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8_{2937AB19-04A8-4325-B729-1D785FBF4385}" xr6:coauthVersionLast="31" xr6:coauthVersionMax="31"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9017"/>
</workbook>
</file>

<file path=xl/calcChain.xml><?xml version="1.0" encoding="utf-8"?>
<calcChain xmlns="http://schemas.openxmlformats.org/spreadsheetml/2006/main">
  <c r="DT37" i="1" l="1"/>
  <c r="DS37" i="1"/>
  <c r="DT11" i="1" l="1"/>
  <c r="DT38" i="1"/>
  <c r="DT5" i="1" l="1"/>
  <c r="NI57" i="1" l="1"/>
  <c r="NI56" i="1"/>
  <c r="DT52" i="1" l="1"/>
  <c r="DT50" i="1"/>
  <c r="JS50" i="1" s="1"/>
  <c r="DT43" i="1"/>
  <c r="JS43" i="1" s="1"/>
  <c r="DT39" i="1"/>
  <c r="DT46" i="1" s="1"/>
  <c r="JS46" i="1" s="1"/>
  <c r="DT35" i="1"/>
  <c r="JS35" i="1" s="1"/>
  <c r="DT34" i="1"/>
  <c r="JS34" i="1" s="1"/>
  <c r="DT22" i="1"/>
  <c r="DT49" i="1" s="1"/>
  <c r="JS49" i="1" s="1"/>
  <c r="DT20" i="1"/>
  <c r="JS20" i="1" s="1"/>
  <c r="DT19" i="1"/>
  <c r="JS19" i="1" s="1"/>
  <c r="DT18" i="1"/>
  <c r="JS18" i="1" s="1"/>
  <c r="JS71" i="1"/>
  <c r="JS70" i="1"/>
  <c r="JS69" i="1"/>
  <c r="JS68" i="1"/>
  <c r="JS67" i="1"/>
  <c r="JS65" i="1"/>
  <c r="JS64" i="1"/>
  <c r="JS63" i="1"/>
  <c r="JS62" i="1"/>
  <c r="JS61" i="1"/>
  <c r="JS60" i="1"/>
  <c r="JS59" i="1"/>
  <c r="JS58" i="1"/>
  <c r="JS57" i="1"/>
  <c r="JS56" i="1"/>
  <c r="JS55" i="1"/>
  <c r="JS54" i="1"/>
  <c r="JS53" i="1"/>
  <c r="JS52" i="1"/>
  <c r="JS48" i="1"/>
  <c r="JS45" i="1"/>
  <c r="JS42" i="1"/>
  <c r="JS38" i="1"/>
  <c r="JS37" i="1"/>
  <c r="JS33" i="1"/>
  <c r="JS32" i="1"/>
  <c r="JS30" i="1"/>
  <c r="JS29" i="1"/>
  <c r="JS28" i="1"/>
  <c r="JS27" i="1"/>
  <c r="JS26" i="1"/>
  <c r="JS25" i="1"/>
  <c r="JS24" i="1"/>
  <c r="JS23" i="1"/>
  <c r="JS17" i="1"/>
  <c r="JS16" i="1"/>
  <c r="JS15" i="1"/>
  <c r="JS13" i="1"/>
  <c r="JS11" i="1"/>
  <c r="JS10" i="1"/>
  <c r="JS7" i="1"/>
  <c r="JS6" i="1"/>
  <c r="JS5" i="1"/>
  <c r="JR71" i="1"/>
  <c r="JR70" i="1"/>
  <c r="JR69" i="1"/>
  <c r="JR68" i="1"/>
  <c r="JR67" i="1"/>
  <c r="JR65" i="1"/>
  <c r="JR64" i="1"/>
  <c r="JR63" i="1"/>
  <c r="JR62" i="1"/>
  <c r="JR61" i="1"/>
  <c r="JR60" i="1"/>
  <c r="JR59" i="1"/>
  <c r="JR58" i="1"/>
  <c r="JR57" i="1"/>
  <c r="JR56" i="1"/>
  <c r="JR55" i="1"/>
  <c r="JR54" i="1"/>
  <c r="JR53" i="1"/>
  <c r="JR52" i="1"/>
  <c r="JR50" i="1"/>
  <c r="JR49" i="1"/>
  <c r="JR48" i="1"/>
  <c r="JR46" i="1"/>
  <c r="JR45" i="1"/>
  <c r="JR43" i="1"/>
  <c r="JR42" i="1"/>
  <c r="JR39" i="1"/>
  <c r="JR38" i="1"/>
  <c r="JR37" i="1"/>
  <c r="JR35" i="1"/>
  <c r="JR34" i="1"/>
  <c r="JR33" i="1"/>
  <c r="JR32" i="1"/>
  <c r="JR30" i="1"/>
  <c r="JR29" i="1"/>
  <c r="JR28" i="1"/>
  <c r="JR27" i="1"/>
  <c r="JR26" i="1"/>
  <c r="JR25" i="1"/>
  <c r="JR24" i="1"/>
  <c r="JR23" i="1"/>
  <c r="JR22" i="1"/>
  <c r="JR20" i="1"/>
  <c r="JR17" i="1"/>
  <c r="JR16" i="1"/>
  <c r="JR15" i="1"/>
  <c r="JR13" i="1"/>
  <c r="JR11" i="1"/>
  <c r="JR10" i="1"/>
  <c r="JR7" i="1"/>
  <c r="JR6" i="1"/>
  <c r="JR5" i="1"/>
  <c r="JS22" i="1" l="1"/>
  <c r="DT40" i="1"/>
  <c r="JS40" i="1" s="1"/>
  <c r="JS39" i="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11" i="1"/>
  <c r="DR35" i="1" s="1"/>
  <c r="DR20" i="1" l="1"/>
  <c r="DR38" i="1"/>
  <c r="DR5" i="1"/>
  <c r="DR37" i="1"/>
  <c r="DR52" i="1"/>
  <c r="DR50" i="1"/>
  <c r="DR49" i="1"/>
  <c r="DR43" i="1"/>
  <c r="DR39" i="1"/>
  <c r="DR40" i="1" l="1"/>
  <c r="DR46" i="1"/>
  <c r="DQ5" i="1" l="1"/>
  <c r="DP37" i="1"/>
  <c r="DQ52" i="1" l="1"/>
  <c r="IV52" i="1" s="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c r="EN57" i="1"/>
  <c r="EP57" i="1"/>
  <c r="EQ57" i="1" s="1"/>
  <c r="ER57" i="1"/>
  <c r="ES57" i="1"/>
  <c r="ET57" i="1"/>
  <c r="EU57" i="1" s="1"/>
  <c r="EV57" i="1"/>
  <c r="EW57" i="1"/>
  <c r="EX57" i="1"/>
  <c r="EY57" i="1" s="1"/>
  <c r="EZ57" i="1"/>
  <c r="FB57" i="1"/>
  <c r="FC57" i="1" s="1"/>
  <c r="FD57" i="1"/>
  <c r="FE57" i="1" s="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s="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s="1"/>
  <c r="JB57" i="1"/>
  <c r="JC57" i="1" s="1"/>
  <c r="JD57" i="1"/>
  <c r="JE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IZ70" i="1"/>
  <c r="JA70" i="1" s="1"/>
  <c r="IX70" i="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IZ68" i="1"/>
  <c r="JA68" i="1" s="1"/>
  <c r="IX68" i="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IX63" i="1"/>
  <c r="JP62" i="1"/>
  <c r="JQ62" i="1" s="1"/>
  <c r="JN62" i="1"/>
  <c r="JO62" i="1" s="1"/>
  <c r="JL62" i="1"/>
  <c r="JM62" i="1" s="1"/>
  <c r="JJ62" i="1"/>
  <c r="JK62" i="1" s="1"/>
  <c r="JH62" i="1"/>
  <c r="JI62" i="1" s="1"/>
  <c r="JF62" i="1"/>
  <c r="JG62" i="1" s="1"/>
  <c r="JD62" i="1"/>
  <c r="JE62" i="1" s="1"/>
  <c r="JB62" i="1"/>
  <c r="IZ62" i="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IZ56" i="1"/>
  <c r="IX56" i="1"/>
  <c r="JP55" i="1"/>
  <c r="JQ55" i="1" s="1"/>
  <c r="JN55" i="1"/>
  <c r="JO55" i="1" s="1"/>
  <c r="JL55" i="1"/>
  <c r="JM55" i="1" s="1"/>
  <c r="JJ55" i="1"/>
  <c r="JK55" i="1" s="1"/>
  <c r="JH55" i="1"/>
  <c r="JI55" i="1" s="1"/>
  <c r="JF55" i="1"/>
  <c r="JG55" i="1" s="1"/>
  <c r="JD55" i="1"/>
  <c r="JE55" i="1" s="1"/>
  <c r="JB55" i="1"/>
  <c r="IZ55" i="1"/>
  <c r="JA55" i="1" s="1"/>
  <c r="IX55" i="1"/>
  <c r="IY55" i="1" s="1"/>
  <c r="JP54" i="1"/>
  <c r="JQ54" i="1" s="1"/>
  <c r="JN54" i="1"/>
  <c r="JO54" i="1" s="1"/>
  <c r="JL54" i="1"/>
  <c r="JM54" i="1" s="1"/>
  <c r="JJ54" i="1"/>
  <c r="JK54" i="1" s="1"/>
  <c r="JH54" i="1"/>
  <c r="JI54" i="1" s="1"/>
  <c r="JF54" i="1"/>
  <c r="JG54" i="1" s="1"/>
  <c r="JD54" i="1"/>
  <c r="JE54" i="1" s="1"/>
  <c r="JB54" i="1"/>
  <c r="IZ54" i="1"/>
  <c r="IX54" i="1"/>
  <c r="JP53" i="1"/>
  <c r="JQ53" i="1" s="1"/>
  <c r="JN53" i="1"/>
  <c r="JO53" i="1" s="1"/>
  <c r="JL53" i="1"/>
  <c r="JM53" i="1" s="1"/>
  <c r="JJ53" i="1"/>
  <c r="JK53" i="1" s="1"/>
  <c r="JH53" i="1"/>
  <c r="JI53" i="1" s="1"/>
  <c r="JF53" i="1"/>
  <c r="JG53" i="1" s="1"/>
  <c r="JD53" i="1"/>
  <c r="JE53" i="1" s="1"/>
  <c r="JB53" i="1"/>
  <c r="IZ53" i="1"/>
  <c r="JA53" i="1" s="1"/>
  <c r="IX53" i="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B33" i="1"/>
  <c r="JC33" i="1" s="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O30" i="1"/>
  <c r="JN30" i="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B27" i="1"/>
  <c r="JC27" i="1" s="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c r="IL68" i="1"/>
  <c r="IL67" i="1"/>
  <c r="IM67" i="1" s="1"/>
  <c r="IL65" i="1"/>
  <c r="IM65" i="1" s="1"/>
  <c r="IL64" i="1"/>
  <c r="IM64" i="1"/>
  <c r="IL63" i="1"/>
  <c r="IL62" i="1"/>
  <c r="IM62" i="1" s="1"/>
  <c r="IL61" i="1"/>
  <c r="IM61" i="1"/>
  <c r="IL60" i="1"/>
  <c r="IL59" i="1"/>
  <c r="IM59" i="1" s="1"/>
  <c r="IL58" i="1"/>
  <c r="IM58" i="1" s="1"/>
  <c r="IL56" i="1"/>
  <c r="IL55" i="1"/>
  <c r="IM55" i="1"/>
  <c r="IL54" i="1"/>
  <c r="IL53" i="1"/>
  <c r="DI38" i="1"/>
  <c r="DI37" i="1"/>
  <c r="DI11" i="1" s="1"/>
  <c r="MZ11" i="1" s="1"/>
  <c r="DI5" i="1"/>
  <c r="MZ56" i="1"/>
  <c r="DI52" i="1"/>
  <c r="MZ52" i="1" s="1"/>
  <c r="DI50" i="1"/>
  <c r="MZ50" i="1" s="1"/>
  <c r="DI39" i="1"/>
  <c r="DI34" i="1"/>
  <c r="MZ34" i="1" s="1"/>
  <c r="DI22" i="1"/>
  <c r="MZ22" i="1" s="1"/>
  <c r="DI19" i="1"/>
  <c r="MZ19" i="1" s="1"/>
  <c r="DI18" i="1"/>
  <c r="DH37" i="1"/>
  <c r="DH38" i="1"/>
  <c r="DH5" i="1"/>
  <c r="DH18" i="1"/>
  <c r="MY56" i="1"/>
  <c r="A21" i="22"/>
  <c r="JY22" i="1"/>
  <c r="DH19" i="1"/>
  <c r="DH52" i="1"/>
  <c r="DH50" i="1"/>
  <c r="MY50" i="1" s="1"/>
  <c r="DH22" i="1"/>
  <c r="DH49" i="1" s="1"/>
  <c r="DH34" i="1"/>
  <c r="MY34" i="1" s="1"/>
  <c r="DG38" i="1"/>
  <c r="DG37" i="1"/>
  <c r="DG5" i="1"/>
  <c r="D2" i="23"/>
  <c r="E2" i="23"/>
  <c r="F2" i="23"/>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MX19" i="1" s="1"/>
  <c r="DG18" i="1"/>
  <c r="MX18" i="1" s="1"/>
  <c r="DF38" i="1"/>
  <c r="DF37" i="1"/>
  <c r="DF11" i="1" s="1"/>
  <c r="DF5" i="1"/>
  <c r="IF5" i="1" s="1"/>
  <c r="IG5" i="1" s="1"/>
  <c r="DF52" i="1"/>
  <c r="DF50" i="1"/>
  <c r="MW50" i="1" s="1"/>
  <c r="DF39" i="1"/>
  <c r="DF34" i="1"/>
  <c r="DF22" i="1"/>
  <c r="DF19" i="1"/>
  <c r="JR19" i="1" s="1"/>
  <c r="DF18" i="1"/>
  <c r="DE38" i="1"/>
  <c r="DE37" i="1"/>
  <c r="DE5" i="1"/>
  <c r="MV56" i="1"/>
  <c r="DE34" i="1"/>
  <c r="DE52" i="1"/>
  <c r="MV52" i="1" s="1"/>
  <c r="DE50" i="1"/>
  <c r="DE22" i="1"/>
  <c r="DE19" i="1"/>
  <c r="DE18" i="1"/>
  <c r="DD38" i="1"/>
  <c r="DD37" i="1"/>
  <c r="IB37" i="1" s="1"/>
  <c r="IC37" i="1" s="1"/>
  <c r="DD5" i="1"/>
  <c r="DD52" i="1"/>
  <c r="DD50" i="1"/>
  <c r="MU50" i="1" s="1"/>
  <c r="DD34" i="1"/>
  <c r="MU34" i="1" s="1"/>
  <c r="DD22" i="1"/>
  <c r="DD49" i="1" s="1"/>
  <c r="DD19" i="1"/>
  <c r="DD18" i="1"/>
  <c r="DC38" i="1"/>
  <c r="JT38" i="1" s="1"/>
  <c r="JU38" i="1" s="1"/>
  <c r="DC37" i="1"/>
  <c r="DB37" i="1"/>
  <c r="DB38" i="1"/>
  <c r="DC5" i="1"/>
  <c r="DC11" i="1"/>
  <c r="HX68" i="1"/>
  <c r="DC52" i="1"/>
  <c r="DC50" i="1"/>
  <c r="DC43"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CY5" i="1"/>
  <c r="CY38" i="1"/>
  <c r="CY37" i="1"/>
  <c r="MR56" i="1"/>
  <c r="CY52" i="1"/>
  <c r="CY50" i="1"/>
  <c r="MR50" i="1" s="1"/>
  <c r="CY34" i="1"/>
  <c r="MR34" i="1" s="1"/>
  <c r="CY22" i="1"/>
  <c r="CY19" i="1"/>
  <c r="CY18" i="1"/>
  <c r="CX38" i="1"/>
  <c r="CX37" i="1"/>
  <c r="CX5" i="1"/>
  <c r="M13" i="23" s="1"/>
  <c r="MQ56" i="1"/>
  <c r="CX52" i="1"/>
  <c r="CX50" i="1"/>
  <c r="CX34" i="1"/>
  <c r="CX22" i="1"/>
  <c r="MQ22" i="1" s="1"/>
  <c r="CX19" i="1"/>
  <c r="CX18" i="1"/>
  <c r="CX39" i="1"/>
  <c r="MQ39" i="1" s="1"/>
  <c r="CW5" i="1"/>
  <c r="CW38" i="1"/>
  <c r="CW37" i="1"/>
  <c r="CX40" i="1"/>
  <c r="MP56" i="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J13" i="23" s="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Z38" i="1"/>
  <c r="MX38" i="1"/>
  <c r="MW38" i="1"/>
  <c r="MV38" i="1"/>
  <c r="MU38" i="1"/>
  <c r="MS38" i="1"/>
  <c r="NB37" i="1"/>
  <c r="NA37" i="1"/>
  <c r="MZ37" i="1"/>
  <c r="MY37" i="1"/>
  <c r="MX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s="1"/>
  <c r="IF71" i="1"/>
  <c r="IG71" i="1"/>
  <c r="ID71" i="1"/>
  <c r="IB71" i="1"/>
  <c r="IC71" i="1"/>
  <c r="HZ71" i="1"/>
  <c r="IA71" i="1" s="1"/>
  <c r="HX71" i="1"/>
  <c r="HY71" i="1"/>
  <c r="HV71" i="1"/>
  <c r="HW71" i="1" s="1"/>
  <c r="IP70" i="1"/>
  <c r="IN70" i="1"/>
  <c r="IO70" i="1" s="1"/>
  <c r="IJ70" i="1"/>
  <c r="IK70" i="1" s="1"/>
  <c r="IH70" i="1"/>
  <c r="IF70" i="1"/>
  <c r="ID70" i="1"/>
  <c r="IB70" i="1"/>
  <c r="HZ70" i="1"/>
  <c r="HX70" i="1"/>
  <c r="HV70" i="1"/>
  <c r="IP69" i="1"/>
  <c r="IQ69" i="1" s="1"/>
  <c r="IN69" i="1"/>
  <c r="IO69" i="1" s="1"/>
  <c r="IJ69" i="1"/>
  <c r="IK69" i="1"/>
  <c r="IH69" i="1"/>
  <c r="II69" i="1" s="1"/>
  <c r="IF69" i="1"/>
  <c r="IG69" i="1"/>
  <c r="ID69" i="1"/>
  <c r="IB69" i="1"/>
  <c r="IC69" i="1"/>
  <c r="HZ69" i="1"/>
  <c r="IA69" i="1" s="1"/>
  <c r="HX69" i="1"/>
  <c r="HY69" i="1"/>
  <c r="HV69" i="1"/>
  <c r="HW69" i="1" s="1"/>
  <c r="IP68" i="1"/>
  <c r="IN68" i="1"/>
  <c r="IO68" i="1" s="1"/>
  <c r="IJ68" i="1"/>
  <c r="IK68" i="1" s="1"/>
  <c r="IH68" i="1"/>
  <c r="IF68" i="1"/>
  <c r="ID68" i="1"/>
  <c r="IB68" i="1"/>
  <c r="HZ68" i="1"/>
  <c r="HV68" i="1"/>
  <c r="IP67" i="1"/>
  <c r="IQ67" i="1" s="1"/>
  <c r="IN67" i="1"/>
  <c r="IO67" i="1" s="1"/>
  <c r="IJ67" i="1"/>
  <c r="IK67" i="1"/>
  <c r="IH67" i="1"/>
  <c r="II67" i="1" s="1"/>
  <c r="IF67" i="1"/>
  <c r="IG67" i="1"/>
  <c r="ID67" i="1"/>
  <c r="IB67" i="1"/>
  <c r="IC67" i="1" s="1"/>
  <c r="HZ67" i="1"/>
  <c r="IA67" i="1" s="1"/>
  <c r="HX67" i="1"/>
  <c r="HY67" i="1" s="1"/>
  <c r="HV67" i="1"/>
  <c r="HW67" i="1" s="1"/>
  <c r="IP65" i="1"/>
  <c r="IQ65" i="1" s="1"/>
  <c r="IN65" i="1"/>
  <c r="IO65" i="1" s="1"/>
  <c r="IJ65" i="1"/>
  <c r="IK65" i="1" s="1"/>
  <c r="IH65" i="1"/>
  <c r="II65" i="1" s="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c r="HZ59" i="1"/>
  <c r="IA59" i="1" s="1"/>
  <c r="HX59" i="1"/>
  <c r="HY59" i="1"/>
  <c r="HV59" i="1"/>
  <c r="HW59" i="1" s="1"/>
  <c r="IP58" i="1"/>
  <c r="IQ58" i="1" s="1"/>
  <c r="IN58" i="1"/>
  <c r="IO58" i="1" s="1"/>
  <c r="IJ58" i="1"/>
  <c r="IK58" i="1" s="1"/>
  <c r="IH58" i="1"/>
  <c r="II58" i="1"/>
  <c r="IF58" i="1"/>
  <c r="IG58" i="1" s="1"/>
  <c r="ID58" i="1"/>
  <c r="IB58" i="1"/>
  <c r="IC58" i="1" s="1"/>
  <c r="HZ58" i="1"/>
  <c r="IA58" i="1" s="1"/>
  <c r="HX58" i="1"/>
  <c r="HY58" i="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c r="HZ55" i="1"/>
  <c r="IA55" i="1" s="1"/>
  <c r="HX55" i="1"/>
  <c r="HY55" i="1"/>
  <c r="HV55" i="1"/>
  <c r="HW55" i="1" s="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c r="IH42" i="1"/>
  <c r="II42" i="1" s="1"/>
  <c r="IF42" i="1"/>
  <c r="IG42" i="1"/>
  <c r="ID42" i="1"/>
  <c r="IB42" i="1"/>
  <c r="IC42" i="1" s="1"/>
  <c r="HZ42" i="1"/>
  <c r="IA42" i="1" s="1"/>
  <c r="HX42" i="1"/>
  <c r="HY42" i="1" s="1"/>
  <c r="HV42" i="1"/>
  <c r="HW42" i="1" s="1"/>
  <c r="IP40" i="1"/>
  <c r="IQ40" i="1" s="1"/>
  <c r="IP39" i="1"/>
  <c r="IQ39" i="1" s="1"/>
  <c r="IP38" i="1"/>
  <c r="IQ38" i="1" s="1"/>
  <c r="IN38" i="1"/>
  <c r="IO38" i="1" s="1"/>
  <c r="IL38" i="1"/>
  <c r="IM38" i="1" s="1"/>
  <c r="IH38" i="1"/>
  <c r="II38" i="1" s="1"/>
  <c r="IF38" i="1"/>
  <c r="IG38" i="1"/>
  <c r="ID38" i="1"/>
  <c r="IB38" i="1"/>
  <c r="IC38" i="1" s="1"/>
  <c r="HZ38" i="1"/>
  <c r="IA38" i="1" s="1"/>
  <c r="HV38" i="1"/>
  <c r="HW38" i="1"/>
  <c r="IP37" i="1"/>
  <c r="IQ37" i="1" s="1"/>
  <c r="IN37" i="1"/>
  <c r="IO37" i="1" s="1"/>
  <c r="IL37" i="1"/>
  <c r="IM37" i="1"/>
  <c r="IJ37" i="1"/>
  <c r="IK37" i="1" s="1"/>
  <c r="IH37" i="1"/>
  <c r="II37" i="1"/>
  <c r="ID37" i="1"/>
  <c r="HX37" i="1"/>
  <c r="HY37" i="1" s="1"/>
  <c r="HV37" i="1"/>
  <c r="HW37" i="1"/>
  <c r="IP35" i="1"/>
  <c r="IQ35" i="1" s="1"/>
  <c r="IP34" i="1"/>
  <c r="IQ34" i="1" s="1"/>
  <c r="IP33" i="1"/>
  <c r="IQ33" i="1" s="1"/>
  <c r="IN33" i="1"/>
  <c r="IO33" i="1" s="1"/>
  <c r="IL33" i="1"/>
  <c r="IM33" i="1" s="1"/>
  <c r="IJ33" i="1"/>
  <c r="IK33" i="1"/>
  <c r="IH33" i="1"/>
  <c r="II33" i="1" s="1"/>
  <c r="IF33" i="1"/>
  <c r="IG33" i="1"/>
  <c r="ID33" i="1"/>
  <c r="IB33" i="1"/>
  <c r="IC33" i="1" s="1"/>
  <c r="HZ33" i="1"/>
  <c r="IA33" i="1"/>
  <c r="HX33" i="1"/>
  <c r="HY33" i="1" s="1"/>
  <c r="HV33" i="1"/>
  <c r="HW33" i="1" s="1"/>
  <c r="IP32" i="1"/>
  <c r="IQ32" i="1" s="1"/>
  <c r="IN32" i="1"/>
  <c r="IO32" i="1" s="1"/>
  <c r="IL32" i="1"/>
  <c r="IM32" i="1" s="1"/>
  <c r="IJ32" i="1"/>
  <c r="IK32" i="1" s="1"/>
  <c r="IH32" i="1"/>
  <c r="II32" i="1" s="1"/>
  <c r="IF32" i="1"/>
  <c r="IG32" i="1" s="1"/>
  <c r="ID32" i="1"/>
  <c r="IB32" i="1"/>
  <c r="IC32" i="1" s="1"/>
  <c r="HZ32" i="1"/>
  <c r="IA32" i="1"/>
  <c r="HX32" i="1"/>
  <c r="HY32" i="1" s="1"/>
  <c r="HV32" i="1"/>
  <c r="HW32" i="1"/>
  <c r="IP30" i="1"/>
  <c r="IQ30" i="1" s="1"/>
  <c r="IN30" i="1"/>
  <c r="IO30" i="1" s="1"/>
  <c r="IL30" i="1"/>
  <c r="IM30" i="1" s="1"/>
  <c r="IJ30" i="1"/>
  <c r="IK30" i="1" s="1"/>
  <c r="IH30" i="1"/>
  <c r="II30" i="1"/>
  <c r="IF30" i="1"/>
  <c r="IG30" i="1" s="1"/>
  <c r="ID30" i="1"/>
  <c r="IB30" i="1"/>
  <c r="IC30" i="1" s="1"/>
  <c r="HZ30" i="1"/>
  <c r="IA30" i="1" s="1"/>
  <c r="HX30" i="1"/>
  <c r="HY30" i="1" s="1"/>
  <c r="HV30" i="1"/>
  <c r="HW30" i="1"/>
  <c r="IP29" i="1"/>
  <c r="IQ29" i="1" s="1"/>
  <c r="IN29" i="1"/>
  <c r="IO29" i="1" s="1"/>
  <c r="IL29" i="1"/>
  <c r="IM29" i="1"/>
  <c r="IJ29" i="1"/>
  <c r="IK29" i="1" s="1"/>
  <c r="IH29" i="1"/>
  <c r="II29" i="1"/>
  <c r="IF29" i="1"/>
  <c r="IG29" i="1" s="1"/>
  <c r="ID29" i="1"/>
  <c r="IB29" i="1"/>
  <c r="IC29" i="1" s="1"/>
  <c r="HZ29" i="1"/>
  <c r="IA29" i="1" s="1"/>
  <c r="HX29" i="1"/>
  <c r="HY29" i="1" s="1"/>
  <c r="HV29" i="1"/>
  <c r="HW29" i="1"/>
  <c r="IP28" i="1"/>
  <c r="IQ28" i="1" s="1"/>
  <c r="IN28" i="1"/>
  <c r="IO28" i="1" s="1"/>
  <c r="IL28" i="1"/>
  <c r="IM28" i="1"/>
  <c r="IJ28" i="1"/>
  <c r="IK28" i="1" s="1"/>
  <c r="IH28" i="1"/>
  <c r="II28" i="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s="1"/>
  <c r="HX26" i="1"/>
  <c r="HY26" i="1"/>
  <c r="HV26" i="1"/>
  <c r="HW26" i="1" s="1"/>
  <c r="IP25" i="1"/>
  <c r="IQ25" i="1" s="1"/>
  <c r="IN25" i="1"/>
  <c r="IO25" i="1" s="1"/>
  <c r="IL25" i="1"/>
  <c r="IM25" i="1" s="1"/>
  <c r="IJ25" i="1"/>
  <c r="IK25" i="1"/>
  <c r="IH25" i="1"/>
  <c r="II25" i="1" s="1"/>
  <c r="IF25" i="1"/>
  <c r="IG25" i="1" s="1"/>
  <c r="ID25" i="1"/>
  <c r="IB25" i="1"/>
  <c r="IC25" i="1"/>
  <c r="HZ25" i="1"/>
  <c r="IA25" i="1"/>
  <c r="HX25" i="1"/>
  <c r="HY25" i="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c r="IP23" i="1"/>
  <c r="IQ23" i="1" s="1"/>
  <c r="IN23" i="1"/>
  <c r="IO23" i="1" s="1"/>
  <c r="IL23" i="1"/>
  <c r="IM23" i="1" s="1"/>
  <c r="IJ23" i="1"/>
  <c r="IK23" i="1" s="1"/>
  <c r="IH23" i="1"/>
  <c r="II23" i="1" s="1"/>
  <c r="IF23" i="1"/>
  <c r="IG23" i="1" s="1"/>
  <c r="ID23" i="1"/>
  <c r="IB23" i="1"/>
  <c r="IC23" i="1" s="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s="1"/>
  <c r="HX17" i="1"/>
  <c r="HY17" i="1"/>
  <c r="HV17" i="1"/>
  <c r="HW17" i="1" s="1"/>
  <c r="IP16" i="1"/>
  <c r="IQ16" i="1" s="1"/>
  <c r="IN16" i="1"/>
  <c r="IO16" i="1" s="1"/>
  <c r="IL16" i="1"/>
  <c r="IM16" i="1" s="1"/>
  <c r="IJ16" i="1"/>
  <c r="IK16" i="1"/>
  <c r="IH16" i="1"/>
  <c r="II16" i="1" s="1"/>
  <c r="IF16" i="1"/>
  <c r="IG16" i="1"/>
  <c r="ID16" i="1"/>
  <c r="IB16" i="1"/>
  <c r="IC16" i="1" s="1"/>
  <c r="HZ16" i="1"/>
  <c r="IA16" i="1" s="1"/>
  <c r="HX16" i="1"/>
  <c r="HY16" i="1"/>
  <c r="HV16" i="1"/>
  <c r="HW16" i="1" s="1"/>
  <c r="IP15" i="1"/>
  <c r="IQ15" i="1" s="1"/>
  <c r="IN15" i="1"/>
  <c r="IO15" i="1" s="1"/>
  <c r="IL15" i="1"/>
  <c r="IM15" i="1" s="1"/>
  <c r="IJ15" i="1"/>
  <c r="IK15" i="1" s="1"/>
  <c r="IH15" i="1"/>
  <c r="II15" i="1" s="1"/>
  <c r="IF15" i="1"/>
  <c r="IG15" i="1" s="1"/>
  <c r="ID15" i="1"/>
  <c r="IB15" i="1"/>
  <c r="IC15" i="1"/>
  <c r="HZ15" i="1"/>
  <c r="IA15" i="1" s="1"/>
  <c r="HX15" i="1"/>
  <c r="HY15" i="1"/>
  <c r="HV15" i="1"/>
  <c r="HW15" i="1" s="1"/>
  <c r="IP13" i="1"/>
  <c r="IQ13" i="1" s="1"/>
  <c r="IN13" i="1"/>
  <c r="IO13" i="1" s="1"/>
  <c r="IL13" i="1"/>
  <c r="IM13" i="1" s="1"/>
  <c r="IJ13" i="1"/>
  <c r="IK13" i="1"/>
  <c r="IH13" i="1"/>
  <c r="II13" i="1" s="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D5" i="1"/>
  <c r="IB5" i="1"/>
  <c r="IC5" i="1" s="1"/>
  <c r="HZ5" i="1"/>
  <c r="IA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CV52" i="1"/>
  <c r="MO52" i="1" s="1"/>
  <c r="CV50" i="1"/>
  <c r="CV34" i="1"/>
  <c r="MO34" i="1" s="1"/>
  <c r="CV22" i="1"/>
  <c r="CV19" i="1"/>
  <c r="CV18" i="1"/>
  <c r="MO18" i="1" s="1"/>
  <c r="CV39" i="1"/>
  <c r="MO39" i="1" s="1"/>
  <c r="CU38" i="1"/>
  <c r="CU39" i="1" s="1"/>
  <c r="CU37" i="1"/>
  <c r="MN56" i="1"/>
  <c r="CU52" i="1"/>
  <c r="MN52" i="1" s="1"/>
  <c r="CU50" i="1"/>
  <c r="MN50" i="1" s="1"/>
  <c r="CU34" i="1"/>
  <c r="CU22" i="1"/>
  <c r="MN22" i="1" s="1"/>
  <c r="CU19" i="1"/>
  <c r="CU18" i="1"/>
  <c r="CT5" i="1"/>
  <c r="I13" i="23" s="1"/>
  <c r="CT38" i="1"/>
  <c r="CT37" i="1"/>
  <c r="MM56" i="1"/>
  <c r="CT52" i="1"/>
  <c r="MM52" i="1" s="1"/>
  <c r="CT50" i="1"/>
  <c r="MM50" i="1" s="1"/>
  <c r="CT39" i="1"/>
  <c r="CT34" i="1"/>
  <c r="CT22" i="1"/>
  <c r="CT49" i="1" s="1"/>
  <c r="MM49" i="1" s="1"/>
  <c r="CT19" i="1"/>
  <c r="MM19" i="1" s="1"/>
  <c r="CT18" i="1"/>
  <c r="CS38" i="1"/>
  <c r="CS37" i="1"/>
  <c r="CS5" i="1"/>
  <c r="H13" i="23" s="1"/>
  <c r="CS52" i="1"/>
  <c r="ML52" i="1" s="1"/>
  <c r="CS50" i="1"/>
  <c r="CS34" i="1"/>
  <c r="CS22" i="1"/>
  <c r="CS19" i="1"/>
  <c r="CS18" i="1"/>
  <c r="ML18" i="1" s="1"/>
  <c r="CS39" i="1"/>
  <c r="CR5" i="1"/>
  <c r="CR38" i="1"/>
  <c r="CR37" i="1"/>
  <c r="MK56" i="1"/>
  <c r="CR52" i="1"/>
  <c r="MK52" i="1" s="1"/>
  <c r="CR50" i="1"/>
  <c r="CR34" i="1"/>
  <c r="MK34" i="1" s="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MI38" i="1" s="1"/>
  <c r="CP37" i="1"/>
  <c r="CP5" i="1"/>
  <c r="E13" i="23" s="1"/>
  <c r="CP52" i="1"/>
  <c r="CP50" i="1"/>
  <c r="MI50" i="1" s="1"/>
  <c r="CP34" i="1"/>
  <c r="CP22" i="1"/>
  <c r="MI22" i="1" s="1"/>
  <c r="CP19" i="1"/>
  <c r="MI19" i="1" s="1"/>
  <c r="CP18" i="1"/>
  <c r="CO37" i="1"/>
  <c r="CO39" i="1" s="1"/>
  <c r="CO38" i="1"/>
  <c r="CO5" i="1"/>
  <c r="CZ5" i="1" s="1"/>
  <c r="MH56" i="1"/>
  <c r="CO52" i="1"/>
  <c r="MH52" i="1" s="1"/>
  <c r="CO50" i="1"/>
  <c r="MH50" i="1" s="1"/>
  <c r="CO22" i="1"/>
  <c r="CO49" i="1" s="1"/>
  <c r="CO19" i="1"/>
  <c r="CO18" i="1"/>
  <c r="MH18" i="1" s="1"/>
  <c r="CO34" i="1"/>
  <c r="MH34" i="1" s="1"/>
  <c r="MG56" i="1"/>
  <c r="CZ24" i="1"/>
  <c r="V23" i="22" s="1"/>
  <c r="CZ25" i="1"/>
  <c r="CZ26" i="1"/>
  <c r="CN5" i="1"/>
  <c r="C13" i="23" s="1"/>
  <c r="CN38" i="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39" i="1" s="1"/>
  <c r="CK46" i="1" s="1"/>
  <c r="MF46" i="1" s="1"/>
  <c r="CK52" i="1"/>
  <c r="MF52" i="1" s="1"/>
  <c r="CK50" i="1"/>
  <c r="CK34" i="1"/>
  <c r="CK22" i="1"/>
  <c r="CK49" i="1" s="1"/>
  <c r="MF49" i="1" s="1"/>
  <c r="CK19" i="1"/>
  <c r="MF19" i="1" s="1"/>
  <c r="CK18" i="1"/>
  <c r="MF18" i="1" s="1"/>
  <c r="CK40" i="1"/>
  <c r="MF40" i="1" s="1"/>
  <c r="N13" i="23"/>
  <c r="L13" i="23"/>
  <c r="K13" i="23"/>
  <c r="G13" i="23"/>
  <c r="F13" i="23"/>
  <c r="D13" i="23"/>
  <c r="HJ71" i="1"/>
  <c r="HK71" i="1" s="1"/>
  <c r="HJ70" i="1"/>
  <c r="HJ69" i="1"/>
  <c r="HK69" i="1" s="1"/>
  <c r="HJ68" i="1"/>
  <c r="HJ67" i="1"/>
  <c r="HK67" i="1"/>
  <c r="HJ65" i="1"/>
  <c r="HK65" i="1" s="1"/>
  <c r="HJ64" i="1"/>
  <c r="HK64" i="1" s="1"/>
  <c r="HJ63" i="1"/>
  <c r="HJ62" i="1"/>
  <c r="HK62" i="1" s="1"/>
  <c r="HJ61" i="1"/>
  <c r="HK61" i="1"/>
  <c r="HJ60" i="1"/>
  <c r="HJ59" i="1"/>
  <c r="HK59" i="1" s="1"/>
  <c r="HJ58" i="1"/>
  <c r="HJ56" i="1"/>
  <c r="HJ55" i="1"/>
  <c r="HK55" i="1" s="1"/>
  <c r="HJ54" i="1"/>
  <c r="HJ53" i="1"/>
  <c r="HJ48" i="1"/>
  <c r="HK48" i="1" s="1"/>
  <c r="HJ45" i="1"/>
  <c r="HK45" i="1" s="1"/>
  <c r="HJ42" i="1"/>
  <c r="HK42" i="1"/>
  <c r="HJ38" i="1"/>
  <c r="HK38" i="1" s="1"/>
  <c r="HJ33" i="1"/>
  <c r="HK33" i="1" s="1"/>
  <c r="HJ32" i="1"/>
  <c r="HK32" i="1"/>
  <c r="HJ30" i="1"/>
  <c r="HK30" i="1" s="1"/>
  <c r="HJ29" i="1"/>
  <c r="HK29" i="1" s="1"/>
  <c r="HJ28" i="1"/>
  <c r="HK28" i="1"/>
  <c r="HJ27" i="1"/>
  <c r="HK27" i="1" s="1"/>
  <c r="HJ26" i="1"/>
  <c r="HK26" i="1" s="1"/>
  <c r="HJ25" i="1"/>
  <c r="HK25" i="1" s="1"/>
  <c r="HJ24" i="1"/>
  <c r="HK24" i="1" s="1"/>
  <c r="HJ23" i="1"/>
  <c r="HK23" i="1" s="1"/>
  <c r="HJ17" i="1"/>
  <c r="HK17" i="1"/>
  <c r="HJ16" i="1"/>
  <c r="HK16" i="1" s="1"/>
  <c r="HJ15" i="1"/>
  <c r="HK15" i="1"/>
  <c r="HJ13" i="1"/>
  <c r="HK13" i="1" s="1"/>
  <c r="HJ7" i="1"/>
  <c r="HK7" i="1" s="1"/>
  <c r="HJ6" i="1"/>
  <c r="HK6" i="1" s="1"/>
  <c r="HT71" i="1"/>
  <c r="HU71" i="1"/>
  <c r="HT70" i="1"/>
  <c r="HT69" i="1"/>
  <c r="HU69" i="1"/>
  <c r="HT68" i="1"/>
  <c r="HT67" i="1"/>
  <c r="HU67" i="1" s="1"/>
  <c r="HT65" i="1"/>
  <c r="HU65" i="1" s="1"/>
  <c r="HT64" i="1"/>
  <c r="HU64" i="1"/>
  <c r="HT63" i="1"/>
  <c r="HU63" i="1" s="1"/>
  <c r="HT62" i="1"/>
  <c r="HT61" i="1"/>
  <c r="HU61" i="1"/>
  <c r="HT60" i="1"/>
  <c r="HU60" i="1"/>
  <c r="HT59" i="1"/>
  <c r="HU59" i="1"/>
  <c r="HT58" i="1"/>
  <c r="HU58" i="1"/>
  <c r="HT56" i="1"/>
  <c r="HT55" i="1"/>
  <c r="HU55" i="1" s="1"/>
  <c r="HT54" i="1"/>
  <c r="HU54" i="1"/>
  <c r="HT53" i="1"/>
  <c r="HT48" i="1"/>
  <c r="HU48" i="1" s="1"/>
  <c r="HT45" i="1"/>
  <c r="HU45" i="1" s="1"/>
  <c r="HT42" i="1"/>
  <c r="HU42" i="1" s="1"/>
  <c r="HT33" i="1"/>
  <c r="HU33" i="1" s="1"/>
  <c r="HT32" i="1"/>
  <c r="HU32" i="1" s="1"/>
  <c r="HT30" i="1"/>
  <c r="HU30" i="1"/>
  <c r="HT29" i="1"/>
  <c r="HU29" i="1" s="1"/>
  <c r="HT28" i="1"/>
  <c r="HU28" i="1"/>
  <c r="HT27" i="1"/>
  <c r="HU27" i="1" s="1"/>
  <c r="HT26" i="1"/>
  <c r="HU26" i="1" s="1"/>
  <c r="HT25" i="1"/>
  <c r="HU25" i="1" s="1"/>
  <c r="HT24" i="1"/>
  <c r="HU24" i="1" s="1"/>
  <c r="HT23" i="1"/>
  <c r="HU23" i="1" s="1"/>
  <c r="HT17" i="1"/>
  <c r="HU17" i="1"/>
  <c r="HT16" i="1"/>
  <c r="HU16" i="1" s="1"/>
  <c r="HT15" i="1"/>
  <c r="HU15" i="1"/>
  <c r="HT13" i="1"/>
  <c r="HU13" i="1" s="1"/>
  <c r="HT7" i="1"/>
  <c r="HU7" i="1" s="1"/>
  <c r="HT6" i="1"/>
  <c r="HU6" i="1" s="1"/>
  <c r="HR71" i="1"/>
  <c r="HS71" i="1"/>
  <c r="HR70" i="1"/>
  <c r="HR69" i="1"/>
  <c r="HS69" i="1" s="1"/>
  <c r="HR68" i="1"/>
  <c r="HR67" i="1"/>
  <c r="HS67" i="1" s="1"/>
  <c r="HR65" i="1"/>
  <c r="HS65" i="1"/>
  <c r="HR64" i="1"/>
  <c r="HS64" i="1" s="1"/>
  <c r="HR63" i="1"/>
  <c r="HS63" i="1" s="1"/>
  <c r="HR62" i="1"/>
  <c r="HS62" i="1" s="1"/>
  <c r="HR61" i="1"/>
  <c r="HS61" i="1" s="1"/>
  <c r="HR60" i="1"/>
  <c r="HS60" i="1" s="1"/>
  <c r="HR59" i="1"/>
  <c r="HS59" i="1"/>
  <c r="HR58" i="1"/>
  <c r="HS58" i="1" s="1"/>
  <c r="HR56" i="1"/>
  <c r="HR55" i="1"/>
  <c r="HS55" i="1"/>
  <c r="HR54" i="1"/>
  <c r="HR53" i="1"/>
  <c r="HS53" i="1" s="1"/>
  <c r="HR48" i="1"/>
  <c r="HS48" i="1" s="1"/>
  <c r="HR45" i="1"/>
  <c r="HS45" i="1" s="1"/>
  <c r="HR42" i="1"/>
  <c r="HS42" i="1" s="1"/>
  <c r="HR37" i="1"/>
  <c r="HS37" i="1"/>
  <c r="HR33" i="1"/>
  <c r="HS33" i="1" s="1"/>
  <c r="HR32" i="1"/>
  <c r="HS32" i="1" s="1"/>
  <c r="HR30" i="1"/>
  <c r="HS30" i="1" s="1"/>
  <c r="HR29" i="1"/>
  <c r="HS29" i="1" s="1"/>
  <c r="HR28" i="1"/>
  <c r="HS28" i="1" s="1"/>
  <c r="HR27" i="1"/>
  <c r="HS27" i="1"/>
  <c r="HR26" i="1"/>
  <c r="HS26" i="1" s="1"/>
  <c r="HR25" i="1"/>
  <c r="HS25" i="1" s="1"/>
  <c r="HR24" i="1"/>
  <c r="HS24" i="1" s="1"/>
  <c r="HR23" i="1"/>
  <c r="HS23" i="1" s="1"/>
  <c r="HR17" i="1"/>
  <c r="HS17" i="1" s="1"/>
  <c r="HR16" i="1"/>
  <c r="HS16" i="1" s="1"/>
  <c r="HR15" i="1"/>
  <c r="HS15" i="1" s="1"/>
  <c r="HR13" i="1"/>
  <c r="HS13" i="1"/>
  <c r="HR7" i="1"/>
  <c r="HS7" i="1" s="1"/>
  <c r="HR6" i="1"/>
  <c r="HS6" i="1" s="1"/>
  <c r="HP71" i="1"/>
  <c r="HQ71" i="1"/>
  <c r="HP70" i="1"/>
  <c r="HP69" i="1"/>
  <c r="HQ69" i="1" s="1"/>
  <c r="HP68" i="1"/>
  <c r="HP67" i="1"/>
  <c r="HQ67" i="1" s="1"/>
  <c r="HP65" i="1"/>
  <c r="HQ65" i="1"/>
  <c r="HP64" i="1"/>
  <c r="HQ64" i="1" s="1"/>
  <c r="HP63" i="1"/>
  <c r="HQ63" i="1" s="1"/>
  <c r="HP62" i="1"/>
  <c r="HP61" i="1"/>
  <c r="HQ61" i="1" s="1"/>
  <c r="HP60" i="1"/>
  <c r="HP59" i="1"/>
  <c r="HQ59" i="1" s="1"/>
  <c r="HP58" i="1"/>
  <c r="HQ58" i="1" s="1"/>
  <c r="HP56" i="1"/>
  <c r="HP55" i="1"/>
  <c r="HQ55" i="1"/>
  <c r="HP54" i="1"/>
  <c r="HP53" i="1"/>
  <c r="HQ53" i="1" s="1"/>
  <c r="HP48" i="1"/>
  <c r="HQ48" i="1"/>
  <c r="HP45" i="1"/>
  <c r="HQ45" i="1" s="1"/>
  <c r="HP42" i="1"/>
  <c r="HQ42" i="1" s="1"/>
  <c r="HP33" i="1"/>
  <c r="HQ33" i="1"/>
  <c r="HP32" i="1"/>
  <c r="HQ32" i="1" s="1"/>
  <c r="HP30" i="1"/>
  <c r="HQ30" i="1" s="1"/>
  <c r="HP29" i="1"/>
  <c r="HQ29" i="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c r="HN45" i="1"/>
  <c r="HO45" i="1" s="1"/>
  <c r="HN42" i="1"/>
  <c r="HO42" i="1"/>
  <c r="HN41" i="1"/>
  <c r="HN33" i="1"/>
  <c r="HO33" i="1" s="1"/>
  <c r="HN32" i="1"/>
  <c r="HO32" i="1"/>
  <c r="HN30" i="1"/>
  <c r="HO30" i="1" s="1"/>
  <c r="HN29" i="1"/>
  <c r="HO29" i="1"/>
  <c r="HN28" i="1"/>
  <c r="HO28" i="1" s="1"/>
  <c r="HN27" i="1"/>
  <c r="HO27" i="1" s="1"/>
  <c r="HN26" i="1"/>
  <c r="HO26" i="1" s="1"/>
  <c r="HN25" i="1"/>
  <c r="HO25" i="1" s="1"/>
  <c r="HN24" i="1"/>
  <c r="HO24" i="1" s="1"/>
  <c r="HN23" i="1"/>
  <c r="HO23" i="1" s="1"/>
  <c r="HN17" i="1"/>
  <c r="HO17" i="1" s="1"/>
  <c r="HN16" i="1"/>
  <c r="HO16" i="1" s="1"/>
  <c r="HN15" i="1"/>
  <c r="HO15" i="1" s="1"/>
  <c r="HN13" i="1"/>
  <c r="HO13" i="1"/>
  <c r="HN7" i="1"/>
  <c r="HO7" i="1" s="1"/>
  <c r="HN6" i="1"/>
  <c r="HO6" i="1" s="1"/>
  <c r="HL71" i="1"/>
  <c r="HM71" i="1"/>
  <c r="HL70" i="1"/>
  <c r="HL69" i="1"/>
  <c r="HM69" i="1"/>
  <c r="HL68" i="1"/>
  <c r="HL67" i="1"/>
  <c r="HM67" i="1" s="1"/>
  <c r="HL65" i="1"/>
  <c r="HM65" i="1"/>
  <c r="HL64" i="1"/>
  <c r="HM64" i="1" s="1"/>
  <c r="HL63" i="1"/>
  <c r="HM63" i="1"/>
  <c r="HL62" i="1"/>
  <c r="HL61" i="1"/>
  <c r="HM61" i="1" s="1"/>
  <c r="HL60" i="1"/>
  <c r="HM60" i="1"/>
  <c r="HL59" i="1"/>
  <c r="HM59" i="1" s="1"/>
  <c r="HL58" i="1"/>
  <c r="HM58" i="1"/>
  <c r="HL56" i="1"/>
  <c r="HL55" i="1"/>
  <c r="HM55" i="1" s="1"/>
  <c r="HL54" i="1"/>
  <c r="HL53" i="1"/>
  <c r="HM53" i="1" s="1"/>
  <c r="HL48" i="1"/>
  <c r="HM48" i="1"/>
  <c r="HL45" i="1"/>
  <c r="HM45" i="1" s="1"/>
  <c r="HL42" i="1"/>
  <c r="HM42" i="1"/>
  <c r="HL41" i="1"/>
  <c r="HL33" i="1"/>
  <c r="HM33" i="1" s="1"/>
  <c r="HL32" i="1"/>
  <c r="HM32" i="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s="1"/>
  <c r="HH42" i="1"/>
  <c r="HI42" i="1"/>
  <c r="HH33" i="1"/>
  <c r="HI33" i="1" s="1"/>
  <c r="HH32" i="1"/>
  <c r="HI32" i="1"/>
  <c r="HH30" i="1"/>
  <c r="HI30" i="1" s="1"/>
  <c r="HH29" i="1"/>
  <c r="HI29" i="1" s="1"/>
  <c r="HH28" i="1"/>
  <c r="HI28" i="1"/>
  <c r="HH27" i="1"/>
  <c r="HI27" i="1" s="1"/>
  <c r="HH26" i="1"/>
  <c r="HI26" i="1" s="1"/>
  <c r="HH25" i="1"/>
  <c r="HI25" i="1" s="1"/>
  <c r="HH24" i="1"/>
  <c r="HI24" i="1" s="1"/>
  <c r="HH23" i="1"/>
  <c r="HI23" i="1" s="1"/>
  <c r="HH17" i="1"/>
  <c r="HI17" i="1"/>
  <c r="HH16" i="1"/>
  <c r="HI16" i="1" s="1"/>
  <c r="HH15" i="1"/>
  <c r="HI15" i="1" s="1"/>
  <c r="HH13" i="1"/>
  <c r="HI13" i="1" s="1"/>
  <c r="HH7" i="1"/>
  <c r="HI7" i="1" s="1"/>
  <c r="HH6" i="1"/>
  <c r="HI6" i="1" s="1"/>
  <c r="HF71" i="1"/>
  <c r="HF70" i="1"/>
  <c r="HF69" i="1"/>
  <c r="HG69" i="1" s="1"/>
  <c r="HF68" i="1"/>
  <c r="HF67" i="1"/>
  <c r="HG67" i="1"/>
  <c r="HF65" i="1"/>
  <c r="HG65" i="1" s="1"/>
  <c r="HF64" i="1"/>
  <c r="HG64" i="1"/>
  <c r="HF63" i="1"/>
  <c r="HG63" i="1" s="1"/>
  <c r="HF62" i="1"/>
  <c r="HG62" i="1"/>
  <c r="HF61" i="1"/>
  <c r="HG61" i="1" s="1"/>
  <c r="HF60" i="1"/>
  <c r="HG60" i="1"/>
  <c r="HF59" i="1"/>
  <c r="HG59" i="1" s="1"/>
  <c r="HF58" i="1"/>
  <c r="HG58" i="1"/>
  <c r="HF56" i="1"/>
  <c r="HF55" i="1"/>
  <c r="HG55" i="1" s="1"/>
  <c r="HF54" i="1"/>
  <c r="HF53" i="1"/>
  <c r="HF48" i="1"/>
  <c r="HG48" i="1" s="1"/>
  <c r="HF45" i="1"/>
  <c r="HG45" i="1"/>
  <c r="HF42" i="1"/>
  <c r="HG42" i="1" s="1"/>
  <c r="HF33" i="1"/>
  <c r="HG33" i="1"/>
  <c r="HF32" i="1"/>
  <c r="HG32" i="1" s="1"/>
  <c r="HF30" i="1"/>
  <c r="HG30" i="1"/>
  <c r="HF29" i="1"/>
  <c r="HG29" i="1" s="1"/>
  <c r="HF28" i="1"/>
  <c r="HG28" i="1" s="1"/>
  <c r="HF27" i="1"/>
  <c r="HG27" i="1" s="1"/>
  <c r="HF26" i="1"/>
  <c r="HG26" i="1" s="1"/>
  <c r="HF25" i="1"/>
  <c r="HG25" i="1" s="1"/>
  <c r="HF24" i="1"/>
  <c r="HG24" i="1" s="1"/>
  <c r="HF23" i="1"/>
  <c r="HG23" i="1" s="1"/>
  <c r="HF17" i="1"/>
  <c r="HG17" i="1" s="1"/>
  <c r="HF16" i="1"/>
  <c r="HG16" i="1" s="1"/>
  <c r="HF15" i="1"/>
  <c r="HG15" i="1"/>
  <c r="HF13" i="1"/>
  <c r="HG13" i="1" s="1"/>
  <c r="HF7" i="1"/>
  <c r="HG7" i="1" s="1"/>
  <c r="HF6" i="1"/>
  <c r="HG6" i="1" s="1"/>
  <c r="HG71" i="1"/>
  <c r="HD71" i="1"/>
  <c r="HE71" i="1" s="1"/>
  <c r="HD70" i="1"/>
  <c r="HD69" i="1"/>
  <c r="HE69" i="1" s="1"/>
  <c r="HD68" i="1"/>
  <c r="HD67" i="1"/>
  <c r="HE67" i="1"/>
  <c r="HD65" i="1"/>
  <c r="HE65" i="1" s="1"/>
  <c r="HD64" i="1"/>
  <c r="HE64" i="1"/>
  <c r="HD63" i="1"/>
  <c r="HE63" i="1" s="1"/>
  <c r="HD62" i="1"/>
  <c r="HE62" i="1"/>
  <c r="HD61" i="1"/>
  <c r="HE61" i="1" s="1"/>
  <c r="HD60" i="1"/>
  <c r="HD59" i="1"/>
  <c r="HE59" i="1" s="1"/>
  <c r="HD58" i="1"/>
  <c r="HE58" i="1" s="1"/>
  <c r="HD56" i="1"/>
  <c r="HD55" i="1"/>
  <c r="HE55" i="1"/>
  <c r="HD54" i="1"/>
  <c r="HD53" i="1"/>
  <c r="HE53" i="1" s="1"/>
  <c r="HD48" i="1"/>
  <c r="HE48" i="1"/>
  <c r="HD45" i="1"/>
  <c r="HE45" i="1" s="1"/>
  <c r="HD42" i="1"/>
  <c r="HE42" i="1"/>
  <c r="HD33" i="1"/>
  <c r="HE33" i="1" s="1"/>
  <c r="HD32" i="1"/>
  <c r="HE32" i="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c r="HB68" i="1"/>
  <c r="HB67" i="1"/>
  <c r="HC67" i="1"/>
  <c r="HB65" i="1"/>
  <c r="HC65" i="1" s="1"/>
  <c r="HB64" i="1"/>
  <c r="HC64" i="1" s="1"/>
  <c r="HB62" i="1"/>
  <c r="HC62" i="1"/>
  <c r="HB61" i="1"/>
  <c r="HC61" i="1" s="1"/>
  <c r="HB60" i="1"/>
  <c r="HC60" i="1" s="1"/>
  <c r="HB59" i="1"/>
  <c r="HC59" i="1" s="1"/>
  <c r="HB58" i="1"/>
  <c r="HC58" i="1" s="1"/>
  <c r="HB56" i="1"/>
  <c r="HB55" i="1"/>
  <c r="HB54" i="1"/>
  <c r="HB53" i="1"/>
  <c r="HB48" i="1"/>
  <c r="HC48" i="1" s="1"/>
  <c r="HB45" i="1"/>
  <c r="HC45" i="1" s="1"/>
  <c r="HB42" i="1"/>
  <c r="HC42" i="1"/>
  <c r="HB37" i="1"/>
  <c r="HC37" i="1" s="1"/>
  <c r="HB33" i="1"/>
  <c r="HC33" i="1"/>
  <c r="HB32" i="1"/>
  <c r="HC32" i="1" s="1"/>
  <c r="HB30" i="1"/>
  <c r="HC30" i="1" s="1"/>
  <c r="HB29" i="1"/>
  <c r="HC29" i="1" s="1"/>
  <c r="HB28" i="1"/>
  <c r="HC28" i="1" s="1"/>
  <c r="HB27" i="1"/>
  <c r="HC27" i="1"/>
  <c r="HB26" i="1"/>
  <c r="HC26" i="1" s="1"/>
  <c r="HB25" i="1"/>
  <c r="HC25" i="1" s="1"/>
  <c r="HB24" i="1"/>
  <c r="HC24" i="1" s="1"/>
  <c r="HB23" i="1"/>
  <c r="HC23" i="1" s="1"/>
  <c r="HB17" i="1"/>
  <c r="HC17" i="1" s="1"/>
  <c r="HB16" i="1"/>
  <c r="HC16" i="1"/>
  <c r="HB15" i="1"/>
  <c r="HC15" i="1" s="1"/>
  <c r="HB13" i="1"/>
  <c r="HC13" i="1" s="1"/>
  <c r="HB7" i="1"/>
  <c r="HC7" i="1" s="1"/>
  <c r="HB6" i="1"/>
  <c r="HC6" i="1" s="1"/>
  <c r="GZ71" i="1"/>
  <c r="HA71" i="1" s="1"/>
  <c r="GZ70" i="1"/>
  <c r="GZ69" i="1"/>
  <c r="HA69" i="1" s="1"/>
  <c r="GZ68" i="1"/>
  <c r="GZ67" i="1"/>
  <c r="HA67" i="1"/>
  <c r="GZ65" i="1"/>
  <c r="HA65" i="1" s="1"/>
  <c r="GZ62" i="1"/>
  <c r="HA62" i="1" s="1"/>
  <c r="GZ61" i="1"/>
  <c r="HA61" i="1" s="1"/>
  <c r="GZ60" i="1"/>
  <c r="GZ59" i="1"/>
  <c r="HA59" i="1"/>
  <c r="GZ58" i="1"/>
  <c r="HA58" i="1" s="1"/>
  <c r="GZ56" i="1"/>
  <c r="GZ55" i="1"/>
  <c r="HA55" i="1" s="1"/>
  <c r="GZ54" i="1"/>
  <c r="GZ53" i="1"/>
  <c r="HA53" i="1" s="1"/>
  <c r="GZ48" i="1"/>
  <c r="HA48" i="1"/>
  <c r="GZ45" i="1"/>
  <c r="HA45" i="1" s="1"/>
  <c r="GZ42" i="1"/>
  <c r="HA42" i="1"/>
  <c r="GZ33" i="1"/>
  <c r="HA33" i="1" s="1"/>
  <c r="GZ32" i="1"/>
  <c r="HA32" i="1"/>
  <c r="GZ30" i="1"/>
  <c r="HA30" i="1" s="1"/>
  <c r="GZ29" i="1"/>
  <c r="HA29" i="1"/>
  <c r="GZ28" i="1"/>
  <c r="HA28" i="1" s="1"/>
  <c r="GZ27" i="1"/>
  <c r="HA27" i="1"/>
  <c r="GZ26" i="1"/>
  <c r="HA26" i="1" s="1"/>
  <c r="GZ25" i="1"/>
  <c r="HA25" i="1"/>
  <c r="GZ24" i="1"/>
  <c r="HA24" i="1" s="1"/>
  <c r="GZ23" i="1"/>
  <c r="HA23" i="1"/>
  <c r="GZ17" i="1"/>
  <c r="HA17" i="1" s="1"/>
  <c r="GZ16" i="1"/>
  <c r="HA16" i="1"/>
  <c r="GZ15" i="1"/>
  <c r="HA15" i="1" s="1"/>
  <c r="GZ13" i="1"/>
  <c r="HA13" i="1"/>
  <c r="GZ7" i="1"/>
  <c r="HA7" i="1" s="1"/>
  <c r="GZ6" i="1"/>
  <c r="HA6" i="1" s="1"/>
  <c r="GX13" i="1"/>
  <c r="GY13" i="1" s="1"/>
  <c r="MR13" i="1"/>
  <c r="GX71" i="1"/>
  <c r="GY71" i="1"/>
  <c r="GX70" i="1"/>
  <c r="GX69" i="1"/>
  <c r="GY69" i="1" s="1"/>
  <c r="GX68" i="1"/>
  <c r="GX67" i="1"/>
  <c r="GY67" i="1" s="1"/>
  <c r="GX65" i="1"/>
  <c r="GY65" i="1" s="1"/>
  <c r="GX63" i="1"/>
  <c r="GY63" i="1"/>
  <c r="GX62" i="1"/>
  <c r="GY62" i="1" s="1"/>
  <c r="GX61" i="1"/>
  <c r="GY61" i="1"/>
  <c r="GX60" i="1"/>
  <c r="GY60" i="1" s="1"/>
  <c r="GX59" i="1"/>
  <c r="GY59" i="1" s="1"/>
  <c r="GX58" i="1"/>
  <c r="GY58" i="1" s="1"/>
  <c r="GX56" i="1"/>
  <c r="GX55" i="1"/>
  <c r="GY55" i="1" s="1"/>
  <c r="GX54" i="1"/>
  <c r="GX53" i="1"/>
  <c r="GY53" i="1"/>
  <c r="GX48" i="1"/>
  <c r="GY48" i="1" s="1"/>
  <c r="GX45" i="1"/>
  <c r="GY45" i="1"/>
  <c r="GX42" i="1"/>
  <c r="GY42" i="1" s="1"/>
  <c r="GX33" i="1"/>
  <c r="GY33" i="1"/>
  <c r="GX32" i="1"/>
  <c r="GY32" i="1" s="1"/>
  <c r="GX30" i="1"/>
  <c r="GY30" i="1"/>
  <c r="GX29" i="1"/>
  <c r="GY29" i="1" s="1"/>
  <c r="GX28" i="1"/>
  <c r="GY28" i="1" s="1"/>
  <c r="GX27" i="1"/>
  <c r="GY27" i="1" s="1"/>
  <c r="GX26" i="1"/>
  <c r="GY26" i="1" s="1"/>
  <c r="GX25" i="1"/>
  <c r="GY25" i="1" s="1"/>
  <c r="GX24" i="1"/>
  <c r="GY24" i="1"/>
  <c r="GX23" i="1"/>
  <c r="GY23" i="1" s="1"/>
  <c r="GX17" i="1"/>
  <c r="GY17" i="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s="1"/>
  <c r="CZ58" i="1"/>
  <c r="V56" i="22" s="1"/>
  <c r="CZ56" i="1"/>
  <c r="V54" i="22" s="1"/>
  <c r="CZ55" i="1"/>
  <c r="V53" i="22" s="1"/>
  <c r="CZ54" i="1"/>
  <c r="V52" i="22" s="1"/>
  <c r="CZ53" i="1"/>
  <c r="V51" i="22" s="1"/>
  <c r="MI52" i="1"/>
  <c r="MP50" i="1"/>
  <c r="MJ50" i="1"/>
  <c r="CZ48" i="1"/>
  <c r="V46" i="22"/>
  <c r="CZ45" i="1"/>
  <c r="V43" i="22"/>
  <c r="CV11" i="1"/>
  <c r="MO11" i="1" s="1"/>
  <c r="MM38" i="1"/>
  <c r="HD38" i="1"/>
  <c r="HE38" i="1"/>
  <c r="MG38" i="1"/>
  <c r="HT37" i="1"/>
  <c r="HU37" i="1"/>
  <c r="MP37" i="1"/>
  <c r="MH37" i="1"/>
  <c r="GZ37" i="1"/>
  <c r="HA37" i="1"/>
  <c r="ML34" i="1"/>
  <c r="CZ28" i="1"/>
  <c r="CZ27" i="1"/>
  <c r="V26" i="22"/>
  <c r="V25" i="22"/>
  <c r="V24" i="22"/>
  <c r="CZ23" i="1"/>
  <c r="V22" i="22"/>
  <c r="CZ7" i="1"/>
  <c r="V6" i="22" s="1"/>
  <c r="CZ6" i="1"/>
  <c r="V5" i="22" s="1"/>
  <c r="HD5" i="1"/>
  <c r="HE5" i="1" s="1"/>
  <c r="GX5" i="1"/>
  <c r="GY5" i="1" s="1"/>
  <c r="CZ64" i="1"/>
  <c r="V62" i="22" s="1"/>
  <c r="MG64" i="1"/>
  <c r="GX64" i="1"/>
  <c r="GY64" i="1"/>
  <c r="GX38" i="1"/>
  <c r="GY38" i="1"/>
  <c r="HF5" i="1"/>
  <c r="HG5" i="1" s="1"/>
  <c r="HN5" i="1"/>
  <c r="HO5" i="1" s="1"/>
  <c r="GX37" i="1"/>
  <c r="GY37" i="1" s="1"/>
  <c r="MK37" i="1"/>
  <c r="HF37" i="1"/>
  <c r="HG37" i="1"/>
  <c r="MO37" i="1"/>
  <c r="HN37" i="1"/>
  <c r="HO37" i="1" s="1"/>
  <c r="HP37" i="1"/>
  <c r="HQ37" i="1" s="1"/>
  <c r="CO11" i="1"/>
  <c r="CO43" i="1" s="1"/>
  <c r="GZ38" i="1"/>
  <c r="HA38" i="1"/>
  <c r="CS11" i="1"/>
  <c r="MP38" i="1"/>
  <c r="HP38" i="1"/>
  <c r="HQ38" i="1"/>
  <c r="GZ64" i="1"/>
  <c r="HA64" i="1" s="1"/>
  <c r="HB38" i="1"/>
  <c r="HC38" i="1" s="1"/>
  <c r="HD37" i="1"/>
  <c r="HE37" i="1" s="1"/>
  <c r="HH5" i="1"/>
  <c r="HI5" i="1" s="1"/>
  <c r="HP5" i="1"/>
  <c r="HQ5" i="1" s="1"/>
  <c r="ML37" i="1"/>
  <c r="HH37" i="1"/>
  <c r="HI37" i="1"/>
  <c r="MQ38" i="1"/>
  <c r="HT38" i="1"/>
  <c r="HU38" i="1" s="1"/>
  <c r="HR38" i="1"/>
  <c r="HS38" i="1" s="1"/>
  <c r="HB63" i="1"/>
  <c r="HC63" i="1" s="1"/>
  <c r="HJ5" i="1"/>
  <c r="HK5" i="1" s="1"/>
  <c r="HL38" i="1"/>
  <c r="HM38" i="1" s="1"/>
  <c r="MQ37" i="1"/>
  <c r="GZ63" i="1"/>
  <c r="HA63" i="1"/>
  <c r="HR5" i="1"/>
  <c r="HS5" i="1" s="1"/>
  <c r="CZ13" i="1"/>
  <c r="V12" i="22" s="1"/>
  <c r="CU11" i="1"/>
  <c r="CU43" i="1" s="1"/>
  <c r="MO38" i="1"/>
  <c r="MH38" i="1"/>
  <c r="MJ37" i="1"/>
  <c r="ML38" i="1"/>
  <c r="MN37" i="1"/>
  <c r="ML22" i="1"/>
  <c r="CQ11" i="1"/>
  <c r="CZ63" i="1"/>
  <c r="V61" i="22" s="1"/>
  <c r="CZ38" i="1"/>
  <c r="V36" i="22" s="1"/>
  <c r="CX11" i="1"/>
  <c r="CZ37" i="1"/>
  <c r="V35" i="22" s="1"/>
  <c r="CZ50" i="1"/>
  <c r="V48" i="22" s="1"/>
  <c r="ME56" i="1"/>
  <c r="CS20" i="1"/>
  <c r="ML20" i="1" s="1"/>
  <c r="CO35" i="1"/>
  <c r="CO20" i="1"/>
  <c r="MH20" i="1" s="1"/>
  <c r="D12" i="23"/>
  <c r="CJ38" i="1"/>
  <c r="CJ37" i="1"/>
  <c r="CJ18" i="1"/>
  <c r="CJ52" i="1"/>
  <c r="CJ50" i="1"/>
  <c r="CJ34" i="1"/>
  <c r="CJ22" i="1"/>
  <c r="CJ19" i="1"/>
  <c r="ME19" i="1" s="1"/>
  <c r="CI5" i="1"/>
  <c r="L18" i="23" s="1"/>
  <c r="CI38" i="1"/>
  <c r="CI37" i="1"/>
  <c r="CI34" i="1"/>
  <c r="MD34" i="1" s="1"/>
  <c r="CI52" i="1"/>
  <c r="CI50" i="1"/>
  <c r="MD50" i="1" s="1"/>
  <c r="CI39" i="1"/>
  <c r="MD39" i="1" s="1"/>
  <c r="CI22" i="1"/>
  <c r="CI19" i="1"/>
  <c r="CI18" i="1"/>
  <c r="MD18" i="1" s="1"/>
  <c r="CH38" i="1"/>
  <c r="CH37" i="1"/>
  <c r="CH5" i="1"/>
  <c r="CH52" i="1"/>
  <c r="MC52" i="1" s="1"/>
  <c r="CH50" i="1"/>
  <c r="MC50" i="1" s="1"/>
  <c r="CH34" i="1"/>
  <c r="CH22" i="1"/>
  <c r="MC22" i="1" s="1"/>
  <c r="CH19" i="1"/>
  <c r="MC19" i="1" s="1"/>
  <c r="CH18" i="1"/>
  <c r="CG37" i="1"/>
  <c r="CG38" i="1"/>
  <c r="CG5" i="1"/>
  <c r="J18" i="23" s="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9" i="1" s="1"/>
  <c r="CE37" i="1"/>
  <c r="CE5" i="1"/>
  <c r="H18" i="23" s="1"/>
  <c r="CE52" i="1"/>
  <c r="LZ52" i="1" s="1"/>
  <c r="CE50" i="1"/>
  <c r="LZ50" i="1" s="1"/>
  <c r="CE34" i="1"/>
  <c r="CE22" i="1"/>
  <c r="LZ22" i="1" s="1"/>
  <c r="CE49" i="1"/>
  <c r="CE19" i="1"/>
  <c r="CE18" i="1"/>
  <c r="LZ18" i="1" s="1"/>
  <c r="CD5" i="1"/>
  <c r="CD38" i="1"/>
  <c r="CD39" i="1" s="1"/>
  <c r="LY39" i="1" s="1"/>
  <c r="CD37" i="1"/>
  <c r="LY56" i="1"/>
  <c r="CD19" i="1"/>
  <c r="LY19" i="1" s="1"/>
  <c r="CD52" i="1"/>
  <c r="GH52" i="1" s="1"/>
  <c r="GI52" i="1" s="1"/>
  <c r="CD50" i="1"/>
  <c r="CD34" i="1"/>
  <c r="CD22" i="1"/>
  <c r="CD49" i="1"/>
  <c r="CD18" i="1"/>
  <c r="LY18" i="1" s="1"/>
  <c r="CC37" i="1"/>
  <c r="CC38" i="1"/>
  <c r="CC5" i="1"/>
  <c r="LX56" i="1"/>
  <c r="CC52" i="1"/>
  <c r="LX52" i="1" s="1"/>
  <c r="CC50" i="1"/>
  <c r="CC34" i="1"/>
  <c r="CC22" i="1"/>
  <c r="LX22" i="1" s="1"/>
  <c r="CC49" i="1"/>
  <c r="CC19" i="1"/>
  <c r="LX19" i="1" s="1"/>
  <c r="CC18" i="1"/>
  <c r="LX18" i="1" s="1"/>
  <c r="LW56" i="1"/>
  <c r="CB5" i="1"/>
  <c r="GF5" i="1" s="1"/>
  <c r="GG5" i="1" s="1"/>
  <c r="CB38" i="1"/>
  <c r="LW38" i="1" s="1"/>
  <c r="CB37" i="1"/>
  <c r="CB52" i="1"/>
  <c r="CB50" i="1"/>
  <c r="LW50" i="1" s="1"/>
  <c r="CB39" i="1"/>
  <c r="CB40" i="1" s="1"/>
  <c r="LW40" i="1" s="1"/>
  <c r="CB34" i="1"/>
  <c r="LW34" i="1" s="1"/>
  <c r="CB22" i="1"/>
  <c r="CB19" i="1"/>
  <c r="LW19" i="1" s="1"/>
  <c r="CB18" i="1"/>
  <c r="CA5" i="1"/>
  <c r="D18" i="23" s="1"/>
  <c r="CA38" i="1"/>
  <c r="CA37" i="1"/>
  <c r="LV37" i="1" s="1"/>
  <c r="CA63" i="1"/>
  <c r="LV56" i="1"/>
  <c r="CA19" i="1"/>
  <c r="CA50" i="1"/>
  <c r="CA34" i="1"/>
  <c r="LV34" i="1" s="1"/>
  <c r="CA22" i="1"/>
  <c r="CA49" i="1" s="1"/>
  <c r="CA18" i="1"/>
  <c r="LV18" i="1" s="1"/>
  <c r="CA39" i="1"/>
  <c r="CA46" i="1" s="1"/>
  <c r="BZ64" i="1"/>
  <c r="FZ64" i="1" s="1"/>
  <c r="GA64" i="1" s="1"/>
  <c r="LU56" i="1"/>
  <c r="BZ38" i="1"/>
  <c r="BZ37" i="1"/>
  <c r="BZ5" i="1"/>
  <c r="BZ52" i="1"/>
  <c r="BZ50" i="1"/>
  <c r="BZ34" i="1"/>
  <c r="BZ22" i="1"/>
  <c r="BZ49" i="1" s="1"/>
  <c r="LU49" i="1" s="1"/>
  <c r="BZ19" i="1"/>
  <c r="BZ18" i="1"/>
  <c r="LU18" i="1" s="1"/>
  <c r="BW38" i="1"/>
  <c r="BW37" i="1"/>
  <c r="BW39" i="1" s="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BW22" i="1"/>
  <c r="BW49" i="1" s="1"/>
  <c r="BW19" i="1"/>
  <c r="LT19" i="1" s="1"/>
  <c r="BW18" i="1"/>
  <c r="LT18" i="1" s="1"/>
  <c r="BV5" i="1"/>
  <c r="BV38" i="1"/>
  <c r="BV37" i="1"/>
  <c r="LS56" i="1"/>
  <c r="BV52" i="1"/>
  <c r="LS52" i="1" s="1"/>
  <c r="BV50" i="1"/>
  <c r="BV39" i="1"/>
  <c r="BV46" i="1" s="1"/>
  <c r="BV34" i="1"/>
  <c r="LS34" i="1" s="1"/>
  <c r="BV22" i="1"/>
  <c r="BV19" i="1"/>
  <c r="BV18" i="1"/>
  <c r="BT38" i="1"/>
  <c r="BU5" i="1"/>
  <c r="BT37" i="1"/>
  <c r="BU38" i="1"/>
  <c r="BU37" i="1"/>
  <c r="E18" i="23"/>
  <c r="F18" i="23"/>
  <c r="G18" i="23"/>
  <c r="I18" i="23"/>
  <c r="K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F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s="1"/>
  <c r="FZ68" i="1"/>
  <c r="FZ67" i="1"/>
  <c r="GA67" i="1"/>
  <c r="FZ65" i="1"/>
  <c r="GA65" i="1"/>
  <c r="FZ63" i="1"/>
  <c r="GA63" i="1"/>
  <c r="FZ62" i="1"/>
  <c r="FZ61" i="1"/>
  <c r="GA61" i="1"/>
  <c r="FZ60" i="1"/>
  <c r="FZ59" i="1"/>
  <c r="GA59" i="1" s="1"/>
  <c r="FZ58" i="1"/>
  <c r="FZ56" i="1"/>
  <c r="FZ55" i="1"/>
  <c r="GA55" i="1" s="1"/>
  <c r="FZ54" i="1"/>
  <c r="FZ53" i="1"/>
  <c r="GA53" i="1" s="1"/>
  <c r="FZ48" i="1"/>
  <c r="GA48" i="1"/>
  <c r="FZ45" i="1"/>
  <c r="GA45" i="1" s="1"/>
  <c r="FZ42" i="1"/>
  <c r="GA42" i="1"/>
  <c r="FZ33" i="1"/>
  <c r="GA33" i="1" s="1"/>
  <c r="FZ32" i="1"/>
  <c r="GA32" i="1"/>
  <c r="FZ30" i="1"/>
  <c r="GA30" i="1" s="1"/>
  <c r="FZ29" i="1"/>
  <c r="GA29" i="1" s="1"/>
  <c r="FZ28" i="1"/>
  <c r="GA28" i="1" s="1"/>
  <c r="FZ27" i="1"/>
  <c r="GA27" i="1"/>
  <c r="FZ26" i="1"/>
  <c r="GA26" i="1" s="1"/>
  <c r="FZ25" i="1"/>
  <c r="GA25" i="1" s="1"/>
  <c r="FZ24" i="1"/>
  <c r="GA24" i="1" s="1"/>
  <c r="FZ23" i="1"/>
  <c r="GA23" i="1"/>
  <c r="FZ17" i="1"/>
  <c r="GA17" i="1" s="1"/>
  <c r="FZ16" i="1"/>
  <c r="GA16" i="1" s="1"/>
  <c r="FZ15" i="1"/>
  <c r="GA15" i="1" s="1"/>
  <c r="FZ13" i="1"/>
  <c r="GA13" i="1" s="1"/>
  <c r="FZ7" i="1"/>
  <c r="GA7" i="1" s="1"/>
  <c r="FZ6" i="1"/>
  <c r="GA6" i="1" s="1"/>
  <c r="GH71" i="1"/>
  <c r="GI71" i="1" s="1"/>
  <c r="GH70" i="1"/>
  <c r="GH69" i="1"/>
  <c r="GI69" i="1"/>
  <c r="GH68" i="1"/>
  <c r="GH67" i="1"/>
  <c r="GI67" i="1"/>
  <c r="GH65" i="1"/>
  <c r="GI65" i="1" s="1"/>
  <c r="GH64" i="1"/>
  <c r="GI64" i="1" s="1"/>
  <c r="GH63" i="1"/>
  <c r="GI63" i="1"/>
  <c r="GH62" i="1"/>
  <c r="GH61" i="1"/>
  <c r="GI61" i="1" s="1"/>
  <c r="GH60" i="1"/>
  <c r="GH59" i="1"/>
  <c r="GI59" i="1" s="1"/>
  <c r="GH58" i="1"/>
  <c r="GH56" i="1"/>
  <c r="GH55" i="1"/>
  <c r="GI55" i="1" s="1"/>
  <c r="GH54" i="1"/>
  <c r="GI54" i="1" s="1"/>
  <c r="GH53" i="1"/>
  <c r="GI53" i="1" s="1"/>
  <c r="GH48" i="1"/>
  <c r="GI48" i="1"/>
  <c r="GH45" i="1"/>
  <c r="GI45" i="1" s="1"/>
  <c r="GH42" i="1"/>
  <c r="GI42" i="1"/>
  <c r="GH33" i="1"/>
  <c r="GI33" i="1" s="1"/>
  <c r="GH32" i="1"/>
  <c r="GI32" i="1"/>
  <c r="GH30" i="1"/>
  <c r="GI30" i="1" s="1"/>
  <c r="GH29" i="1"/>
  <c r="GI29" i="1" s="1"/>
  <c r="GH28" i="1"/>
  <c r="GI28" i="1" s="1"/>
  <c r="GH27" i="1"/>
  <c r="GI27" i="1"/>
  <c r="GH26" i="1"/>
  <c r="GI26" i="1" s="1"/>
  <c r="GH25" i="1"/>
  <c r="GI25" i="1" s="1"/>
  <c r="GH24" i="1"/>
  <c r="GI24" i="1" s="1"/>
  <c r="GH23" i="1"/>
  <c r="GI23" i="1"/>
  <c r="GH17" i="1"/>
  <c r="GI17" i="1" s="1"/>
  <c r="GH16" i="1"/>
  <c r="GI16" i="1" s="1"/>
  <c r="GH15" i="1"/>
  <c r="GI15" i="1" s="1"/>
  <c r="GH13" i="1"/>
  <c r="GI13" i="1" s="1"/>
  <c r="GH7" i="1"/>
  <c r="GI7" i="1" s="1"/>
  <c r="GH6" i="1"/>
  <c r="GI6" i="1" s="1"/>
  <c r="GJ71" i="1"/>
  <c r="GK71" i="1" s="1"/>
  <c r="GJ70" i="1"/>
  <c r="GJ69" i="1"/>
  <c r="GK69" i="1"/>
  <c r="GJ68" i="1"/>
  <c r="GJ67" i="1"/>
  <c r="GK67" i="1"/>
  <c r="GJ65" i="1"/>
  <c r="GK65" i="1" s="1"/>
  <c r="GJ64" i="1"/>
  <c r="GK64" i="1" s="1"/>
  <c r="GJ63" i="1"/>
  <c r="GK63" i="1"/>
  <c r="GJ62" i="1"/>
  <c r="GK62" i="1" s="1"/>
  <c r="GJ61" i="1"/>
  <c r="GK61" i="1"/>
  <c r="GJ60" i="1"/>
  <c r="GK60" i="1" s="1"/>
  <c r="GJ59" i="1"/>
  <c r="GK59" i="1" s="1"/>
  <c r="GJ58" i="1"/>
  <c r="GK58" i="1" s="1"/>
  <c r="GJ56" i="1"/>
  <c r="GK56" i="1"/>
  <c r="GJ55" i="1"/>
  <c r="GK55" i="1" s="1"/>
  <c r="GJ54" i="1"/>
  <c r="GJ53" i="1"/>
  <c r="GJ48" i="1"/>
  <c r="GK48" i="1" s="1"/>
  <c r="GJ45" i="1"/>
  <c r="GK45" i="1"/>
  <c r="GJ42" i="1"/>
  <c r="GK42" i="1"/>
  <c r="GJ33" i="1"/>
  <c r="GK33" i="1"/>
  <c r="GJ32" i="1"/>
  <c r="GK32" i="1"/>
  <c r="GJ30" i="1"/>
  <c r="GK30" i="1"/>
  <c r="GJ29" i="1"/>
  <c r="GK29" i="1" s="1"/>
  <c r="GJ28" i="1"/>
  <c r="GK28" i="1" s="1"/>
  <c r="GJ27" i="1"/>
  <c r="GK27" i="1" s="1"/>
  <c r="GJ26" i="1"/>
  <c r="GK26" i="1" s="1"/>
  <c r="GJ25" i="1"/>
  <c r="GK25" i="1" s="1"/>
  <c r="GJ24" i="1"/>
  <c r="GK24" i="1"/>
  <c r="GJ23" i="1"/>
  <c r="GK23" i="1" s="1"/>
  <c r="GJ17" i="1"/>
  <c r="GK17" i="1"/>
  <c r="GJ16" i="1"/>
  <c r="GK16" i="1" s="1"/>
  <c r="GJ15" i="1"/>
  <c r="GK15" i="1" s="1"/>
  <c r="GJ13" i="1"/>
  <c r="GK13" i="1" s="1"/>
  <c r="GJ7" i="1"/>
  <c r="GK7" i="1" s="1"/>
  <c r="GJ6" i="1"/>
  <c r="GK6" i="1" s="1"/>
  <c r="GL71" i="1"/>
  <c r="GM71" i="1"/>
  <c r="GL70" i="1"/>
  <c r="GL69" i="1"/>
  <c r="GM69" i="1" s="1"/>
  <c r="GL68" i="1"/>
  <c r="GL67" i="1"/>
  <c r="GM67" i="1" s="1"/>
  <c r="GL65" i="1"/>
  <c r="GM65" i="1" s="1"/>
  <c r="GL64" i="1"/>
  <c r="GM64" i="1"/>
  <c r="GL63" i="1"/>
  <c r="GM63" i="1" s="1"/>
  <c r="GL62" i="1"/>
  <c r="GL61" i="1"/>
  <c r="GM61" i="1"/>
  <c r="GL60" i="1"/>
  <c r="GM60" i="1" s="1"/>
  <c r="GL59" i="1"/>
  <c r="GM59" i="1"/>
  <c r="GL58" i="1"/>
  <c r="GM58" i="1" s="1"/>
  <c r="GL56" i="1"/>
  <c r="GL55" i="1"/>
  <c r="GM55" i="1"/>
  <c r="GL54" i="1"/>
  <c r="GM54" i="1" s="1"/>
  <c r="GL53" i="1"/>
  <c r="GM53" i="1"/>
  <c r="GL48" i="1"/>
  <c r="GM48" i="1" s="1"/>
  <c r="GL45" i="1"/>
  <c r="GM45" i="1"/>
  <c r="GL42" i="1"/>
  <c r="GM42" i="1" s="1"/>
  <c r="GL33" i="1"/>
  <c r="GM33" i="1"/>
  <c r="GL32" i="1"/>
  <c r="GM32" i="1" s="1"/>
  <c r="GL30" i="1"/>
  <c r="GM30" i="1"/>
  <c r="GL29" i="1"/>
  <c r="GM29" i="1" s="1"/>
  <c r="GL28" i="1"/>
  <c r="GM28" i="1"/>
  <c r="GL27" i="1"/>
  <c r="GM27" i="1" s="1"/>
  <c r="GL26" i="1"/>
  <c r="GM26" i="1"/>
  <c r="GL25" i="1"/>
  <c r="GM25" i="1" s="1"/>
  <c r="GL24" i="1"/>
  <c r="GM24" i="1"/>
  <c r="GL23" i="1"/>
  <c r="GM23" i="1" s="1"/>
  <c r="GL17" i="1"/>
  <c r="GM17" i="1"/>
  <c r="GL16" i="1"/>
  <c r="GM16" i="1" s="1"/>
  <c r="GL15" i="1"/>
  <c r="GM15" i="1"/>
  <c r="GL13" i="1"/>
  <c r="GM13" i="1" s="1"/>
  <c r="GL7" i="1"/>
  <c r="GM7" i="1" s="1"/>
  <c r="GL6" i="1"/>
  <c r="GM6" i="1" s="1"/>
  <c r="GN71" i="1"/>
  <c r="GO71" i="1" s="1"/>
  <c r="GN70" i="1"/>
  <c r="GN69" i="1"/>
  <c r="GO69" i="1"/>
  <c r="GN68" i="1"/>
  <c r="GN67" i="1"/>
  <c r="GO67" i="1"/>
  <c r="GN65" i="1"/>
  <c r="GO65" i="1" s="1"/>
  <c r="GN64" i="1"/>
  <c r="GO64" i="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c r="GN32" i="1"/>
  <c r="GO32" i="1" s="1"/>
  <c r="GN30" i="1"/>
  <c r="GO30" i="1" s="1"/>
  <c r="GN29" i="1"/>
  <c r="GO29" i="1" s="1"/>
  <c r="GN28" i="1"/>
  <c r="GO28" i="1" s="1"/>
  <c r="GN27" i="1"/>
  <c r="GO27" i="1" s="1"/>
  <c r="GN26" i="1"/>
  <c r="GO26" i="1" s="1"/>
  <c r="GN25" i="1"/>
  <c r="GO25" i="1"/>
  <c r="GN24" i="1"/>
  <c r="GO24" i="1" s="1"/>
  <c r="GN23" i="1"/>
  <c r="GO23" i="1" s="1"/>
  <c r="GN17" i="1"/>
  <c r="GO17" i="1" s="1"/>
  <c r="GN16" i="1"/>
  <c r="GO16" i="1" s="1"/>
  <c r="GN15" i="1"/>
  <c r="GO15" i="1" s="1"/>
  <c r="GN13" i="1"/>
  <c r="GO13" i="1" s="1"/>
  <c r="GN7" i="1"/>
  <c r="GO7" i="1" s="1"/>
  <c r="GN6" i="1"/>
  <c r="GO6" i="1" s="1"/>
  <c r="GP71" i="1"/>
  <c r="GQ71" i="1" s="1"/>
  <c r="GP70" i="1"/>
  <c r="GP69" i="1"/>
  <c r="GQ69" i="1"/>
  <c r="GP68" i="1"/>
  <c r="GP67" i="1"/>
  <c r="GQ67" i="1" s="1"/>
  <c r="GP65" i="1"/>
  <c r="GQ65" i="1"/>
  <c r="GP64" i="1"/>
  <c r="GQ64" i="1" s="1"/>
  <c r="GP63" i="1"/>
  <c r="GQ63" i="1"/>
  <c r="GP62" i="1"/>
  <c r="GP61" i="1"/>
  <c r="GQ61" i="1" s="1"/>
  <c r="GP60" i="1"/>
  <c r="GQ60" i="1" s="1"/>
  <c r="GP59" i="1"/>
  <c r="GQ59" i="1" s="1"/>
  <c r="GP58" i="1"/>
  <c r="GQ58" i="1"/>
  <c r="GP56" i="1"/>
  <c r="GQ56" i="1" s="1"/>
  <c r="GP55" i="1"/>
  <c r="GQ55" i="1" s="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s="1"/>
  <c r="GP23" i="1"/>
  <c r="GQ23" i="1" s="1"/>
  <c r="GP17" i="1"/>
  <c r="GQ17" i="1" s="1"/>
  <c r="GP16" i="1"/>
  <c r="GQ16" i="1" s="1"/>
  <c r="GP15" i="1"/>
  <c r="GQ15" i="1" s="1"/>
  <c r="GP13" i="1"/>
  <c r="GQ13" i="1" s="1"/>
  <c r="GP7" i="1"/>
  <c r="GQ7" i="1" s="1"/>
  <c r="GP6" i="1"/>
  <c r="GQ6" i="1" s="1"/>
  <c r="GR71" i="1"/>
  <c r="GS71" i="1"/>
  <c r="GR70" i="1"/>
  <c r="GR69" i="1"/>
  <c r="GS69" i="1" s="1"/>
  <c r="GR68" i="1"/>
  <c r="GR67" i="1"/>
  <c r="GS67" i="1"/>
  <c r="GR65" i="1"/>
  <c r="GS65" i="1" s="1"/>
  <c r="GR64" i="1"/>
  <c r="GS64" i="1" s="1"/>
  <c r="GR63" i="1"/>
  <c r="GS63" i="1" s="1"/>
  <c r="GR62" i="1"/>
  <c r="GS62" i="1" s="1"/>
  <c r="GR61" i="1"/>
  <c r="GS61" i="1" s="1"/>
  <c r="GR60" i="1"/>
  <c r="GS60" i="1" s="1"/>
  <c r="GR59" i="1"/>
  <c r="GS59" i="1" s="1"/>
  <c r="GR58" i="1"/>
  <c r="GS58" i="1" s="1"/>
  <c r="GR56" i="1"/>
  <c r="GS56" i="1" s="1"/>
  <c r="GR55" i="1"/>
  <c r="GS55" i="1"/>
  <c r="GR54" i="1"/>
  <c r="GS54" i="1" s="1"/>
  <c r="GR53" i="1"/>
  <c r="GS53" i="1" s="1"/>
  <c r="GR48" i="1"/>
  <c r="GS48" i="1" s="1"/>
  <c r="GR45" i="1"/>
  <c r="GS45" i="1" s="1"/>
  <c r="GR42" i="1"/>
  <c r="GS42" i="1" s="1"/>
  <c r="GR38" i="1"/>
  <c r="GS38" i="1" s="1"/>
  <c r="GR33" i="1"/>
  <c r="GS33" i="1" s="1"/>
  <c r="GR32" i="1"/>
  <c r="GS32" i="1"/>
  <c r="GR30" i="1"/>
  <c r="GS30" i="1" s="1"/>
  <c r="GR29" i="1"/>
  <c r="GS29" i="1"/>
  <c r="GR28" i="1"/>
  <c r="GS28" i="1" s="1"/>
  <c r="GR27" i="1"/>
  <c r="GS27" i="1" s="1"/>
  <c r="GR26" i="1"/>
  <c r="GS26" i="1" s="1"/>
  <c r="GR25" i="1"/>
  <c r="GS25" i="1" s="1"/>
  <c r="GR24" i="1"/>
  <c r="GS24" i="1" s="1"/>
  <c r="GR23" i="1"/>
  <c r="GS23" i="1" s="1"/>
  <c r="GR17" i="1"/>
  <c r="GS17" i="1" s="1"/>
  <c r="GR16" i="1"/>
  <c r="GS16" i="1"/>
  <c r="GR15" i="1"/>
  <c r="GS15" i="1" s="1"/>
  <c r="GR13" i="1"/>
  <c r="GS13" i="1" s="1"/>
  <c r="GR7" i="1"/>
  <c r="GS7" i="1" s="1"/>
  <c r="GR6" i="1"/>
  <c r="GS6" i="1" s="1"/>
  <c r="GR5" i="1"/>
  <c r="GS5" i="1" s="1"/>
  <c r="GF71" i="1"/>
  <c r="GG71" i="1"/>
  <c r="GF70" i="1"/>
  <c r="GF69" i="1"/>
  <c r="GG69" i="1" s="1"/>
  <c r="GF68" i="1"/>
  <c r="GF67" i="1"/>
  <c r="GG67" i="1"/>
  <c r="GF65" i="1"/>
  <c r="GG65" i="1"/>
  <c r="GF64" i="1"/>
  <c r="GG64" i="1"/>
  <c r="GF63" i="1"/>
  <c r="GG63" i="1"/>
  <c r="GF62" i="1"/>
  <c r="GF61" i="1"/>
  <c r="GG61" i="1" s="1"/>
  <c r="GF60" i="1"/>
  <c r="GG60" i="1" s="1"/>
  <c r="GF59" i="1"/>
  <c r="GG59" i="1" s="1"/>
  <c r="GF58" i="1"/>
  <c r="GG58" i="1" s="1"/>
  <c r="GF56" i="1"/>
  <c r="GF55" i="1"/>
  <c r="GG55" i="1" s="1"/>
  <c r="GF54" i="1"/>
  <c r="GG54" i="1"/>
  <c r="GF53" i="1"/>
  <c r="GG53" i="1" s="1"/>
  <c r="GF48" i="1"/>
  <c r="GG48" i="1" s="1"/>
  <c r="GF45" i="1"/>
  <c r="GG45" i="1" s="1"/>
  <c r="GF42" i="1"/>
  <c r="GG42" i="1" s="1"/>
  <c r="GF33" i="1"/>
  <c r="GG33" i="1"/>
  <c r="GF32" i="1"/>
  <c r="GG32" i="1" s="1"/>
  <c r="GF30" i="1"/>
  <c r="GG30" i="1" s="1"/>
  <c r="GF29" i="1"/>
  <c r="GG29" i="1"/>
  <c r="GF28" i="1"/>
  <c r="GG28" i="1" s="1"/>
  <c r="GF27" i="1"/>
  <c r="GG27" i="1"/>
  <c r="GF26" i="1"/>
  <c r="GG26" i="1" s="1"/>
  <c r="GF25" i="1"/>
  <c r="GG25" i="1" s="1"/>
  <c r="GF24" i="1"/>
  <c r="GG24" i="1" s="1"/>
  <c r="GF23" i="1"/>
  <c r="GG23" i="1"/>
  <c r="GF17" i="1"/>
  <c r="GG17" i="1" s="1"/>
  <c r="GF16" i="1"/>
  <c r="GG16" i="1" s="1"/>
  <c r="GF15" i="1"/>
  <c r="GG15" i="1" s="1"/>
  <c r="GF13" i="1"/>
  <c r="GG13" i="1"/>
  <c r="GF7" i="1"/>
  <c r="GG7" i="1" s="1"/>
  <c r="GF6" i="1"/>
  <c r="GG6" i="1" s="1"/>
  <c r="GD71" i="1"/>
  <c r="GE71" i="1"/>
  <c r="GD70" i="1"/>
  <c r="GD69" i="1"/>
  <c r="GE69" i="1" s="1"/>
  <c r="GD68" i="1"/>
  <c r="GD67" i="1"/>
  <c r="GE67" i="1" s="1"/>
  <c r="GD65" i="1"/>
  <c r="GE65" i="1"/>
  <c r="GD64" i="1"/>
  <c r="GE64" i="1" s="1"/>
  <c r="GD63" i="1"/>
  <c r="GE63" i="1" s="1"/>
  <c r="GD62" i="1"/>
  <c r="GE62" i="1" s="1"/>
  <c r="GD61" i="1"/>
  <c r="GE61" i="1"/>
  <c r="GD60" i="1"/>
  <c r="GE60" i="1" s="1"/>
  <c r="GD59" i="1"/>
  <c r="GE59" i="1" s="1"/>
  <c r="GD58" i="1"/>
  <c r="GE58" i="1" s="1"/>
  <c r="GD56" i="1"/>
  <c r="GD55" i="1"/>
  <c r="GE55" i="1" s="1"/>
  <c r="GD54" i="1"/>
  <c r="GE54" i="1" s="1"/>
  <c r="GD53" i="1"/>
  <c r="GD48" i="1"/>
  <c r="GE48" i="1" s="1"/>
  <c r="GD45" i="1"/>
  <c r="GE45" i="1" s="1"/>
  <c r="GD42" i="1"/>
  <c r="GE42" i="1" s="1"/>
  <c r="GD38" i="1"/>
  <c r="GE38" i="1"/>
  <c r="GD33" i="1"/>
  <c r="GE33" i="1" s="1"/>
  <c r="GD32" i="1"/>
  <c r="GE32" i="1" s="1"/>
  <c r="GD30" i="1"/>
  <c r="GE30" i="1" s="1"/>
  <c r="GD29" i="1"/>
  <c r="GE29" i="1"/>
  <c r="GD28" i="1"/>
  <c r="GE28" i="1" s="1"/>
  <c r="GD27" i="1"/>
  <c r="GE27" i="1" s="1"/>
  <c r="GD26" i="1"/>
  <c r="GE26" i="1" s="1"/>
  <c r="GD25" i="1"/>
  <c r="GE25" i="1" s="1"/>
  <c r="GD24" i="1"/>
  <c r="GE24" i="1" s="1"/>
  <c r="GD23" i="1"/>
  <c r="GE23" i="1"/>
  <c r="GD17" i="1"/>
  <c r="GE17" i="1" s="1"/>
  <c r="GD16" i="1"/>
  <c r="GE16" i="1"/>
  <c r="GD15" i="1"/>
  <c r="GE15" i="1" s="1"/>
  <c r="GD13" i="1"/>
  <c r="GE13" i="1" s="1"/>
  <c r="GD7" i="1"/>
  <c r="GE7" i="1" s="1"/>
  <c r="GD6" i="1"/>
  <c r="GE6" i="1" s="1"/>
  <c r="GT71" i="1"/>
  <c r="GU71" i="1" s="1"/>
  <c r="GT70" i="1"/>
  <c r="GT69" i="1"/>
  <c r="GU69" i="1" s="1"/>
  <c r="GT68" i="1"/>
  <c r="GT67" i="1"/>
  <c r="GU67" i="1"/>
  <c r="GT65" i="1"/>
  <c r="GU65" i="1" s="1"/>
  <c r="GT64" i="1"/>
  <c r="GU64" i="1" s="1"/>
  <c r="GT63" i="1"/>
  <c r="GU63" i="1"/>
  <c r="GT62" i="1"/>
  <c r="GU62" i="1" s="1"/>
  <c r="GT61" i="1"/>
  <c r="GU61" i="1" s="1"/>
  <c r="GT60" i="1"/>
  <c r="GU60" i="1" s="1"/>
  <c r="GT59" i="1"/>
  <c r="GU59" i="1"/>
  <c r="GT58" i="1"/>
  <c r="GU58" i="1" s="1"/>
  <c r="GT56" i="1"/>
  <c r="GT55" i="1"/>
  <c r="GU55" i="1"/>
  <c r="GT54" i="1"/>
  <c r="GT53" i="1"/>
  <c r="GU53" i="1" s="1"/>
  <c r="GT48" i="1"/>
  <c r="GU48" i="1" s="1"/>
  <c r="GT45" i="1"/>
  <c r="GU45" i="1" s="1"/>
  <c r="GT42" i="1"/>
  <c r="GU42" i="1"/>
  <c r="GT38" i="1"/>
  <c r="GU38" i="1" s="1"/>
  <c r="GT33" i="1"/>
  <c r="GU33" i="1"/>
  <c r="GT32" i="1"/>
  <c r="GU32" i="1"/>
  <c r="GT30" i="1"/>
  <c r="GU30" i="1"/>
  <c r="GT29" i="1"/>
  <c r="GU29" i="1" s="1"/>
  <c r="GT28" i="1"/>
  <c r="GU28" i="1" s="1"/>
  <c r="GT27" i="1"/>
  <c r="GU27" i="1" s="1"/>
  <c r="GT26" i="1"/>
  <c r="GU26" i="1"/>
  <c r="GT25" i="1"/>
  <c r="GU25" i="1" s="1"/>
  <c r="GT24" i="1"/>
  <c r="GU24" i="1" s="1"/>
  <c r="GT23" i="1"/>
  <c r="GU23" i="1" s="1"/>
  <c r="GT17" i="1"/>
  <c r="GU17" i="1" s="1"/>
  <c r="GT16" i="1"/>
  <c r="GU16" i="1" s="1"/>
  <c r="GT15" i="1"/>
  <c r="GU15" i="1"/>
  <c r="GT13" i="1"/>
  <c r="GU13" i="1" s="1"/>
  <c r="GT7" i="1"/>
  <c r="GU7" i="1" s="1"/>
  <c r="GT6" i="1"/>
  <c r="GU6" i="1" s="1"/>
  <c r="GT5" i="1"/>
  <c r="GU5" i="1" s="1"/>
  <c r="GV71" i="1"/>
  <c r="GW71" i="1" s="1"/>
  <c r="GV70" i="1"/>
  <c r="GV69" i="1"/>
  <c r="GW69" i="1"/>
  <c r="GV68" i="1"/>
  <c r="GV67" i="1"/>
  <c r="GW67" i="1" s="1"/>
  <c r="GV65" i="1"/>
  <c r="GW65" i="1" s="1"/>
  <c r="GV64" i="1"/>
  <c r="GW64" i="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c r="GV38" i="1"/>
  <c r="GW38" i="1" s="1"/>
  <c r="GV33" i="1"/>
  <c r="GW33" i="1"/>
  <c r="GV32" i="1"/>
  <c r="GW32" i="1"/>
  <c r="GV30" i="1"/>
  <c r="GW30" i="1" s="1"/>
  <c r="GV29" i="1"/>
  <c r="GW29" i="1" s="1"/>
  <c r="GV28" i="1"/>
  <c r="GW28" i="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c r="GB70" i="1"/>
  <c r="GB69" i="1"/>
  <c r="GC69" i="1" s="1"/>
  <c r="GB68" i="1"/>
  <c r="GB67" i="1"/>
  <c r="GC67" i="1"/>
  <c r="GB65" i="1"/>
  <c r="GC65" i="1"/>
  <c r="GB64" i="1"/>
  <c r="GC64" i="1"/>
  <c r="GB62" i="1"/>
  <c r="GB61" i="1"/>
  <c r="GC61" i="1" s="1"/>
  <c r="GB60" i="1"/>
  <c r="GC60" i="1" s="1"/>
  <c r="GB59" i="1"/>
  <c r="GC59" i="1" s="1"/>
  <c r="GB58" i="1"/>
  <c r="GC58" i="1" s="1"/>
  <c r="GB56" i="1"/>
  <c r="GB55" i="1"/>
  <c r="GC55" i="1"/>
  <c r="GB54" i="1"/>
  <c r="GC54" i="1" s="1"/>
  <c r="GB53" i="1"/>
  <c r="GB48" i="1"/>
  <c r="GC48" i="1" s="1"/>
  <c r="GB45" i="1"/>
  <c r="GC45" i="1" s="1"/>
  <c r="GB42" i="1"/>
  <c r="GC42" i="1" s="1"/>
  <c r="GB33" i="1"/>
  <c r="GC33" i="1"/>
  <c r="GB32" i="1"/>
  <c r="GC32" i="1" s="1"/>
  <c r="GB30" i="1"/>
  <c r="GC30" i="1" s="1"/>
  <c r="GB29" i="1"/>
  <c r="GC29" i="1"/>
  <c r="GB28" i="1"/>
  <c r="GC28" i="1" s="1"/>
  <c r="GB27" i="1"/>
  <c r="GC27" i="1" s="1"/>
  <c r="GB26" i="1"/>
  <c r="GC26" i="1" s="1"/>
  <c r="GB25" i="1"/>
  <c r="GC25" i="1" s="1"/>
  <c r="GB24" i="1"/>
  <c r="GC24" i="1" s="1"/>
  <c r="GB23" i="1"/>
  <c r="GC23" i="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MF39" i="1"/>
  <c r="LV38" i="1"/>
  <c r="MA37" i="1"/>
  <c r="CD11" i="1"/>
  <c r="GB37" i="1"/>
  <c r="GC37" i="1" s="1"/>
  <c r="CL28" i="1"/>
  <c r="CL27" i="1"/>
  <c r="S26" i="22" s="1"/>
  <c r="CL26" i="1"/>
  <c r="S25" i="22" s="1"/>
  <c r="CL25" i="1"/>
  <c r="S24" i="22" s="1"/>
  <c r="T24" i="22" s="1"/>
  <c r="U24" i="22" s="1"/>
  <c r="CL24" i="1"/>
  <c r="S23" i="22" s="1"/>
  <c r="CL23" i="1"/>
  <c r="S22" i="22" s="1"/>
  <c r="CL13" i="1"/>
  <c r="S12" i="22" s="1"/>
  <c r="T12" i="22" s="1"/>
  <c r="U12" i="22" s="1"/>
  <c r="CK11" i="1"/>
  <c r="CI11" i="1"/>
  <c r="CI20" i="1" s="1"/>
  <c r="CL7" i="1"/>
  <c r="S6" i="22" s="1"/>
  <c r="T6" i="22" s="1"/>
  <c r="U6" i="22" s="1"/>
  <c r="GL5" i="1"/>
  <c r="GM5" i="1" s="1"/>
  <c r="GH5" i="1"/>
  <c r="GI5" i="1" s="1"/>
  <c r="GD5" i="1"/>
  <c r="GE5" i="1" s="1"/>
  <c r="S46" i="22"/>
  <c r="T46" i="22" s="1"/>
  <c r="U46" i="22" s="1"/>
  <c r="MC37" i="1"/>
  <c r="GP37" i="1"/>
  <c r="GQ37" i="1"/>
  <c r="GR37" i="1"/>
  <c r="GS37" i="1" s="1"/>
  <c r="GJ5" i="1"/>
  <c r="GK5" i="1" s="1"/>
  <c r="LX34" i="1"/>
  <c r="LZ37" i="1"/>
  <c r="GJ37" i="1"/>
  <c r="GK37" i="1"/>
  <c r="LY38" i="1"/>
  <c r="GH38" i="1"/>
  <c r="GI38" i="1" s="1"/>
  <c r="FZ37" i="1"/>
  <c r="GA37" i="1" s="1"/>
  <c r="LX38" i="1"/>
  <c r="LW37" i="1"/>
  <c r="GD37" i="1"/>
  <c r="GE37" i="1" s="1"/>
  <c r="CE11" i="1"/>
  <c r="H17" i="23" s="1"/>
  <c r="LW52" i="1"/>
  <c r="LY37" i="1"/>
  <c r="GH37" i="1"/>
  <c r="GI37" i="1" s="1"/>
  <c r="MB38" i="1"/>
  <c r="GN38" i="1"/>
  <c r="GO38" i="1"/>
  <c r="LU52" i="1"/>
  <c r="CG11" i="1"/>
  <c r="LX37" i="1"/>
  <c r="GF37" i="1"/>
  <c r="GG37" i="1"/>
  <c r="MB37" i="1"/>
  <c r="GN37" i="1"/>
  <c r="GO37" i="1" s="1"/>
  <c r="MA38" i="1"/>
  <c r="GL37" i="1"/>
  <c r="GM37" i="1" s="1"/>
  <c r="CA11" i="1"/>
  <c r="CA43" i="1" s="1"/>
  <c r="CC11" i="1"/>
  <c r="F17" i="23" s="1"/>
  <c r="CH11" i="1"/>
  <c r="CL50" i="1"/>
  <c r="S48" i="22" s="1"/>
  <c r="T48" i="22" s="1"/>
  <c r="U48" i="22" s="1"/>
  <c r="CB11" i="1"/>
  <c r="CF11" i="1"/>
  <c r="I17" i="23" s="1"/>
  <c r="CL37" i="1"/>
  <c r="S35" i="22" s="1"/>
  <c r="T35" i="22" s="1"/>
  <c r="U35" i="22" s="1"/>
  <c r="BU50" i="1"/>
  <c r="LR50" i="1" s="1"/>
  <c r="BU34" i="1"/>
  <c r="LR34" i="1" s="1"/>
  <c r="BU18" i="1"/>
  <c r="LR18" i="1" s="1"/>
  <c r="BU19" i="1"/>
  <c r="LR19" i="1" s="1"/>
  <c r="CA35" i="1"/>
  <c r="LV39" i="1"/>
  <c r="LV11" i="1"/>
  <c r="LQ56" i="1"/>
  <c r="BT52" i="1"/>
  <c r="BT50" i="1"/>
  <c r="BT39" i="1"/>
  <c r="BT34" i="1"/>
  <c r="LQ34" i="1" s="1"/>
  <c r="BT22" i="1"/>
  <c r="BT49" i="1" s="1"/>
  <c r="BT19" i="1"/>
  <c r="LQ19" i="1" s="1"/>
  <c r="BT18" i="1"/>
  <c r="BS5" i="1"/>
  <c r="BS38" i="1"/>
  <c r="BS39" i="1" s="1"/>
  <c r="BS40" i="1" s="1"/>
  <c r="BS37" i="1"/>
  <c r="LP56" i="1"/>
  <c r="BS52" i="1"/>
  <c r="LP52" i="1" s="1"/>
  <c r="BS50" i="1"/>
  <c r="FP50" i="1" s="1"/>
  <c r="FQ50" i="1" s="1"/>
  <c r="BS34" i="1"/>
  <c r="LP34" i="1" s="1"/>
  <c r="BS22" i="1"/>
  <c r="BS19" i="1"/>
  <c r="BS18" i="1"/>
  <c r="LP18" i="1" s="1"/>
  <c r="BX55" i="1"/>
  <c r="P53" i="22"/>
  <c r="BR5" i="1"/>
  <c r="BR37" i="1"/>
  <c r="FP37" i="1" s="1"/>
  <c r="FQ37" i="1" s="1"/>
  <c r="BR38" i="1"/>
  <c r="LO56" i="1"/>
  <c r="BR34" i="1"/>
  <c r="BR52" i="1"/>
  <c r="BR50" i="1"/>
  <c r="BR22" i="1"/>
  <c r="BR18" i="1"/>
  <c r="BR19" i="1"/>
  <c r="LO19" i="1" s="1"/>
  <c r="BQ5" i="1"/>
  <c r="H23" i="23" s="1"/>
  <c r="BQ37" i="1"/>
  <c r="BQ38" i="1"/>
  <c r="LN56" i="1"/>
  <c r="FL55" i="1"/>
  <c r="FN55" i="1"/>
  <c r="FO55" i="1"/>
  <c r="FP55" i="1"/>
  <c r="FR55" i="1"/>
  <c r="FT55" i="1"/>
  <c r="FU55" i="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I56" i="1" s="1"/>
  <c r="EJ56" i="1"/>
  <c r="EK56" i="1" s="1"/>
  <c r="EL56" i="1"/>
  <c r="EM56" i="1" s="1"/>
  <c r="EN56" i="1"/>
  <c r="EP56" i="1"/>
  <c r="EQ56" i="1"/>
  <c r="ER56" i="1"/>
  <c r="ES56" i="1" s="1"/>
  <c r="ET56" i="1"/>
  <c r="EU56" i="1" s="1"/>
  <c r="EV56" i="1"/>
  <c r="EW56" i="1" s="1"/>
  <c r="EX56" i="1"/>
  <c r="EY56" i="1"/>
  <c r="EZ56" i="1"/>
  <c r="FB56" i="1"/>
  <c r="FC56" i="1" s="1"/>
  <c r="FD56" i="1"/>
  <c r="FE56" i="1"/>
  <c r="FF56" i="1"/>
  <c r="FG56" i="1" s="1"/>
  <c r="FH56" i="1"/>
  <c r="FI56" i="1" s="1"/>
  <c r="FJ56" i="1"/>
  <c r="FL56" i="1"/>
  <c r="FM56" i="1" s="1"/>
  <c r="FN56" i="1"/>
  <c r="FP56" i="1"/>
  <c r="FR56" i="1"/>
  <c r="FS56" i="1" s="1"/>
  <c r="FT56" i="1"/>
  <c r="FV56" i="1"/>
  <c r="FW56" i="1" s="1"/>
  <c r="FX56" i="1"/>
  <c r="EG56" i="1"/>
  <c r="P54" i="22"/>
  <c r="BP39" i="1"/>
  <c r="LM39" i="1" s="1"/>
  <c r="BP34" i="1"/>
  <c r="BP19" i="1"/>
  <c r="LM19" i="1" s="1"/>
  <c r="BP18" i="1"/>
  <c r="BO5" i="1"/>
  <c r="BO40" i="1" s="1"/>
  <c r="LL40" i="1" s="1"/>
  <c r="BO38" i="1"/>
  <c r="BO37" i="1"/>
  <c r="BO50" i="1"/>
  <c r="LL50" i="1" s="1"/>
  <c r="BO39" i="1"/>
  <c r="LL39" i="1" s="1"/>
  <c r="BO34" i="1"/>
  <c r="LL34" i="1" s="1"/>
  <c r="BO19" i="1"/>
  <c r="LL19" i="1" s="1"/>
  <c r="BO18" i="1"/>
  <c r="BO46" i="1"/>
  <c r="FH71" i="1"/>
  <c r="FI71" i="1" s="1"/>
  <c r="FH70" i="1"/>
  <c r="FI70" i="1" s="1"/>
  <c r="FH69" i="1"/>
  <c r="FI69" i="1" s="1"/>
  <c r="FH68" i="1"/>
  <c r="FI68" i="1" s="1"/>
  <c r="FH67" i="1"/>
  <c r="FI67" i="1" s="1"/>
  <c r="FH65" i="1"/>
  <c r="FI65" i="1" s="1"/>
  <c r="FH64" i="1"/>
  <c r="FI64" i="1" s="1"/>
  <c r="FH63" i="1"/>
  <c r="FI63" i="1" s="1"/>
  <c r="FH62" i="1"/>
  <c r="FI62" i="1" s="1"/>
  <c r="FH61" i="1"/>
  <c r="FI61" i="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c r="FH28" i="1"/>
  <c r="FI28" i="1" s="1"/>
  <c r="FH27" i="1"/>
  <c r="FI27" i="1" s="1"/>
  <c r="FH26" i="1"/>
  <c r="FI26" i="1" s="1"/>
  <c r="FH25" i="1"/>
  <c r="FI25" i="1" s="1"/>
  <c r="FH24" i="1"/>
  <c r="FI24" i="1" s="1"/>
  <c r="FH23" i="1"/>
  <c r="FI23" i="1" s="1"/>
  <c r="FH17" i="1"/>
  <c r="FI17" i="1" s="1"/>
  <c r="FH16" i="1"/>
  <c r="FI16" i="1"/>
  <c r="FH15" i="1"/>
  <c r="FI15" i="1" s="1"/>
  <c r="FH13" i="1"/>
  <c r="FI13" i="1" s="1"/>
  <c r="FH7" i="1"/>
  <c r="FI7" i="1" s="1"/>
  <c r="FH6" i="1"/>
  <c r="FI6" i="1" s="1"/>
  <c r="BN5" i="1"/>
  <c r="FF5" i="1" s="1"/>
  <c r="FG5" i="1" s="1"/>
  <c r="BN38" i="1"/>
  <c r="FH38" i="1" s="1"/>
  <c r="FI38" i="1" s="1"/>
  <c r="BN37" i="1"/>
  <c r="FH37" i="1"/>
  <c r="FI37" i="1" s="1"/>
  <c r="BN34" i="1"/>
  <c r="LK34" i="1" s="1"/>
  <c r="BN19" i="1"/>
  <c r="LK19" i="1" s="1"/>
  <c r="BN52" i="1"/>
  <c r="LK52" i="1" s="1"/>
  <c r="BN50" i="1"/>
  <c r="LK50" i="1" s="1"/>
  <c r="BN22" i="1"/>
  <c r="BN18" i="1"/>
  <c r="LK18" i="1" s="1"/>
  <c r="BM5" i="1"/>
  <c r="D23" i="23" s="1"/>
  <c r="BL5" i="1"/>
  <c r="BM38" i="1"/>
  <c r="BM39" i="1" s="1"/>
  <c r="BM46" i="1" s="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F23" i="23"/>
  <c r="G23" i="23"/>
  <c r="I23" i="23"/>
  <c r="J23" i="23"/>
  <c r="K23" i="23"/>
  <c r="L23" i="23"/>
  <c r="M23" i="23"/>
  <c r="N23" i="23"/>
  <c r="C23" i="23"/>
  <c r="BI5" i="1"/>
  <c r="FB5" i="1" s="1"/>
  <c r="FC5" i="1" s="1"/>
  <c r="BI38" i="1"/>
  <c r="BI37" i="1"/>
  <c r="BI39" i="1" s="1"/>
  <c r="FB39" i="1" s="1"/>
  <c r="FC39" i="1" s="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EZ34" i="1" s="1"/>
  <c r="FA34" i="1" s="1"/>
  <c r="BI22" i="1"/>
  <c r="BI19" i="1"/>
  <c r="LH19" i="1" s="1"/>
  <c r="BI18" i="1"/>
  <c r="BE34" i="1"/>
  <c r="BD34" i="1"/>
  <c r="LC34" i="1" s="1"/>
  <c r="BC34" i="1"/>
  <c r="LB34" i="1" s="1"/>
  <c r="BB34" i="1"/>
  <c r="BA34" i="1"/>
  <c r="KZ34" i="1" s="1"/>
  <c r="AZ34" i="1"/>
  <c r="KY34" i="1" s="1"/>
  <c r="AY34" i="1"/>
  <c r="KX34" i="1" s="1"/>
  <c r="AX34" i="1"/>
  <c r="BF34" i="1"/>
  <c r="EV34" i="1" s="1"/>
  <c r="EW34" i="1" s="1"/>
  <c r="BH5" i="1"/>
  <c r="BH38" i="1"/>
  <c r="BH39" i="1" s="1"/>
  <c r="LG39"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22" i="1"/>
  <c r="BH19" i="1"/>
  <c r="BH18" i="1"/>
  <c r="LG18" i="1" s="1"/>
  <c r="BG5" i="1"/>
  <c r="BG38" i="1"/>
  <c r="EV38" i="1" s="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s="1"/>
  <c r="FX70" i="1"/>
  <c r="FX69" i="1"/>
  <c r="FY69" i="1"/>
  <c r="FX68" i="1"/>
  <c r="FX67" i="1"/>
  <c r="FY67" i="1"/>
  <c r="FX65" i="1"/>
  <c r="FY65" i="1" s="1"/>
  <c r="FX64" i="1"/>
  <c r="FY64" i="1" s="1"/>
  <c r="FX63" i="1"/>
  <c r="FY63" i="1"/>
  <c r="FX62" i="1"/>
  <c r="FX61" i="1"/>
  <c r="FY61" i="1"/>
  <c r="FX60" i="1"/>
  <c r="FX59" i="1"/>
  <c r="FY59" i="1" s="1"/>
  <c r="FX58" i="1"/>
  <c r="FY58" i="1"/>
  <c r="FX54" i="1"/>
  <c r="FY54" i="1" s="1"/>
  <c r="FX53" i="1"/>
  <c r="FY53" i="1" s="1"/>
  <c r="FX48" i="1"/>
  <c r="FY48" i="1" s="1"/>
  <c r="FX45" i="1"/>
  <c r="FY45" i="1" s="1"/>
  <c r="FX42" i="1"/>
  <c r="FY42" i="1"/>
  <c r="FX38" i="1"/>
  <c r="FY38" i="1" s="1"/>
  <c r="FX37" i="1"/>
  <c r="FY37" i="1"/>
  <c r="FX32" i="1"/>
  <c r="FY32" i="1" s="1"/>
  <c r="FX30" i="1"/>
  <c r="FY30" i="1" s="1"/>
  <c r="FX29" i="1"/>
  <c r="FY29" i="1"/>
  <c r="FX28" i="1"/>
  <c r="FY28" i="1" s="1"/>
  <c r="FX27" i="1"/>
  <c r="FY27" i="1"/>
  <c r="FX26" i="1"/>
  <c r="FY26" i="1" s="1"/>
  <c r="FX25" i="1"/>
  <c r="FY25" i="1" s="1"/>
  <c r="FX24" i="1"/>
  <c r="FY24" i="1" s="1"/>
  <c r="FX23" i="1"/>
  <c r="FY23" i="1" s="1"/>
  <c r="FX17" i="1"/>
  <c r="FY17" i="1" s="1"/>
  <c r="FX16" i="1"/>
  <c r="FY16" i="1"/>
  <c r="FX15" i="1"/>
  <c r="FY15" i="1" s="1"/>
  <c r="FX13" i="1"/>
  <c r="FY13" i="1"/>
  <c r="FX7" i="1"/>
  <c r="FY7" i="1" s="1"/>
  <c r="FX6" i="1"/>
  <c r="FY6" i="1" s="1"/>
  <c r="FX5" i="1"/>
  <c r="FY5" i="1" s="1"/>
  <c r="FV71" i="1"/>
  <c r="FW71" i="1"/>
  <c r="FV70" i="1"/>
  <c r="FW70" i="1" s="1"/>
  <c r="FV69" i="1"/>
  <c r="FW69" i="1"/>
  <c r="FV68" i="1"/>
  <c r="FW68" i="1" s="1"/>
  <c r="FV67" i="1"/>
  <c r="FW67" i="1"/>
  <c r="FV65" i="1"/>
  <c r="FW65" i="1" s="1"/>
  <c r="FV64" i="1"/>
  <c r="FW64" i="1" s="1"/>
  <c r="FV63" i="1"/>
  <c r="FW63" i="1" s="1"/>
  <c r="FV62" i="1"/>
  <c r="FV61" i="1"/>
  <c r="FW61" i="1" s="1"/>
  <c r="FV60" i="1"/>
  <c r="FV59" i="1"/>
  <c r="FW59" i="1" s="1"/>
  <c r="FV58" i="1"/>
  <c r="FW58" i="1"/>
  <c r="FV54" i="1"/>
  <c r="FW54" i="1" s="1"/>
  <c r="FV53" i="1"/>
  <c r="FW53" i="1" s="1"/>
  <c r="FV48" i="1"/>
  <c r="FW48" i="1" s="1"/>
  <c r="FV45" i="1"/>
  <c r="FW45" i="1" s="1"/>
  <c r="FV42" i="1"/>
  <c r="FW42" i="1"/>
  <c r="FV38" i="1"/>
  <c r="FW38" i="1" s="1"/>
  <c r="FV37" i="1"/>
  <c r="FW37" i="1"/>
  <c r="FV32" i="1"/>
  <c r="FW32" i="1" s="1"/>
  <c r="FV30" i="1"/>
  <c r="FW30" i="1" s="1"/>
  <c r="FV29" i="1"/>
  <c r="FW29" i="1"/>
  <c r="FV28" i="1"/>
  <c r="FW28" i="1" s="1"/>
  <c r="FV27" i="1"/>
  <c r="FW27" i="1"/>
  <c r="FV26" i="1"/>
  <c r="FW26" i="1" s="1"/>
  <c r="FV25" i="1"/>
  <c r="FW25" i="1" s="1"/>
  <c r="FV24" i="1"/>
  <c r="FW24" i="1" s="1"/>
  <c r="FV23" i="1"/>
  <c r="FW23" i="1" s="1"/>
  <c r="FV17" i="1"/>
  <c r="FW17" i="1" s="1"/>
  <c r="FV16" i="1"/>
  <c r="FW16" i="1"/>
  <c r="FV15" i="1"/>
  <c r="FW15" i="1" s="1"/>
  <c r="FV13" i="1"/>
  <c r="FW13" i="1"/>
  <c r="FV7" i="1"/>
  <c r="FW7" i="1" s="1"/>
  <c r="FV6" i="1"/>
  <c r="FW6" i="1" s="1"/>
  <c r="FV5" i="1"/>
  <c r="FW5" i="1" s="1"/>
  <c r="FT71" i="1"/>
  <c r="FU71" i="1"/>
  <c r="FT70" i="1"/>
  <c r="FT69" i="1"/>
  <c r="FU69" i="1"/>
  <c r="FT68" i="1"/>
  <c r="FT67" i="1"/>
  <c r="FU67" i="1" s="1"/>
  <c r="FT65" i="1"/>
  <c r="FU65" i="1"/>
  <c r="FT64" i="1"/>
  <c r="FU64" i="1" s="1"/>
  <c r="FT63" i="1"/>
  <c r="FU63" i="1"/>
  <c r="FT62" i="1"/>
  <c r="FU62" i="1" s="1"/>
  <c r="FT61" i="1"/>
  <c r="FU61" i="1" s="1"/>
  <c r="FT60" i="1"/>
  <c r="FU60" i="1" s="1"/>
  <c r="FT59" i="1"/>
  <c r="FU59" i="1" s="1"/>
  <c r="FT58" i="1"/>
  <c r="FU58" i="1" s="1"/>
  <c r="FT54" i="1"/>
  <c r="FU54" i="1"/>
  <c r="FT53" i="1"/>
  <c r="FU53" i="1" s="1"/>
  <c r="FT48" i="1"/>
  <c r="FU48" i="1"/>
  <c r="FT45" i="1"/>
  <c r="FU45" i="1" s="1"/>
  <c r="FT42" i="1"/>
  <c r="FU42" i="1" s="1"/>
  <c r="FT38" i="1"/>
  <c r="FU38" i="1"/>
  <c r="FT37" i="1"/>
  <c r="FU37" i="1" s="1"/>
  <c r="FT32" i="1"/>
  <c r="FU32" i="1"/>
  <c r="FT30" i="1"/>
  <c r="FU30" i="1" s="1"/>
  <c r="FT29" i="1"/>
  <c r="FU29" i="1" s="1"/>
  <c r="FT28" i="1"/>
  <c r="FU28" i="1" s="1"/>
  <c r="FT27" i="1"/>
  <c r="FU27" i="1" s="1"/>
  <c r="FT26" i="1"/>
  <c r="FU26" i="1"/>
  <c r="FT25" i="1"/>
  <c r="FU25" i="1" s="1"/>
  <c r="FT24" i="1"/>
  <c r="FU24" i="1"/>
  <c r="FT23" i="1"/>
  <c r="FU23" i="1" s="1"/>
  <c r="FT17" i="1"/>
  <c r="FU17" i="1" s="1"/>
  <c r="FT16" i="1"/>
  <c r="FU16" i="1" s="1"/>
  <c r="FT15" i="1"/>
  <c r="FU15" i="1" s="1"/>
  <c r="FT13" i="1"/>
  <c r="FU13" i="1" s="1"/>
  <c r="FT7" i="1"/>
  <c r="FU7" i="1" s="1"/>
  <c r="FT6" i="1"/>
  <c r="FU6" i="1" s="1"/>
  <c r="FT5" i="1"/>
  <c r="FU5" i="1" s="1"/>
  <c r="FR71" i="1"/>
  <c r="FS71" i="1"/>
  <c r="FR70" i="1"/>
  <c r="FR69" i="1"/>
  <c r="FS69" i="1" s="1"/>
  <c r="FR68" i="1"/>
  <c r="FR67" i="1"/>
  <c r="FS67" i="1" s="1"/>
  <c r="FR65" i="1"/>
  <c r="FS65" i="1"/>
  <c r="FR64" i="1"/>
  <c r="FS64" i="1" s="1"/>
  <c r="FR63" i="1"/>
  <c r="FS63" i="1" s="1"/>
  <c r="FR62" i="1"/>
  <c r="FS62" i="1" s="1"/>
  <c r="FR61" i="1"/>
  <c r="FS61" i="1" s="1"/>
  <c r="FR60" i="1"/>
  <c r="FS60" i="1" s="1"/>
  <c r="FR59" i="1"/>
  <c r="FS59" i="1"/>
  <c r="FR58" i="1"/>
  <c r="FS58" i="1" s="1"/>
  <c r="FR54" i="1"/>
  <c r="FS54" i="1"/>
  <c r="FR53" i="1"/>
  <c r="FR48" i="1"/>
  <c r="FS48" i="1" s="1"/>
  <c r="FR45" i="1"/>
  <c r="FS45" i="1"/>
  <c r="FR42" i="1"/>
  <c r="FS42" i="1" s="1"/>
  <c r="FR38" i="1"/>
  <c r="FS38" i="1"/>
  <c r="FR37" i="1"/>
  <c r="FS37" i="1" s="1"/>
  <c r="FR32" i="1"/>
  <c r="FS32" i="1"/>
  <c r="FR30" i="1"/>
  <c r="FS30" i="1" s="1"/>
  <c r="FR29" i="1"/>
  <c r="FS29" i="1" s="1"/>
  <c r="FR28" i="1"/>
  <c r="FS28" i="1" s="1"/>
  <c r="FR27" i="1"/>
  <c r="FS27" i="1" s="1"/>
  <c r="FR26" i="1"/>
  <c r="FS26" i="1" s="1"/>
  <c r="FR25" i="1"/>
  <c r="FS25" i="1"/>
  <c r="FR24" i="1"/>
  <c r="FS24" i="1" s="1"/>
  <c r="FR23" i="1"/>
  <c r="FS23" i="1"/>
  <c r="FR17" i="1"/>
  <c r="FS17" i="1" s="1"/>
  <c r="FR16" i="1"/>
  <c r="FS16" i="1" s="1"/>
  <c r="FR15" i="1"/>
  <c r="FS15" i="1" s="1"/>
  <c r="FR13" i="1"/>
  <c r="FS13" i="1" s="1"/>
  <c r="FR7" i="1"/>
  <c r="FS7" i="1" s="1"/>
  <c r="FR6" i="1"/>
  <c r="FS6" i="1" s="1"/>
  <c r="FR5" i="1"/>
  <c r="FS5" i="1" s="1"/>
  <c r="FP71" i="1"/>
  <c r="FQ71" i="1" s="1"/>
  <c r="FP70" i="1"/>
  <c r="FP69" i="1"/>
  <c r="FQ69" i="1" s="1"/>
  <c r="FP68" i="1"/>
  <c r="FP67" i="1"/>
  <c r="FQ67" i="1"/>
  <c r="FP65" i="1"/>
  <c r="FQ65" i="1" s="1"/>
  <c r="FP64" i="1"/>
  <c r="FQ64" i="1"/>
  <c r="FP63" i="1"/>
  <c r="FQ63" i="1" s="1"/>
  <c r="FP62" i="1"/>
  <c r="FP61" i="1"/>
  <c r="FQ61" i="1"/>
  <c r="FP60" i="1"/>
  <c r="FP59" i="1"/>
  <c r="FQ59" i="1" s="1"/>
  <c r="FP58" i="1"/>
  <c r="FQ58" i="1" s="1"/>
  <c r="FP54" i="1"/>
  <c r="FQ54" i="1" s="1"/>
  <c r="FP53" i="1"/>
  <c r="FQ53" i="1" s="1"/>
  <c r="FP48" i="1"/>
  <c r="FQ48" i="1"/>
  <c r="FP45" i="1"/>
  <c r="FQ45" i="1" s="1"/>
  <c r="FP42" i="1"/>
  <c r="FQ42" i="1"/>
  <c r="FP38" i="1"/>
  <c r="FQ38" i="1" s="1"/>
  <c r="FP32" i="1"/>
  <c r="FQ32" i="1" s="1"/>
  <c r="FP30" i="1"/>
  <c r="FQ30" i="1"/>
  <c r="FP29" i="1"/>
  <c r="FQ29" i="1" s="1"/>
  <c r="FP28" i="1"/>
  <c r="FQ28" i="1" s="1"/>
  <c r="FP27" i="1"/>
  <c r="FQ27" i="1" s="1"/>
  <c r="FP26" i="1"/>
  <c r="FQ26" i="1" s="1"/>
  <c r="FP25" i="1"/>
  <c r="FQ25" i="1" s="1"/>
  <c r="FP24" i="1"/>
  <c r="FQ24" i="1"/>
  <c r="FP23" i="1"/>
  <c r="FQ23" i="1" s="1"/>
  <c r="FP17" i="1"/>
  <c r="FQ17" i="1"/>
  <c r="FP16" i="1"/>
  <c r="FQ16" i="1" s="1"/>
  <c r="FP15" i="1"/>
  <c r="FQ15" i="1" s="1"/>
  <c r="FP13" i="1"/>
  <c r="FQ13" i="1" s="1"/>
  <c r="FP7" i="1"/>
  <c r="FQ7" i="1" s="1"/>
  <c r="FP6" i="1"/>
  <c r="FQ6" i="1" s="1"/>
  <c r="FP5" i="1"/>
  <c r="FQ5" i="1" s="1"/>
  <c r="FN71" i="1"/>
  <c r="FO71" i="1"/>
  <c r="FN70" i="1"/>
  <c r="FN69" i="1"/>
  <c r="FO69" i="1"/>
  <c r="FN68" i="1"/>
  <c r="FN67" i="1"/>
  <c r="FO67" i="1" s="1"/>
  <c r="FN65" i="1"/>
  <c r="FO65" i="1" s="1"/>
  <c r="FN64" i="1"/>
  <c r="FO64" i="1" s="1"/>
  <c r="FN63" i="1"/>
  <c r="FO63" i="1" s="1"/>
  <c r="FN62" i="1"/>
  <c r="FN61" i="1"/>
  <c r="FO61" i="1" s="1"/>
  <c r="FN60" i="1"/>
  <c r="FO60" i="1" s="1"/>
  <c r="FN59" i="1"/>
  <c r="FO59" i="1" s="1"/>
  <c r="FN58" i="1"/>
  <c r="FO58" i="1" s="1"/>
  <c r="FN54" i="1"/>
  <c r="FO54" i="1" s="1"/>
  <c r="FN53" i="1"/>
  <c r="FO53" i="1"/>
  <c r="FN48" i="1"/>
  <c r="FO48" i="1" s="1"/>
  <c r="FN45" i="1"/>
  <c r="FO45" i="1"/>
  <c r="FN42" i="1"/>
  <c r="FO42" i="1" s="1"/>
  <c r="FN38" i="1"/>
  <c r="FO38" i="1"/>
  <c r="FN37" i="1"/>
  <c r="FO37" i="1" s="1"/>
  <c r="FN32" i="1"/>
  <c r="FO32" i="1"/>
  <c r="FN30" i="1"/>
  <c r="FO30" i="1" s="1"/>
  <c r="FN29" i="1"/>
  <c r="FO29" i="1" s="1"/>
  <c r="FN28" i="1"/>
  <c r="FO28" i="1" s="1"/>
  <c r="FN27" i="1"/>
  <c r="FO27" i="1" s="1"/>
  <c r="FN26" i="1"/>
  <c r="FO26" i="1" s="1"/>
  <c r="FN25" i="1"/>
  <c r="FO25" i="1"/>
  <c r="FN24" i="1"/>
  <c r="FO24" i="1" s="1"/>
  <c r="FN23" i="1"/>
  <c r="FO23" i="1"/>
  <c r="FN17" i="1"/>
  <c r="FO17" i="1" s="1"/>
  <c r="FN16" i="1"/>
  <c r="FO16" i="1" s="1"/>
  <c r="FN15" i="1"/>
  <c r="FO15" i="1" s="1"/>
  <c r="FN13" i="1"/>
  <c r="FO13" i="1" s="1"/>
  <c r="FN7" i="1"/>
  <c r="FO7" i="1" s="1"/>
  <c r="FN6" i="1"/>
  <c r="FO6" i="1" s="1"/>
  <c r="LR22" i="1"/>
  <c r="BG39" i="1"/>
  <c r="LR52" i="1"/>
  <c r="LR39" i="1"/>
  <c r="BU46" i="1"/>
  <c r="BU40" i="1"/>
  <c r="LR40" i="1" s="1"/>
  <c r="BU49" i="1"/>
  <c r="LR49" i="1" s="1"/>
  <c r="FV52" i="1"/>
  <c r="FW52" i="1" s="1"/>
  <c r="FL71" i="1"/>
  <c r="FM71" i="1" s="1"/>
  <c r="FL70" i="1"/>
  <c r="FL69" i="1"/>
  <c r="FM69" i="1" s="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s="1"/>
  <c r="FL42" i="1"/>
  <c r="FM42" i="1"/>
  <c r="FL38" i="1"/>
  <c r="FM38" i="1" s="1"/>
  <c r="FL37" i="1"/>
  <c r="FM37" i="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s="1"/>
  <c r="FJ68" i="1"/>
  <c r="FJ67" i="1"/>
  <c r="FK67" i="1" s="1"/>
  <c r="FJ65" i="1"/>
  <c r="FK65" i="1"/>
  <c r="FJ64" i="1"/>
  <c r="FK64" i="1" s="1"/>
  <c r="FJ63" i="1"/>
  <c r="FK63" i="1" s="1"/>
  <c r="FJ62" i="1"/>
  <c r="FK62" i="1" s="1"/>
  <c r="FJ61" i="1"/>
  <c r="FK61" i="1" s="1"/>
  <c r="FJ60" i="1"/>
  <c r="FK60" i="1" s="1"/>
  <c r="FJ59" i="1"/>
  <c r="FK59" i="1"/>
  <c r="FJ58" i="1"/>
  <c r="FK58" i="1" s="1"/>
  <c r="FJ54" i="1"/>
  <c r="FK54" i="1"/>
  <c r="FJ53" i="1"/>
  <c r="FK53" i="1" s="1"/>
  <c r="FJ48" i="1"/>
  <c r="FK48" i="1"/>
  <c r="FJ45" i="1"/>
  <c r="FK45" i="1" s="1"/>
  <c r="FJ42" i="1"/>
  <c r="FK42" i="1" s="1"/>
  <c r="FJ38" i="1"/>
  <c r="FK38" i="1"/>
  <c r="FJ37" i="1"/>
  <c r="FK37" i="1" s="1"/>
  <c r="FJ32" i="1"/>
  <c r="FK32" i="1"/>
  <c r="FJ30" i="1"/>
  <c r="FK30" i="1" s="1"/>
  <c r="FJ29" i="1"/>
  <c r="FK29" i="1" s="1"/>
  <c r="FJ28" i="1"/>
  <c r="FK28" i="1" s="1"/>
  <c r="FJ27" i="1"/>
  <c r="FK27" i="1"/>
  <c r="FJ26" i="1"/>
  <c r="FK26" i="1" s="1"/>
  <c r="FJ25" i="1"/>
  <c r="FK25" i="1"/>
  <c r="FJ24" i="1"/>
  <c r="FK24" i="1" s="1"/>
  <c r="FJ23" i="1"/>
  <c r="FK23" i="1"/>
  <c r="FJ17" i="1"/>
  <c r="FK17" i="1" s="1"/>
  <c r="FJ16" i="1"/>
  <c r="FK16" i="1"/>
  <c r="FJ15" i="1"/>
  <c r="FK15" i="1" s="1"/>
  <c r="FJ13" i="1"/>
  <c r="FK13" i="1"/>
  <c r="FJ7" i="1"/>
  <c r="FK7" i="1" s="1"/>
  <c r="FJ6" i="1"/>
  <c r="FK6" i="1" s="1"/>
  <c r="FF71" i="1"/>
  <c r="FG71" i="1"/>
  <c r="FF70" i="1"/>
  <c r="FF69" i="1"/>
  <c r="FG69" i="1"/>
  <c r="FF68" i="1"/>
  <c r="FF67" i="1"/>
  <c r="FG67" i="1" s="1"/>
  <c r="FF65" i="1"/>
  <c r="FG65" i="1" s="1"/>
  <c r="FF64" i="1"/>
  <c r="FG64" i="1" s="1"/>
  <c r="FF63" i="1"/>
  <c r="FG63" i="1" s="1"/>
  <c r="FF62" i="1"/>
  <c r="FG62" i="1" s="1"/>
  <c r="FF61" i="1"/>
  <c r="FG61" i="1" s="1"/>
  <c r="FF60" i="1"/>
  <c r="FG60" i="1" s="1"/>
  <c r="FF59" i="1"/>
  <c r="FG59" i="1" s="1"/>
  <c r="FF58" i="1"/>
  <c r="FG58" i="1" s="1"/>
  <c r="FF54" i="1"/>
  <c r="FG54" i="1"/>
  <c r="FF53" i="1"/>
  <c r="FG53" i="1" s="1"/>
  <c r="FF48" i="1"/>
  <c r="FG48" i="1" s="1"/>
  <c r="FF45" i="1"/>
  <c r="FG45" i="1" s="1"/>
  <c r="FF42" i="1"/>
  <c r="FG42" i="1" s="1"/>
  <c r="FF38" i="1"/>
  <c r="FG38" i="1"/>
  <c r="FF37" i="1"/>
  <c r="FG37" i="1" s="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c r="FD68" i="1"/>
  <c r="FD67" i="1"/>
  <c r="FE67" i="1"/>
  <c r="FD65" i="1"/>
  <c r="FE65" i="1" s="1"/>
  <c r="FD64" i="1"/>
  <c r="FE64" i="1"/>
  <c r="FD63" i="1"/>
  <c r="FE63" i="1" s="1"/>
  <c r="FD62" i="1"/>
  <c r="FE62" i="1"/>
  <c r="FD61" i="1"/>
  <c r="FE61" i="1" s="1"/>
  <c r="FD60" i="1"/>
  <c r="FE60" i="1"/>
  <c r="FD59" i="1"/>
  <c r="FE59" i="1" s="1"/>
  <c r="FD58" i="1"/>
  <c r="FE58" i="1"/>
  <c r="FD54" i="1"/>
  <c r="FE54" i="1" s="1"/>
  <c r="FD53" i="1"/>
  <c r="FE53" i="1"/>
  <c r="FD48" i="1"/>
  <c r="FE48" i="1" s="1"/>
  <c r="FD45" i="1"/>
  <c r="FE45" i="1"/>
  <c r="FD42" i="1"/>
  <c r="FE42" i="1" s="1"/>
  <c r="FD38" i="1"/>
  <c r="FE38" i="1"/>
  <c r="FD37" i="1"/>
  <c r="FE37" i="1" s="1"/>
  <c r="FD32" i="1"/>
  <c r="FE32" i="1"/>
  <c r="FD30" i="1"/>
  <c r="FE30" i="1" s="1"/>
  <c r="FD29" i="1"/>
  <c r="FE29" i="1"/>
  <c r="FD28" i="1"/>
  <c r="FE28" i="1" s="1"/>
  <c r="FD27" i="1"/>
  <c r="FE27" i="1"/>
  <c r="FD26" i="1"/>
  <c r="FE26" i="1" s="1"/>
  <c r="FD25" i="1"/>
  <c r="FE25" i="1"/>
  <c r="FD24" i="1"/>
  <c r="FE24" i="1" s="1"/>
  <c r="FD23" i="1"/>
  <c r="FE23" i="1"/>
  <c r="FD17" i="1"/>
  <c r="FE17" i="1" s="1"/>
  <c r="FD16" i="1"/>
  <c r="FE16" i="1"/>
  <c r="FD15" i="1"/>
  <c r="FE15" i="1" s="1"/>
  <c r="FD13" i="1"/>
  <c r="FE13" i="1"/>
  <c r="FD7" i="1"/>
  <c r="FE7" i="1" s="1"/>
  <c r="FD6" i="1"/>
  <c r="FE6" i="1" s="1"/>
  <c r="FB71" i="1"/>
  <c r="FC71" i="1"/>
  <c r="FB70" i="1"/>
  <c r="FB69" i="1"/>
  <c r="FC69" i="1"/>
  <c r="FB68" i="1"/>
  <c r="FB67" i="1"/>
  <c r="FC67" i="1" s="1"/>
  <c r="FB65" i="1"/>
  <c r="FC65" i="1" s="1"/>
  <c r="FB64" i="1"/>
  <c r="FC64" i="1" s="1"/>
  <c r="FB63" i="1"/>
  <c r="FC63" i="1" s="1"/>
  <c r="FB62" i="1"/>
  <c r="FC62" i="1" s="1"/>
  <c r="FB61" i="1"/>
  <c r="FC61" i="1" s="1"/>
  <c r="FB60" i="1"/>
  <c r="FC60" i="1" s="1"/>
  <c r="FB59" i="1"/>
  <c r="FC59" i="1" s="1"/>
  <c r="FB58" i="1"/>
  <c r="FC58" i="1" s="1"/>
  <c r="FB54" i="1"/>
  <c r="FC54" i="1"/>
  <c r="FB53" i="1"/>
  <c r="FC53" i="1" s="1"/>
  <c r="FB48" i="1"/>
  <c r="FC48" i="1" s="1"/>
  <c r="FB45" i="1"/>
  <c r="FC45" i="1" s="1"/>
  <c r="FB42" i="1"/>
  <c r="FC42" i="1" s="1"/>
  <c r="FB38" i="1"/>
  <c r="FC38" i="1"/>
  <c r="FB37" i="1"/>
  <c r="FC37" i="1" s="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LQ50" i="1"/>
  <c r="LO50" i="1"/>
  <c r="BL50" i="1"/>
  <c r="LI50" i="1" s="1"/>
  <c r="BX48" i="1"/>
  <c r="BX45" i="1"/>
  <c r="BX38" i="1"/>
  <c r="BL39" i="1"/>
  <c r="LO34" i="1"/>
  <c r="BX28" i="1"/>
  <c r="BX27" i="1"/>
  <c r="BX26" i="1"/>
  <c r="BX25" i="1"/>
  <c r="BX24" i="1"/>
  <c r="BX23" i="1"/>
  <c r="BP22" i="1"/>
  <c r="LM22" i="1" s="1"/>
  <c r="BO22" i="1"/>
  <c r="BL22" i="1"/>
  <c r="LI22" i="1" s="1"/>
  <c r="BL19" i="1"/>
  <c r="BL18" i="1"/>
  <c r="LI18" i="1" s="1"/>
  <c r="BX13" i="1"/>
  <c r="BT11" i="1"/>
  <c r="BS11" i="1"/>
  <c r="BQ11" i="1"/>
  <c r="BQ20" i="1" s="1"/>
  <c r="LN20" i="1" s="1"/>
  <c r="BP11" i="1"/>
  <c r="BP43" i="1" s="1"/>
  <c r="LM43" i="1" s="1"/>
  <c r="BO11" i="1"/>
  <c r="BO43" i="1" s="1"/>
  <c r="BN11" i="1"/>
  <c r="BN35" i="1" s="1"/>
  <c r="LK35" i="1" s="1"/>
  <c r="BM11" i="1"/>
  <c r="BX7" i="1"/>
  <c r="BX6" i="1"/>
  <c r="BF5" i="1"/>
  <c r="K28" i="23" s="1"/>
  <c r="BF38" i="1"/>
  <c r="EW38" i="1"/>
  <c r="BF37" i="1"/>
  <c r="LE37" i="1" s="1"/>
  <c r="BF205" i="1"/>
  <c r="BF52" i="1"/>
  <c r="LE52" i="1" s="1"/>
  <c r="BF50" i="1"/>
  <c r="BF22" i="1"/>
  <c r="BF19" i="1"/>
  <c r="LE19" i="1" s="1"/>
  <c r="BF18" i="1"/>
  <c r="BE5" i="1"/>
  <c r="BE38" i="1"/>
  <c r="LD38" i="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c r="BD52" i="1"/>
  <c r="BD50" i="1"/>
  <c r="LC50" i="1" s="1"/>
  <c r="BD22" i="1"/>
  <c r="LC22" i="1" s="1"/>
  <c r="BD19" i="1"/>
  <c r="LC19" i="1" s="1"/>
  <c r="BD18" i="1"/>
  <c r="BC5" i="1"/>
  <c r="H28" i="23" s="1"/>
  <c r="BC38" i="1"/>
  <c r="LB38" i="1"/>
  <c r="BC37" i="1"/>
  <c r="LB31" i="1"/>
  <c r="BC22" i="1"/>
  <c r="BC52" i="1"/>
  <c r="LB52" i="1" s="1"/>
  <c r="BC50" i="1"/>
  <c r="LB50" i="1" s="1"/>
  <c r="BC19" i="1"/>
  <c r="BC18" i="1"/>
  <c r="LB18" i="1" s="1"/>
  <c r="BB5" i="1"/>
  <c r="G28" i="23" s="1"/>
  <c r="BB37" i="1"/>
  <c r="BB38" i="1"/>
  <c r="LA38" i="1"/>
  <c r="BB205" i="1"/>
  <c r="BB52" i="1"/>
  <c r="BB50" i="1"/>
  <c r="LA50" i="1" s="1"/>
  <c r="BB22" i="1"/>
  <c r="BB19" i="1"/>
  <c r="BB18" i="1"/>
  <c r="LA18" i="1" s="1"/>
  <c r="EJ15" i="1"/>
  <c r="EK15" i="1"/>
  <c r="BA38" i="1"/>
  <c r="KZ38" i="1" s="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s="1"/>
  <c r="AY5" i="1"/>
  <c r="D28" i="23"/>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s="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s="1"/>
  <c r="AR38" i="1"/>
  <c r="AR37" i="1"/>
  <c r="KS37" i="1"/>
  <c r="AR19" i="1"/>
  <c r="KS19" i="1" s="1"/>
  <c r="AR18" i="1"/>
  <c r="KS18" i="1" s="1"/>
  <c r="AR48" i="1"/>
  <c r="AR205" i="1"/>
  <c r="EZ71" i="1"/>
  <c r="FA71" i="1" s="1"/>
  <c r="EX71" i="1"/>
  <c r="EY71" i="1"/>
  <c r="EV71" i="1"/>
  <c r="EW71" i="1" s="1"/>
  <c r="ET71" i="1"/>
  <c r="EU71" i="1"/>
  <c r="ER71" i="1"/>
  <c r="ES71" i="1" s="1"/>
  <c r="EP71" i="1"/>
  <c r="EQ71" i="1"/>
  <c r="EN71" i="1"/>
  <c r="EO71" i="1" s="1"/>
  <c r="EL71" i="1"/>
  <c r="EM71" i="1"/>
  <c r="EJ71" i="1"/>
  <c r="EK71" i="1" s="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G69" i="1" s="1"/>
  <c r="ED69" i="1"/>
  <c r="EZ68" i="1"/>
  <c r="EX68" i="1"/>
  <c r="EV68" i="1"/>
  <c r="ET68" i="1"/>
  <c r="ER68" i="1"/>
  <c r="EP68" i="1"/>
  <c r="EN68" i="1"/>
  <c r="EL68" i="1"/>
  <c r="EJ68" i="1"/>
  <c r="EH68" i="1"/>
  <c r="EF68" i="1"/>
  <c r="ED68" i="1"/>
  <c r="EZ67" i="1"/>
  <c r="FA67" i="1"/>
  <c r="EX67" i="1"/>
  <c r="EY67" i="1" s="1"/>
  <c r="EV67" i="1"/>
  <c r="EW67" i="1"/>
  <c r="ET67" i="1"/>
  <c r="EU67" i="1" s="1"/>
  <c r="ER67" i="1"/>
  <c r="ES67" i="1"/>
  <c r="EN67" i="1"/>
  <c r="EO67" i="1" s="1"/>
  <c r="EL67" i="1"/>
  <c r="EM67" i="1"/>
  <c r="EJ67" i="1"/>
  <c r="EK67" i="1" s="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E65" i="1" s="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s="1"/>
  <c r="EV62" i="1"/>
  <c r="EW62" i="1"/>
  <c r="ET62" i="1"/>
  <c r="EU62" i="1" s="1"/>
  <c r="ER62" i="1"/>
  <c r="EP62" i="1"/>
  <c r="EN62" i="1"/>
  <c r="EO62" i="1" s="1"/>
  <c r="EL62" i="1"/>
  <c r="EM62" i="1"/>
  <c r="EJ62" i="1"/>
  <c r="EK62" i="1" s="1"/>
  <c r="EH62" i="1"/>
  <c r="EF62" i="1"/>
  <c r="EG62" i="1" s="1"/>
  <c r="ED62" i="1"/>
  <c r="EE62" i="1" s="1"/>
  <c r="EZ61" i="1"/>
  <c r="FA61" i="1" s="1"/>
  <c r="EX61" i="1"/>
  <c r="EY61" i="1" s="1"/>
  <c r="EV61" i="1"/>
  <c r="EW61" i="1" s="1"/>
  <c r="ET61" i="1"/>
  <c r="EU61" i="1" s="1"/>
  <c r="ER61" i="1"/>
  <c r="EP61" i="1"/>
  <c r="EQ61" i="1"/>
  <c r="EN61" i="1"/>
  <c r="EO61" i="1" s="1"/>
  <c r="EL61" i="1"/>
  <c r="EM61" i="1"/>
  <c r="EJ61" i="1"/>
  <c r="EK61" i="1" s="1"/>
  <c r="EH61" i="1"/>
  <c r="EF61" i="1"/>
  <c r="ED61" i="1"/>
  <c r="EZ60" i="1"/>
  <c r="EX60" i="1"/>
  <c r="EY60" i="1"/>
  <c r="EV60" i="1"/>
  <c r="EW60" i="1" s="1"/>
  <c r="ET60" i="1"/>
  <c r="EU60" i="1"/>
  <c r="ER60" i="1"/>
  <c r="ES60" i="1" s="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s="1"/>
  <c r="EH59" i="1"/>
  <c r="EF59" i="1"/>
  <c r="EG59" i="1" s="1"/>
  <c r="ED59" i="1"/>
  <c r="EZ58" i="1"/>
  <c r="FA58" i="1"/>
  <c r="EX58" i="1"/>
  <c r="EY58" i="1" s="1"/>
  <c r="EV58" i="1"/>
  <c r="EW58" i="1" s="1"/>
  <c r="ET58" i="1"/>
  <c r="EU58" i="1" s="1"/>
  <c r="ER58" i="1"/>
  <c r="ES58" i="1"/>
  <c r="EP58" i="1"/>
  <c r="EQ58" i="1" s="1"/>
  <c r="EN58" i="1"/>
  <c r="EL58" i="1"/>
  <c r="EM58" i="1"/>
  <c r="EJ58" i="1"/>
  <c r="EK58" i="1" s="1"/>
  <c r="EH58" i="1"/>
  <c r="EF58" i="1"/>
  <c r="ED58" i="1"/>
  <c r="EZ54" i="1"/>
  <c r="EX54" i="1"/>
  <c r="EY54" i="1"/>
  <c r="EV54" i="1"/>
  <c r="EW54" i="1" s="1"/>
  <c r="ET54" i="1"/>
  <c r="EU54" i="1"/>
  <c r="ER54" i="1"/>
  <c r="ES54" i="1" s="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s="1"/>
  <c r="EX48" i="1"/>
  <c r="EY48" i="1" s="1"/>
  <c r="EV48" i="1"/>
  <c r="EW48" i="1" s="1"/>
  <c r="ET48" i="1"/>
  <c r="EU48" i="1" s="1"/>
  <c r="ER48" i="1"/>
  <c r="ES48" i="1"/>
  <c r="EP48" i="1"/>
  <c r="EQ48" i="1" s="1"/>
  <c r="EN48" i="1"/>
  <c r="EO48" i="1"/>
  <c r="EL48" i="1"/>
  <c r="EM48" i="1" s="1"/>
  <c r="EJ48" i="1"/>
  <c r="EK48" i="1" s="1"/>
  <c r="EH48" i="1"/>
  <c r="EF48" i="1"/>
  <c r="ED48" i="1"/>
  <c r="EZ45" i="1"/>
  <c r="FA45" i="1"/>
  <c r="EX45" i="1"/>
  <c r="EY45" i="1" s="1"/>
  <c r="EV45" i="1"/>
  <c r="EW45" i="1" s="1"/>
  <c r="ET45" i="1"/>
  <c r="EU45" i="1" s="1"/>
  <c r="ER45" i="1"/>
  <c r="ES45" i="1" s="1"/>
  <c r="EP45" i="1"/>
  <c r="EQ45" i="1" s="1"/>
  <c r="EN45" i="1"/>
  <c r="EO45" i="1"/>
  <c r="EL45" i="1"/>
  <c r="EM45" i="1" s="1"/>
  <c r="EJ45" i="1"/>
  <c r="EK45" i="1"/>
  <c r="ED45" i="1"/>
  <c r="EZ42" i="1"/>
  <c r="FA42" i="1" s="1"/>
  <c r="EX42" i="1"/>
  <c r="EY42" i="1"/>
  <c r="EV42" i="1"/>
  <c r="EW42" i="1" s="1"/>
  <c r="ET42" i="1"/>
  <c r="EU42" i="1"/>
  <c r="ER42" i="1"/>
  <c r="ES42" i="1" s="1"/>
  <c r="EP42" i="1"/>
  <c r="EQ42" i="1"/>
  <c r="EN42" i="1"/>
  <c r="EO42" i="1" s="1"/>
  <c r="EL42" i="1"/>
  <c r="EM42" i="1"/>
  <c r="EJ42" i="1"/>
  <c r="EK42" i="1" s="1"/>
  <c r="EH42" i="1"/>
  <c r="EF42" i="1"/>
  <c r="ED42" i="1"/>
  <c r="EE42" i="1" s="1"/>
  <c r="EZ38" i="1"/>
  <c r="FA38" i="1"/>
  <c r="EX38" i="1"/>
  <c r="EY38" i="1"/>
  <c r="EZ37" i="1"/>
  <c r="FA37" i="1"/>
  <c r="EX37" i="1"/>
  <c r="EY37" i="1"/>
  <c r="EX34" i="1"/>
  <c r="EY34" i="1"/>
  <c r="EZ32" i="1"/>
  <c r="FA32" i="1"/>
  <c r="EX32" i="1"/>
  <c r="EY32" i="1"/>
  <c r="EV32" i="1"/>
  <c r="EW32" i="1"/>
  <c r="ET32" i="1"/>
  <c r="EU32" i="1"/>
  <c r="ER32" i="1"/>
  <c r="ES32" i="1"/>
  <c r="EP32" i="1"/>
  <c r="EQ32" i="1"/>
  <c r="EN32" i="1"/>
  <c r="EO32" i="1"/>
  <c r="EL32" i="1"/>
  <c r="EM32" i="1"/>
  <c r="EJ32" i="1"/>
  <c r="EK32" i="1"/>
  <c r="EH32" i="1"/>
  <c r="EF32" i="1"/>
  <c r="ED32" i="1"/>
  <c r="EZ30" i="1"/>
  <c r="FA30" i="1" s="1"/>
  <c r="EX30" i="1"/>
  <c r="EY30" i="1" s="1"/>
  <c r="EV30" i="1"/>
  <c r="EW30" i="1" s="1"/>
  <c r="ET30" i="1"/>
  <c r="EU30" i="1" s="1"/>
  <c r="ER30" i="1"/>
  <c r="ES30" i="1"/>
  <c r="EP30" i="1"/>
  <c r="EQ30" i="1" s="1"/>
  <c r="EN30" i="1"/>
  <c r="EO30" i="1"/>
  <c r="EL30" i="1"/>
  <c r="EM30" i="1" s="1"/>
  <c r="EJ30" i="1"/>
  <c r="EK30" i="1" s="1"/>
  <c r="EH30" i="1"/>
  <c r="EF30" i="1"/>
  <c r="ED30" i="1"/>
  <c r="EZ29" i="1"/>
  <c r="FA29" i="1"/>
  <c r="EX29" i="1"/>
  <c r="EY29" i="1" s="1"/>
  <c r="EV29" i="1"/>
  <c r="EW29" i="1" s="1"/>
  <c r="ET29" i="1"/>
  <c r="EU29" i="1" s="1"/>
  <c r="ER29" i="1"/>
  <c r="ES29" i="1" s="1"/>
  <c r="EP29" i="1"/>
  <c r="EQ29" i="1" s="1"/>
  <c r="EN29" i="1"/>
  <c r="EO29" i="1"/>
  <c r="EL29" i="1"/>
  <c r="EM29" i="1" s="1"/>
  <c r="EJ29" i="1"/>
  <c r="EK29" i="1"/>
  <c r="EH29" i="1"/>
  <c r="EF29" i="1"/>
  <c r="ED29" i="1"/>
  <c r="EE29" i="1" s="1"/>
  <c r="EZ28" i="1"/>
  <c r="FA28" i="1" s="1"/>
  <c r="EX28" i="1"/>
  <c r="EY28" i="1" s="1"/>
  <c r="EV28" i="1"/>
  <c r="EW28" i="1" s="1"/>
  <c r="ET28" i="1"/>
  <c r="EU28" i="1"/>
  <c r="ER28" i="1"/>
  <c r="ES28" i="1" s="1"/>
  <c r="EP28" i="1"/>
  <c r="EQ28" i="1"/>
  <c r="EN28" i="1"/>
  <c r="EO28" i="1" s="1"/>
  <c r="EL28" i="1"/>
  <c r="EM28" i="1" s="1"/>
  <c r="EJ28" i="1"/>
  <c r="EK28" i="1" s="1"/>
  <c r="EH28" i="1"/>
  <c r="EF28" i="1"/>
  <c r="EG28" i="1" s="1"/>
  <c r="ED28" i="1"/>
  <c r="EZ27" i="1"/>
  <c r="FA27" i="1" s="1"/>
  <c r="EX27" i="1"/>
  <c r="EY27" i="1"/>
  <c r="EV27" i="1"/>
  <c r="EW27" i="1" s="1"/>
  <c r="ET27" i="1"/>
  <c r="EU27" i="1"/>
  <c r="ER27" i="1"/>
  <c r="ES27" i="1" s="1"/>
  <c r="EP27" i="1"/>
  <c r="EQ27" i="1"/>
  <c r="EN27" i="1"/>
  <c r="EO27" i="1" s="1"/>
  <c r="EL27" i="1"/>
  <c r="EM27" i="1" s="1"/>
  <c r="EJ27" i="1"/>
  <c r="EK27" i="1" s="1"/>
  <c r="EH27" i="1"/>
  <c r="EI27" i="1" s="1"/>
  <c r="EF27" i="1"/>
  <c r="ED27" i="1"/>
  <c r="EZ26" i="1"/>
  <c r="FA26" i="1"/>
  <c r="EX26" i="1"/>
  <c r="EY26" i="1" s="1"/>
  <c r="EV26" i="1"/>
  <c r="EW26" i="1"/>
  <c r="ET26" i="1"/>
  <c r="EU26" i="1" s="1"/>
  <c r="ER26" i="1"/>
  <c r="ES26" i="1" s="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s="1"/>
  <c r="EL25" i="1"/>
  <c r="EM25" i="1" s="1"/>
  <c r="EJ25" i="1"/>
  <c r="EK25" i="1" s="1"/>
  <c r="EH25" i="1"/>
  <c r="EF25" i="1"/>
  <c r="ED25" i="1"/>
  <c r="EE25" i="1" s="1"/>
  <c r="EZ24" i="1"/>
  <c r="FA24" i="1" s="1"/>
  <c r="EX24" i="1"/>
  <c r="EY24" i="1"/>
  <c r="EV24" i="1"/>
  <c r="EW24" i="1" s="1"/>
  <c r="ET24" i="1"/>
  <c r="EU24" i="1" s="1"/>
  <c r="ER24" i="1"/>
  <c r="ES24" i="1" s="1"/>
  <c r="EP24" i="1"/>
  <c r="EQ24" i="1"/>
  <c r="EN24" i="1"/>
  <c r="EO24" i="1" s="1"/>
  <c r="EL24" i="1"/>
  <c r="EM24" i="1"/>
  <c r="EJ24" i="1"/>
  <c r="EK24" i="1" s="1"/>
  <c r="EH24" i="1"/>
  <c r="EF24" i="1"/>
  <c r="ED24" i="1"/>
  <c r="EZ23" i="1"/>
  <c r="FA23" i="1" s="1"/>
  <c r="EX23" i="1"/>
  <c r="EY23" i="1"/>
  <c r="EV23" i="1"/>
  <c r="EW23" i="1" s="1"/>
  <c r="ET23" i="1"/>
  <c r="EU23" i="1" s="1"/>
  <c r="ER23" i="1"/>
  <c r="ES23" i="1" s="1"/>
  <c r="EP23" i="1"/>
  <c r="EQ23" i="1" s="1"/>
  <c r="EN23" i="1"/>
  <c r="EO23" i="1" s="1"/>
  <c r="EL23" i="1"/>
  <c r="EM23" i="1"/>
  <c r="EJ23" i="1"/>
  <c r="EK23" i="1" s="1"/>
  <c r="EH23" i="1"/>
  <c r="EI23" i="1" s="1"/>
  <c r="EF23" i="1"/>
  <c r="ED23" i="1"/>
  <c r="EZ17" i="1"/>
  <c r="FA17" i="1" s="1"/>
  <c r="EX17" i="1"/>
  <c r="EY17" i="1" s="1"/>
  <c r="EV17" i="1"/>
  <c r="EW17" i="1"/>
  <c r="ET17" i="1"/>
  <c r="EU17" i="1" s="1"/>
  <c r="ER17" i="1"/>
  <c r="ES17" i="1"/>
  <c r="EP17" i="1"/>
  <c r="EQ17" i="1" s="1"/>
  <c r="EN17" i="1"/>
  <c r="EO17" i="1"/>
  <c r="EL17" i="1"/>
  <c r="EM17" i="1" s="1"/>
  <c r="EJ17" i="1"/>
  <c r="EK17" i="1" s="1"/>
  <c r="EH17" i="1"/>
  <c r="EF17" i="1"/>
  <c r="EG17" i="1" s="1"/>
  <c r="ED17" i="1"/>
  <c r="EZ16" i="1"/>
  <c r="FA16" i="1"/>
  <c r="EX16" i="1"/>
  <c r="EY16" i="1" s="1"/>
  <c r="EV16" i="1"/>
  <c r="EW16" i="1" s="1"/>
  <c r="ET16" i="1"/>
  <c r="EU16" i="1" s="1"/>
  <c r="ER16" i="1"/>
  <c r="ES16" i="1"/>
  <c r="EP16" i="1"/>
  <c r="EQ16" i="1" s="1"/>
  <c r="EN16" i="1"/>
  <c r="EO16" i="1"/>
  <c r="EL16" i="1"/>
  <c r="EM16" i="1" s="1"/>
  <c r="EJ16" i="1"/>
  <c r="EK16" i="1"/>
  <c r="EH16" i="1"/>
  <c r="EF16" i="1"/>
  <c r="EG16" i="1" s="1"/>
  <c r="ED16" i="1"/>
  <c r="EE16" i="1" s="1"/>
  <c r="EZ15" i="1"/>
  <c r="FA15" i="1" s="1"/>
  <c r="EX15" i="1"/>
  <c r="EY15" i="1"/>
  <c r="EV15" i="1"/>
  <c r="EW15" i="1" s="1"/>
  <c r="ET15" i="1"/>
  <c r="EU15" i="1"/>
  <c r="ER15" i="1"/>
  <c r="ES15" i="1" s="1"/>
  <c r="EP15" i="1"/>
  <c r="EQ15" i="1"/>
  <c r="EN15" i="1"/>
  <c r="EO15" i="1" s="1"/>
  <c r="EL15" i="1"/>
  <c r="EM15" i="1" s="1"/>
  <c r="EH15" i="1"/>
  <c r="EF15" i="1"/>
  <c r="ED15" i="1"/>
  <c r="EZ13" i="1"/>
  <c r="FA13" i="1" s="1"/>
  <c r="EX13" i="1"/>
  <c r="EY13" i="1"/>
  <c r="EV13" i="1"/>
  <c r="EW13" i="1" s="1"/>
  <c r="ET13" i="1"/>
  <c r="EU13" i="1"/>
  <c r="ER13" i="1"/>
  <c r="ES13" i="1" s="1"/>
  <c r="EP13" i="1"/>
  <c r="EQ13" i="1" s="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KP48" i="1" s="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s="1"/>
  <c r="AK37" i="1"/>
  <c r="KL37" i="1"/>
  <c r="AK205" i="1"/>
  <c r="AK50" i="1"/>
  <c r="KL50" i="1" s="1"/>
  <c r="AK19" i="1"/>
  <c r="AK18" i="1"/>
  <c r="KL18" i="1" s="1"/>
  <c r="AJ38" i="1"/>
  <c r="KK38" i="1" s="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s="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s="1"/>
  <c r="X45" i="1"/>
  <c r="X38" i="1"/>
  <c r="X39" i="1" s="1"/>
  <c r="X37" i="1"/>
  <c r="X34" i="1"/>
  <c r="X19" i="1"/>
  <c r="X18" i="1"/>
  <c r="W34" i="1"/>
  <c r="W48" i="1"/>
  <c r="W45" i="1"/>
  <c r="W5" i="1"/>
  <c r="W38" i="1"/>
  <c r="W37" i="1"/>
  <c r="W19" i="1"/>
  <c r="W18" i="1"/>
  <c r="V38" i="1"/>
  <c r="V37" i="1"/>
  <c r="V48" i="1"/>
  <c r="V45" i="1"/>
  <c r="V46" i="1" s="1"/>
  <c r="J59" i="22"/>
  <c r="K59" i="22" s="1"/>
  <c r="Y52" i="1"/>
  <c r="X52" i="1"/>
  <c r="W52" i="1"/>
  <c r="V52" i="1"/>
  <c r="V34" i="1"/>
  <c r="Y22" i="1"/>
  <c r="X22" i="1"/>
  <c r="X49" i="1" s="1"/>
  <c r="W22" i="1"/>
  <c r="W49" i="1" s="1"/>
  <c r="V22" i="1"/>
  <c r="V19" i="1"/>
  <c r="V18" i="1"/>
  <c r="L39" i="23"/>
  <c r="L40" i="23" s="1"/>
  <c r="J39" i="23"/>
  <c r="J40" i="23"/>
  <c r="I39" i="23"/>
  <c r="I40" i="23" s="1"/>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s="1"/>
  <c r="K34" i="23"/>
  <c r="C56" i="23" s="1"/>
  <c r="M34" i="23"/>
  <c r="C58" i="23" s="1"/>
  <c r="BJ48" i="1"/>
  <c r="BJ58" i="1"/>
  <c r="BJ62" i="1"/>
  <c r="KI39" i="1"/>
  <c r="KI46" i="1"/>
  <c r="KI40" i="1"/>
  <c r="KA52" i="1"/>
  <c r="JZ11" i="1"/>
  <c r="C49" i="23"/>
  <c r="KG39" i="1"/>
  <c r="KG46" i="1"/>
  <c r="KG40" i="1"/>
  <c r="JZ39" i="1"/>
  <c r="JZ46" i="1"/>
  <c r="JZ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s="1"/>
  <c r="KC40" i="1"/>
  <c r="KC46" i="1"/>
  <c r="KC39" i="1"/>
  <c r="K49" i="23"/>
  <c r="K50" i="23"/>
  <c r="KH11" i="1"/>
  <c r="E49" i="23"/>
  <c r="E50" i="23" s="1"/>
  <c r="KB11" i="1"/>
  <c r="KE11" i="1"/>
  <c r="J49" i="23"/>
  <c r="J50" i="23"/>
  <c r="KG11" i="1"/>
  <c r="D22" i="22"/>
  <c r="E22" i="22" s="1"/>
  <c r="D12" i="22"/>
  <c r="E12" i="22" s="1"/>
  <c r="G39" i="22"/>
  <c r="H39" i="22" s="1"/>
  <c r="D31" i="22"/>
  <c r="E31" i="22" s="1"/>
  <c r="J16" i="22"/>
  <c r="K16" i="22" s="1"/>
  <c r="EE17" i="1"/>
  <c r="EI29" i="1"/>
  <c r="EE64" i="1"/>
  <c r="EG71" i="1"/>
  <c r="EE13" i="1"/>
  <c r="EE15" i="1"/>
  <c r="EE45" i="1"/>
  <c r="EI48" i="1"/>
  <c r="EG54" i="1"/>
  <c r="EG58" i="1"/>
  <c r="EG60" i="1"/>
  <c r="EG61" i="1"/>
  <c r="EG65" i="1"/>
  <c r="EG67" i="1"/>
  <c r="EI68" i="1"/>
  <c r="EI69" i="1"/>
  <c r="EI70" i="1"/>
  <c r="EI71" i="1"/>
  <c r="EF38" i="1"/>
  <c r="EG38" i="1" s="1"/>
  <c r="EI28" i="1"/>
  <c r="EG48" i="1"/>
  <c r="EE67"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9" i="1"/>
  <c r="EG30" i="1"/>
  <c r="EG32" i="1"/>
  <c r="EI42" i="1"/>
  <c r="EE48" i="1"/>
  <c r="EE69" i="1"/>
  <c r="EE71" i="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s="1"/>
  <c r="KW38" i="1"/>
  <c r="AU39" i="1"/>
  <c r="J28" i="23"/>
  <c r="AV5" i="1"/>
  <c r="EL38" i="1"/>
  <c r="EM38" i="1"/>
  <c r="ET37" i="1"/>
  <c r="EU37" i="1" s="1"/>
  <c r="EL37" i="1"/>
  <c r="EM37" i="1"/>
  <c r="AK11" i="1"/>
  <c r="AK35" i="1" s="1"/>
  <c r="KL35" i="1" s="1"/>
  <c r="D34" i="23"/>
  <c r="AV48" i="1"/>
  <c r="AV205" i="1" s="1"/>
  <c r="AV50" i="1"/>
  <c r="Y50" i="1"/>
  <c r="AS39" i="1"/>
  <c r="AS40" i="1" s="1"/>
  <c r="KT40" i="1" s="1"/>
  <c r="LA37" i="1"/>
  <c r="ET38" i="1"/>
  <c r="EU38" i="1" s="1"/>
  <c r="KR48" i="1"/>
  <c r="AO11" i="1"/>
  <c r="KP11" i="1" s="1"/>
  <c r="AP50" i="1"/>
  <c r="KQ50" i="1" s="1"/>
  <c r="AM39" i="1"/>
  <c r="KQ45" i="1"/>
  <c r="AO50" i="1"/>
  <c r="KP50" i="1" s="1"/>
  <c r="BA11" i="1"/>
  <c r="KZ11" i="1" s="1"/>
  <c r="KW22" i="1"/>
  <c r="BG4" i="1"/>
  <c r="AK39" i="1"/>
  <c r="KL39" i="1" s="1"/>
  <c r="AJ11" i="1"/>
  <c r="AJ20" i="1" s="1"/>
  <c r="KK20" i="1" s="1"/>
  <c r="KV22" i="1"/>
  <c r="AQ11" i="1"/>
  <c r="AQ20" i="1" s="1"/>
  <c r="KR20" i="1" s="1"/>
  <c r="AV37" i="1"/>
  <c r="KP37" i="1"/>
  <c r="KT37" i="1"/>
  <c r="KO38" i="1"/>
  <c r="KP45" i="1"/>
  <c r="KV37" i="1"/>
  <c r="BJ5" i="1"/>
  <c r="ED37" i="1"/>
  <c r="EE37" i="1" s="1"/>
  <c r="EH38" i="1"/>
  <c r="EI38" i="1" s="1"/>
  <c r="EP37" i="1"/>
  <c r="EQ37" i="1" s="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s="1"/>
  <c r="BM20" i="1"/>
  <c r="BM35" i="1"/>
  <c r="LJ35" i="1" s="1"/>
  <c r="D22" i="23"/>
  <c r="P5" i="22"/>
  <c r="Q5" i="22" s="1"/>
  <c r="P6" i="22"/>
  <c r="Q6" i="22" s="1"/>
  <c r="BJ50" i="1"/>
  <c r="AV58" i="1"/>
  <c r="KM58" i="1"/>
  <c r="AV60" i="1"/>
  <c r="Y11" i="1"/>
  <c r="AM11" i="1"/>
  <c r="AR11" i="1"/>
  <c r="KO37" i="1"/>
  <c r="KS48" i="1"/>
  <c r="AT39" i="1"/>
  <c r="KU39" i="1" s="1"/>
  <c r="EN5" i="1"/>
  <c r="EO5" i="1" s="1"/>
  <c r="ED38" i="1"/>
  <c r="EE38" i="1" s="1"/>
  <c r="AR50" i="1"/>
  <c r="KS50" i="1" s="1"/>
  <c r="BJ37" i="1"/>
  <c r="AQ50" i="1"/>
  <c r="KR50" i="1" s="1"/>
  <c r="AV38" i="1"/>
  <c r="AS11" i="1"/>
  <c r="AS4" i="1" s="1"/>
  <c r="P36" i="22"/>
  <c r="Q36" i="22" s="1"/>
  <c r="KY38" i="1"/>
  <c r="LB37" i="1"/>
  <c r="EN37" i="1"/>
  <c r="EO37" i="1"/>
  <c r="KM60" i="1"/>
  <c r="AL39" i="1"/>
  <c r="AT11" i="1"/>
  <c r="AT35" i="1"/>
  <c r="KU35" i="1" s="1"/>
  <c r="KM37" i="1"/>
  <c r="KU37" i="1"/>
  <c r="KS38" i="1"/>
  <c r="AL52" i="1"/>
  <c r="KM52" i="1" s="1"/>
  <c r="BJ205" i="1"/>
  <c r="W205" i="1"/>
  <c r="Y205" i="1"/>
  <c r="KM22" i="1"/>
  <c r="KO22" i="1"/>
  <c r="AT49" i="1"/>
  <c r="KU49" i="1" s="1"/>
  <c r="W39" i="1"/>
  <c r="V205" i="1"/>
  <c r="AV62" i="1"/>
  <c r="KM62" i="1"/>
  <c r="BG20" i="1"/>
  <c r="LJ11" i="1"/>
  <c r="LI39" i="1"/>
  <c r="BL35" i="1"/>
  <c r="LI35" i="1" s="1"/>
  <c r="LI11" i="1"/>
  <c r="LM11" i="1"/>
  <c r="AX39" i="1"/>
  <c r="AZ11" i="1"/>
  <c r="AZ20" i="1" s="1"/>
  <c r="KY20" i="1" s="1"/>
  <c r="V39" i="1"/>
  <c r="V40" i="1" s="1"/>
  <c r="BN4" i="1"/>
  <c r="AN11" i="1"/>
  <c r="AN4" i="1" s="1"/>
  <c r="BA39" i="1"/>
  <c r="BA46" i="1" s="1"/>
  <c r="KZ46" i="1" s="1"/>
  <c r="EN38" i="1"/>
  <c r="EO38" i="1" s="1"/>
  <c r="BE11" i="1"/>
  <c r="BP4" i="1"/>
  <c r="BL4" i="1"/>
  <c r="D46" i="22"/>
  <c r="E46" i="22" s="1"/>
  <c r="C39" i="23"/>
  <c r="C40" i="23" s="1"/>
  <c r="J43" i="22"/>
  <c r="K43" i="22" s="1"/>
  <c r="J40" i="22"/>
  <c r="K40" i="22" s="1"/>
  <c r="G50" i="22"/>
  <c r="H50" i="22" s="1"/>
  <c r="G26" i="22"/>
  <c r="H26" i="22" s="1"/>
  <c r="G51" i="22"/>
  <c r="H51" i="22" s="1"/>
  <c r="G60" i="22"/>
  <c r="H60" i="22" s="1"/>
  <c r="G62" i="22"/>
  <c r="H62" i="22" s="1"/>
  <c r="W11" i="1"/>
  <c r="N34" i="23"/>
  <c r="N35" i="23" s="1"/>
  <c r="C59" i="23"/>
  <c r="J31" i="22"/>
  <c r="K31" i="22" s="1"/>
  <c r="J29" i="22"/>
  <c r="K29" i="22" s="1"/>
  <c r="FD34" i="1"/>
  <c r="FE34" i="1" s="1"/>
  <c r="BB39" i="1"/>
  <c r="LA39" i="1" s="1"/>
  <c r="BB11" i="1"/>
  <c r="BB4" i="1" s="1"/>
  <c r="D35" i="22"/>
  <c r="E35" i="22" s="1"/>
  <c r="EF37" i="1"/>
  <c r="EJ37" i="1"/>
  <c r="EK37" i="1" s="1"/>
  <c r="AX11" i="1"/>
  <c r="KW11" i="1" s="1"/>
  <c r="BC39" i="1"/>
  <c r="BC46" i="1" s="1"/>
  <c r="BC11" i="1"/>
  <c r="BC4" i="1" s="1"/>
  <c r="F39" i="23"/>
  <c r="F40" i="23"/>
  <c r="FR11" i="1"/>
  <c r="FS11" i="1" s="1"/>
  <c r="N39" i="23"/>
  <c r="N40" i="23"/>
  <c r="AZ39" i="1"/>
  <c r="BE39" i="1"/>
  <c r="BE40" i="1" s="1"/>
  <c r="LD40" i="1" s="1"/>
  <c r="BF39" i="1"/>
  <c r="J26" i="22"/>
  <c r="K26" i="22" s="1"/>
  <c r="H44" i="23"/>
  <c r="H45" i="23"/>
  <c r="D44" i="23"/>
  <c r="D45" i="23" s="1"/>
  <c r="G12" i="22"/>
  <c r="H12" i="22" s="1"/>
  <c r="D48" i="22"/>
  <c r="E48" i="22" s="1"/>
  <c r="L44" i="23"/>
  <c r="L45" i="23" s="1"/>
  <c r="G44" i="23"/>
  <c r="G45" i="23"/>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s="1"/>
  <c r="D23" i="22"/>
  <c r="E23" i="22" s="1"/>
  <c r="KB14" i="1"/>
  <c r="AJ39" i="1"/>
  <c r="AN39" i="1"/>
  <c r="AP39" i="1"/>
  <c r="AP46" i="1" s="1"/>
  <c r="KQ46" i="1" s="1"/>
  <c r="FF34" i="1"/>
  <c r="FG34" i="1" s="1"/>
  <c r="L35" i="23"/>
  <c r="C57" i="23"/>
  <c r="D44" i="22"/>
  <c r="E44" i="22" s="1"/>
  <c r="N44" i="23"/>
  <c r="N45" i="23" s="1"/>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s="1"/>
  <c r="J44" i="23"/>
  <c r="J45" i="23"/>
  <c r="J57" i="22"/>
  <c r="K57" i="22" s="1"/>
  <c r="J62" i="22"/>
  <c r="K62" i="22" s="1"/>
  <c r="M49" i="23"/>
  <c r="M50" i="23"/>
  <c r="O47" i="23"/>
  <c r="P48" i="23" s="1"/>
  <c r="Q43" i="23" s="1"/>
  <c r="R43" i="23" s="1"/>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s="1"/>
  <c r="D59" i="22"/>
  <c r="E59" i="22"/>
  <c r="D60" i="22"/>
  <c r="E60" i="22" s="1"/>
  <c r="D63" i="22"/>
  <c r="E63" i="22"/>
  <c r="D15" i="22"/>
  <c r="E15" i="22" s="1"/>
  <c r="G8" i="22"/>
  <c r="H8" i="22"/>
  <c r="D24" i="22"/>
  <c r="E24" i="22" s="1"/>
  <c r="G6" i="22"/>
  <c r="H6" i="22"/>
  <c r="BM4" i="1"/>
  <c r="BX205" i="1"/>
  <c r="KA14" i="1"/>
  <c r="J4" i="22"/>
  <c r="K4" i="22" s="1"/>
  <c r="G4" i="22"/>
  <c r="H4" i="22" s="1"/>
  <c r="G17" i="22"/>
  <c r="H17" i="22" s="1"/>
  <c r="G5" i="22"/>
  <c r="H5" i="22" s="1"/>
  <c r="J6" i="22"/>
  <c r="K6" i="22" s="1"/>
  <c r="D17" i="22"/>
  <c r="E17" i="22" s="1"/>
  <c r="D5" i="22"/>
  <c r="E5" i="22" s="1"/>
  <c r="J5" i="22"/>
  <c r="K5" i="22" s="1"/>
  <c r="J17" i="22"/>
  <c r="K17" i="22" s="1"/>
  <c r="D4" i="22"/>
  <c r="E4" i="22" s="1"/>
  <c r="BL46" i="1"/>
  <c r="LI46" i="1" s="1"/>
  <c r="BL40" i="1"/>
  <c r="LI40" i="1" s="1"/>
  <c r="BX5" i="1"/>
  <c r="BX37" i="1"/>
  <c r="BL43" i="1"/>
  <c r="BX50" i="1"/>
  <c r="BL20" i="1"/>
  <c r="LI20" i="1" s="1"/>
  <c r="D25" i="22"/>
  <c r="E25" i="22"/>
  <c r="D26" i="22"/>
  <c r="E26" i="22" s="1"/>
  <c r="D27" i="22"/>
  <c r="E27" i="22"/>
  <c r="K35" i="23"/>
  <c r="G48" i="22"/>
  <c r="H48" i="22"/>
  <c r="D33" i="22"/>
  <c r="E33" i="22" s="1"/>
  <c r="J9" i="22"/>
  <c r="K9" i="22"/>
  <c r="C50" i="23"/>
  <c r="J35" i="23"/>
  <c r="C55" i="23"/>
  <c r="M45" i="23"/>
  <c r="J60" i="22"/>
  <c r="K60" i="22" s="1"/>
  <c r="D35" i="23"/>
  <c r="J50" i="22"/>
  <c r="K50" i="22" s="1"/>
  <c r="J51" i="22"/>
  <c r="K51" i="22" s="1"/>
  <c r="J58" i="22"/>
  <c r="K58" i="22" s="1"/>
  <c r="J56" i="22"/>
  <c r="K56" i="22" s="1"/>
  <c r="EG37" i="1"/>
  <c r="EI37" i="1"/>
  <c r="C54" i="23"/>
  <c r="R30" i="22"/>
  <c r="R19" i="22"/>
  <c r="R34" i="22"/>
  <c r="R5" i="22"/>
  <c r="AP35" i="1"/>
  <c r="KQ35" i="1" s="1"/>
  <c r="AP20" i="1"/>
  <c r="KQ20" i="1" s="1"/>
  <c r="AP4" i="1"/>
  <c r="F27" i="23"/>
  <c r="P21" i="22"/>
  <c r="Q21" i="22" s="1"/>
  <c r="AJ40" i="1"/>
  <c r="KK40" i="1" s="1"/>
  <c r="LE11" i="1"/>
  <c r="P48" i="22"/>
  <c r="Q48" i="22" s="1"/>
  <c r="P50" i="22"/>
  <c r="Q50" i="22" s="1"/>
  <c r="P43" i="22"/>
  <c r="Q43" i="22" s="1"/>
  <c r="P35" i="22"/>
  <c r="Q35" i="22" s="1"/>
  <c r="P46" i="22"/>
  <c r="P17" i="22"/>
  <c r="Q17" i="22" s="1"/>
  <c r="AT43" i="1"/>
  <c r="KU43" i="1" s="1"/>
  <c r="AT4" i="1"/>
  <c r="LL46" i="1"/>
  <c r="AJ46" i="1"/>
  <c r="KK46" i="1" s="1"/>
  <c r="BA40" i="1"/>
  <c r="KK39" i="1"/>
  <c r="K39" i="23"/>
  <c r="K40" i="23"/>
  <c r="G39" i="23"/>
  <c r="G40" i="23" s="1"/>
  <c r="J46" i="22"/>
  <c r="K46" i="22" s="1"/>
  <c r="AX35" i="1"/>
  <c r="KW35" i="1" s="1"/>
  <c r="JZ43" i="1"/>
  <c r="KC47" i="1"/>
  <c r="O42" i="23"/>
  <c r="P44" i="23" s="1"/>
  <c r="KD14" i="1"/>
  <c r="G34" i="23"/>
  <c r="O32" i="23"/>
  <c r="P32" i="23" s="1"/>
  <c r="Q46" i="22"/>
  <c r="R46" i="22"/>
  <c r="P4" i="22"/>
  <c r="R4" i="22" s="1"/>
  <c r="P47" i="22"/>
  <c r="P10" i="22"/>
  <c r="Q10" i="22" s="1"/>
  <c r="G10" i="22"/>
  <c r="H10" i="22" s="1"/>
  <c r="J10" i="22"/>
  <c r="K10" i="22" s="1"/>
  <c r="O37" i="23"/>
  <c r="P37" i="23" s="1"/>
  <c r="Q37" i="23" s="1"/>
  <c r="R37" i="23" s="1"/>
  <c r="P38" i="23"/>
  <c r="Q38" i="23" s="1"/>
  <c r="R38" i="23" s="1"/>
  <c r="D39" i="23"/>
  <c r="G37" i="22"/>
  <c r="H37" i="22" s="1"/>
  <c r="G38" i="22"/>
  <c r="H38" i="22" s="1"/>
  <c r="G44" i="22"/>
  <c r="H44" i="22" s="1"/>
  <c r="P44" i="22"/>
  <c r="R44" i="22" s="1"/>
  <c r="P37" i="22"/>
  <c r="Q37" i="22" s="1"/>
  <c r="KE14" i="1"/>
  <c r="KD47" i="1"/>
  <c r="P42" i="23"/>
  <c r="P43" i="23"/>
  <c r="G35" i="23"/>
  <c r="Q47" i="22"/>
  <c r="R47" i="22"/>
  <c r="Q4" i="22"/>
  <c r="P38" i="22"/>
  <c r="Q38" i="22" s="1"/>
  <c r="P39" i="23"/>
  <c r="Q39" i="23" s="1"/>
  <c r="R39" i="23" s="1"/>
  <c r="D40" i="23"/>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s="1"/>
  <c r="J7" i="22"/>
  <c r="K7" i="22"/>
  <c r="P7" i="22"/>
  <c r="R7" i="22" s="1"/>
  <c r="P45" i="22"/>
  <c r="Q45" i="22" s="1"/>
  <c r="R45" i="22"/>
  <c r="FZ5" i="1"/>
  <c r="GA5" i="1" s="1"/>
  <c r="C18" i="23"/>
  <c r="GB5" i="1"/>
  <c r="GC5" i="1" s="1"/>
  <c r="CL5" i="1"/>
  <c r="MW18" i="1" l="1"/>
  <c r="JR18" i="1"/>
  <c r="F4" i="23"/>
  <c r="F5" i="23" s="1"/>
  <c r="D4" i="23"/>
  <c r="D5" i="23" s="1"/>
  <c r="MV19" i="1"/>
  <c r="MU18" i="1"/>
  <c r="AE54" i="22"/>
  <c r="AF54" i="22" s="1"/>
  <c r="P45" i="23"/>
  <c r="Q32" i="23"/>
  <c r="R32" i="23" s="1"/>
  <c r="P40" i="23"/>
  <c r="Q40" i="23" s="1"/>
  <c r="R40" i="23" s="1"/>
  <c r="P34" i="23"/>
  <c r="Q34" i="23" s="1"/>
  <c r="R34" i="23" s="1"/>
  <c r="P33" i="23"/>
  <c r="Q33" i="23" s="1"/>
  <c r="R33" i="23" s="1"/>
  <c r="P50" i="23"/>
  <c r="AZ35" i="1"/>
  <c r="KY35" i="1" s="1"/>
  <c r="P49" i="23"/>
  <c r="Q44" i="23" s="1"/>
  <c r="R44" i="23" s="1"/>
  <c r="EV11" i="1"/>
  <c r="EW11" i="1" s="1"/>
  <c r="R8" i="22"/>
  <c r="R15" i="22"/>
  <c r="M35" i="23"/>
  <c r="P47" i="23"/>
  <c r="Q42" i="23" s="1"/>
  <c r="R42" i="23" s="1"/>
  <c r="AY39" i="1"/>
  <c r="AY46" i="1" s="1"/>
  <c r="KX46" i="1" s="1"/>
  <c r="EP38" i="1"/>
  <c r="EQ38" i="1" s="1"/>
  <c r="AY11" i="1"/>
  <c r="X11" i="1"/>
  <c r="BF20" i="1"/>
  <c r="LE20" i="1" s="1"/>
  <c r="R20" i="22"/>
  <c r="P35" i="23"/>
  <c r="Q35" i="23" s="1"/>
  <c r="R35" i="23" s="1"/>
  <c r="AK40" i="1"/>
  <c r="KL40" i="1" s="1"/>
  <c r="Q14" i="22"/>
  <c r="BD11" i="1"/>
  <c r="BD43" i="1" s="1"/>
  <c r="LC43" i="1" s="1"/>
  <c r="V50" i="1"/>
  <c r="Q7" i="22"/>
  <c r="ER39" i="1"/>
  <c r="ES39" i="1" s="1"/>
  <c r="BD39" i="1"/>
  <c r="BD46" i="1" s="1"/>
  <c r="LC46" i="1" s="1"/>
  <c r="ER38" i="1"/>
  <c r="ES38" i="1" s="1"/>
  <c r="BJ38" i="1"/>
  <c r="AT40" i="1"/>
  <c r="KU40" i="1" s="1"/>
  <c r="BZ11" i="1"/>
  <c r="LU38" i="1"/>
  <c r="GT37" i="1"/>
  <c r="GU37" i="1" s="1"/>
  <c r="GV37" i="1"/>
  <c r="GW37" i="1" s="1"/>
  <c r="CJ39" i="1"/>
  <c r="E23" i="23"/>
  <c r="BN39" i="1"/>
  <c r="CA20" i="1"/>
  <c r="LV20" i="1" s="1"/>
  <c r="GL38" i="1"/>
  <c r="GM38" i="1" s="1"/>
  <c r="CJ11" i="1"/>
  <c r="GL49" i="1"/>
  <c r="GM49" i="1" s="1"/>
  <c r="Y49" i="1"/>
  <c r="BR11" i="1"/>
  <c r="BR43" i="1" s="1"/>
  <c r="LO43" i="1" s="1"/>
  <c r="BU20" i="1"/>
  <c r="LR20" i="1" s="1"/>
  <c r="FN5" i="1"/>
  <c r="FO5" i="1" s="1"/>
  <c r="BR39" i="1"/>
  <c r="GB11" i="1"/>
  <c r="GC11" i="1" s="1"/>
  <c r="CA4" i="1"/>
  <c r="CL38" i="1"/>
  <c r="S36" i="22" s="1"/>
  <c r="T36" i="22" s="1"/>
  <c r="U36" i="22" s="1"/>
  <c r="GB38" i="1"/>
  <c r="GC38" i="1" s="1"/>
  <c r="GJ38" i="1"/>
  <c r="GK38" i="1" s="1"/>
  <c r="GN5" i="1"/>
  <c r="GO5" i="1" s="1"/>
  <c r="CL205" i="1"/>
  <c r="S27" i="22"/>
  <c r="T27" i="22" s="1"/>
  <c r="U27" i="22" s="1"/>
  <c r="ME37" i="1"/>
  <c r="CA52" i="1"/>
  <c r="GB63" i="1"/>
  <c r="GC63" i="1" s="1"/>
  <c r="GF38" i="1"/>
  <c r="GG38" i="1" s="1"/>
  <c r="CC39" i="1"/>
  <c r="V49" i="1"/>
  <c r="FD5" i="1"/>
  <c r="FE5" i="1" s="1"/>
  <c r="FJ5" i="1"/>
  <c r="FK5" i="1" s="1"/>
  <c r="FH34" i="1"/>
  <c r="FI34" i="1" s="1"/>
  <c r="FH5" i="1"/>
  <c r="FI5" i="1" s="1"/>
  <c r="MB39" i="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CP39" i="1"/>
  <c r="HB39" i="1" s="1"/>
  <c r="HC39" i="1" s="1"/>
  <c r="CY39" i="1"/>
  <c r="CY11" i="1"/>
  <c r="CY20" i="1" s="1"/>
  <c r="MR20" i="1" s="1"/>
  <c r="DE11" i="1"/>
  <c r="DE39" i="1"/>
  <c r="IB39" i="1" s="1"/>
  <c r="IC39" i="1" s="1"/>
  <c r="MV37" i="1"/>
  <c r="MH11" i="1"/>
  <c r="HL5" i="1"/>
  <c r="HM5" i="1" s="1"/>
  <c r="DN37" i="1"/>
  <c r="Z35" i="22" s="1"/>
  <c r="AE35" i="22" s="1"/>
  <c r="AF35" i="22" s="1"/>
  <c r="DD11" i="1"/>
  <c r="MU37" i="1"/>
  <c r="DD39" i="1"/>
  <c r="HZ37" i="1"/>
  <c r="IA37" i="1" s="1"/>
  <c r="DF40" i="1"/>
  <c r="DF46" i="1"/>
  <c r="MW46" i="1" s="1"/>
  <c r="FZ34" i="1"/>
  <c r="GA34" i="1" s="1"/>
  <c r="CO4" i="1"/>
  <c r="CP11" i="1"/>
  <c r="CP35" i="1" s="1"/>
  <c r="HN38" i="1"/>
  <c r="HO38" i="1" s="1"/>
  <c r="HB5" i="1"/>
  <c r="HC5" i="1" s="1"/>
  <c r="GZ5" i="1"/>
  <c r="HA5" i="1" s="1"/>
  <c r="HT5" i="1"/>
  <c r="HU5" i="1" s="1"/>
  <c r="MT43" i="1"/>
  <c r="DC4" i="1"/>
  <c r="JT37" i="1"/>
  <c r="JU37" i="1" s="1"/>
  <c r="DC39" i="1"/>
  <c r="DG11" i="1"/>
  <c r="DG35" i="1" s="1"/>
  <c r="DG39" i="1"/>
  <c r="IF37" i="1"/>
  <c r="IG37" i="1" s="1"/>
  <c r="DH39" i="1"/>
  <c r="MY38" i="1"/>
  <c r="DH11" i="1"/>
  <c r="IJ38" i="1"/>
  <c r="IK38" i="1" s="1"/>
  <c r="MT38" i="1"/>
  <c r="MT22" i="1"/>
  <c r="MT52" i="1"/>
  <c r="JT52" i="1"/>
  <c r="JU52" i="1" s="1"/>
  <c r="EB4" i="1"/>
  <c r="HX5" i="1"/>
  <c r="HY5" i="1" s="1"/>
  <c r="HX38" i="1"/>
  <c r="HY38" i="1" s="1"/>
  <c r="MU22" i="1"/>
  <c r="MW37" i="1"/>
  <c r="HV52" i="1"/>
  <c r="HW52" i="1" s="1"/>
  <c r="DI49" i="1"/>
  <c r="MT18" i="1"/>
  <c r="AD17" i="22"/>
  <c r="N9" i="23"/>
  <c r="N10" i="23" s="1"/>
  <c r="MS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16" i="22"/>
  <c r="AC16" i="22" s="1"/>
  <c r="M9" i="23"/>
  <c r="M10" i="23" s="1"/>
  <c r="EB49" i="1"/>
  <c r="AD47" i="22" s="1"/>
  <c r="EB205" i="1"/>
  <c r="EB50" i="1"/>
  <c r="AD48" i="22" s="1"/>
  <c r="EB46" i="1"/>
  <c r="AD44" i="22" s="1"/>
  <c r="EB40" i="1"/>
  <c r="AD38" i="22"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K11" i="1"/>
  <c r="AK43" i="1"/>
  <c r="KL43" i="1" s="1"/>
  <c r="KT39" i="1"/>
  <c r="BQ4" i="1"/>
  <c r="FD39" i="1"/>
  <c r="FE39" i="1" s="1"/>
  <c r="LO11" i="1"/>
  <c r="AR49" i="1"/>
  <c r="KS49" i="1" s="1"/>
  <c r="E22" i="23"/>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DC46" i="1"/>
  <c r="MT39" i="1"/>
  <c r="GV34" i="1"/>
  <c r="GW34" i="1" s="1"/>
  <c r="MF34" i="1"/>
  <c r="W43" i="1"/>
  <c r="W35" i="1"/>
  <c r="BA43" i="1"/>
  <c r="KZ43" i="1" s="1"/>
  <c r="BA20" i="1"/>
  <c r="KZ20" i="1" s="1"/>
  <c r="BA35" i="1"/>
  <c r="KZ35" i="1" s="1"/>
  <c r="BA4" i="1"/>
  <c r="CF40" i="1"/>
  <c r="MA40" i="1" s="1"/>
  <c r="CF46" i="1"/>
  <c r="MA46" i="1" s="1"/>
  <c r="MA39" i="1"/>
  <c r="DG20" i="1"/>
  <c r="MX20"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L11" i="1"/>
  <c r="EM11" i="1" s="1"/>
  <c r="LF20" i="1"/>
  <c r="AO35" i="1"/>
  <c r="KP35" i="1" s="1"/>
  <c r="AO20" i="1"/>
  <c r="KP20" i="1" s="1"/>
  <c r="AK20" i="1"/>
  <c r="KL20" i="1" s="1"/>
  <c r="AO4" i="1"/>
  <c r="FB11" i="1"/>
  <c r="FC11" i="1" s="1"/>
  <c r="FD50" i="1"/>
  <c r="FE50" i="1" s="1"/>
  <c r="FH43" i="1"/>
  <c r="FI43" i="1" s="1"/>
  <c r="EL52" i="1"/>
  <c r="EM52" i="1" s="1"/>
  <c r="AX20" i="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MW52" i="1"/>
  <c r="ID52" i="1"/>
  <c r="FJ43" i="1"/>
  <c r="FK43" i="1" s="1"/>
  <c r="BE46" i="1"/>
  <c r="ER46" i="1" s="1"/>
  <c r="ES46" i="1" s="1"/>
  <c r="LD39" i="1"/>
  <c r="FT34" i="1"/>
  <c r="FU34"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V43" i="1" s="1"/>
  <c r="GW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MQ35" i="1" s="1"/>
  <c r="HT11" i="1"/>
  <c r="HU11" i="1" s="1"/>
  <c r="CX4" i="1"/>
  <c r="CT20" i="1"/>
  <c r="MM20" i="1" s="1"/>
  <c r="HJ11" i="1"/>
  <c r="HK11" i="1" s="1"/>
  <c r="CT43" i="1"/>
  <c r="CT4" i="1"/>
  <c r="CT35" i="1"/>
  <c r="CR43" i="1"/>
  <c r="MK43"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N29" i="23" s="1"/>
  <c r="N30" i="23" s="1"/>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BO4" i="1"/>
  <c r="FR39" i="1"/>
  <c r="FS39" i="1" s="1"/>
  <c r="EF34" i="1"/>
  <c r="EG34"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46" i="1" s="1"/>
  <c r="MU39" i="1"/>
  <c r="HZ39" i="1"/>
  <c r="IA39" i="1" s="1"/>
  <c r="DD40" i="1"/>
  <c r="MV50" i="1"/>
  <c r="IB50" i="1"/>
  <c r="IC50" i="1" s="1"/>
  <c r="ID50" i="1"/>
  <c r="AE16" i="22"/>
  <c r="EL50" i="1"/>
  <c r="EM5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AZ46" i="1"/>
  <c r="KY39"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MN43" i="1"/>
  <c r="AA11" i="22"/>
  <c r="W11" i="22"/>
  <c r="AA30" i="22"/>
  <c r="W30" i="22"/>
  <c r="AA49" i="22"/>
  <c r="AB49" i="22" s="1"/>
  <c r="W49" i="22"/>
  <c r="X49" i="22"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D39" i="1"/>
  <c r="EE39" i="1" s="1"/>
  <c r="AZ4" i="1"/>
  <c r="EH11" i="1"/>
  <c r="EI11" i="1" s="1"/>
  <c r="FN43" i="1"/>
  <c r="FO43"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KZ39" i="1"/>
  <c r="LD11" i="1"/>
  <c r="KW39" i="1"/>
  <c r="LG20" i="1"/>
  <c r="AV52" i="1"/>
  <c r="AM43" i="1"/>
  <c r="KN43" i="1" s="1"/>
  <c r="KS39" i="1"/>
  <c r="KV11" i="1"/>
  <c r="D65" i="22"/>
  <c r="E65" i="22" s="1"/>
  <c r="LI43" i="1"/>
  <c r="FD43" i="1"/>
  <c r="FE43"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39" i="1"/>
  <c r="II39" i="1" s="1"/>
  <c r="DG40" i="1"/>
  <c r="MX39" i="1"/>
  <c r="IF39" i="1"/>
  <c r="IG39" i="1" s="1"/>
  <c r="AK46" i="1"/>
  <c r="KL46" i="1" s="1"/>
  <c r="EZ11" i="1"/>
  <c r="FA11" i="1" s="1"/>
  <c r="LH11" i="1"/>
  <c r="EH34" i="1"/>
  <c r="EI34" i="1" s="1"/>
  <c r="EZ52" i="1"/>
  <c r="FA52" i="1" s="1"/>
  <c r="ED50" i="1"/>
  <c r="EE50" i="1" s="1"/>
  <c r="KW50" i="1"/>
  <c r="EN50" i="1"/>
  <c r="EO50" i="1" s="1"/>
  <c r="BT43" i="1"/>
  <c r="K22" i="23"/>
  <c r="K24" i="23" s="1"/>
  <c r="K25" i="23" s="1"/>
  <c r="BT35" i="1"/>
  <c r="BP40" i="1"/>
  <c r="FJ40" i="1" s="1"/>
  <c r="FK40" i="1" s="1"/>
  <c r="BP46" i="1"/>
  <c r="W53" i="22"/>
  <c r="X53" i="22" s="1"/>
  <c r="T53" i="22"/>
  <c r="U53" i="22" s="1"/>
  <c r="W56" i="22"/>
  <c r="X56" i="22" s="1"/>
  <c r="T56" i="22"/>
  <c r="U56" i="22" s="1"/>
  <c r="W60" i="22"/>
  <c r="X60" i="22" s="1"/>
  <c r="T60" i="22"/>
  <c r="U60" i="22" s="1"/>
  <c r="W24" i="22"/>
  <c r="X24" i="22" s="1"/>
  <c r="AB42" i="22"/>
  <c r="MO50" i="1"/>
  <c r="HN50" i="1"/>
  <c r="HO50" i="1" s="1"/>
  <c r="D64" i="22"/>
  <c r="E64" i="22" s="1"/>
  <c r="C29" i="23"/>
  <c r="C30" i="23" s="1"/>
  <c r="BS35" i="1"/>
  <c r="J22" i="23"/>
  <c r="LP11" i="1"/>
  <c r="BV43" i="1"/>
  <c r="M22" i="23"/>
  <c r="M24" i="23" s="1"/>
  <c r="M25" i="23" s="1"/>
  <c r="BG49" i="1"/>
  <c r="EX22" i="1"/>
  <c r="EY22" i="1" s="1"/>
  <c r="N24" i="23"/>
  <c r="N25" i="23" s="1"/>
  <c r="BS46" i="1"/>
  <c r="LP39" i="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CZ39" i="1"/>
  <c r="CZ40" i="1" s="1"/>
  <c r="V38" i="22" s="1"/>
  <c r="GZ39" i="1"/>
  <c r="HA39" i="1" s="1"/>
  <c r="MH39" i="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F12" i="23"/>
  <c r="F14" i="23" s="1"/>
  <c r="F15" i="23" s="1"/>
  <c r="MJ11" i="1"/>
  <c r="CQ4" i="1"/>
  <c r="CQ43" i="1"/>
  <c r="HF11" i="1"/>
  <c r="HG11" i="1" s="1"/>
  <c r="MS43" i="1"/>
  <c r="HR50" i="1"/>
  <c r="HS50" i="1" s="1"/>
  <c r="HP50" i="1"/>
  <c r="HQ50" i="1" s="1"/>
  <c r="HP22" i="1"/>
  <c r="HQ22" i="1" s="1"/>
  <c r="MP22" i="1"/>
  <c r="MO43" i="1"/>
  <c r="D14" i="23"/>
  <c r="D15" i="23" s="1"/>
  <c r="MG34" i="1"/>
  <c r="GZ34" i="1"/>
  <c r="HA34" i="1" s="1"/>
  <c r="MX11"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HX22" i="1"/>
  <c r="HY22" i="1" s="1"/>
  <c r="DN22" i="1"/>
  <c r="Z21" i="22" s="1"/>
  <c r="AE21" i="22" s="1"/>
  <c r="AF21" i="22" s="1"/>
  <c r="DC20" i="1"/>
  <c r="MT11" i="1"/>
  <c r="HZ11" i="1"/>
  <c r="IA11" i="1" s="1"/>
  <c r="D7" i="23"/>
  <c r="D9" i="23" s="1"/>
  <c r="D10" i="23" s="1"/>
  <c r="ID39" i="1"/>
  <c r="IB34" i="1"/>
  <c r="IC34" i="1" s="1"/>
  <c r="MV34" i="1"/>
  <c r="DE35" i="1"/>
  <c r="F7" i="23"/>
  <c r="F9" i="23" s="1"/>
  <c r="F10" i="23" s="1"/>
  <c r="IB11" i="1"/>
  <c r="IC11" i="1" s="1"/>
  <c r="DE20" i="1"/>
  <c r="ID11" i="1"/>
  <c r="ID34" i="1"/>
  <c r="MW34" i="1"/>
  <c r="MW43" i="1"/>
  <c r="MZ39" i="1"/>
  <c r="DI40" i="1"/>
  <c r="MZ40" i="1" s="1"/>
  <c r="DI46" i="1"/>
  <c r="IJ39" i="1"/>
  <c r="IK39" i="1" s="1"/>
  <c r="NA52" i="1"/>
  <c r="IN52" i="1"/>
  <c r="IO52" i="1" s="1"/>
  <c r="JT39" i="1"/>
  <c r="JU39" i="1" s="1"/>
  <c r="CX46" i="1"/>
  <c r="DB35" i="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KZ40" i="1"/>
  <c r="LH18" i="1"/>
  <c r="GT19" i="1"/>
  <c r="GU19" i="1" s="1"/>
  <c r="GV19" i="1"/>
  <c r="GW19" i="1" s="1"/>
  <c r="IH19" i="1"/>
  <c r="II19" i="1" s="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MW40" i="1" l="1"/>
  <c r="JR40" i="1"/>
  <c r="E24" i="23"/>
  <c r="E25" i="23" s="1"/>
  <c r="GX40" i="1"/>
  <c r="GY40" i="1" s="1"/>
  <c r="DE46" i="1"/>
  <c r="MV39" i="1"/>
  <c r="H7" i="23"/>
  <c r="H9" i="23" s="1"/>
  <c r="H10" i="23" s="1"/>
  <c r="HD39" i="1"/>
  <c r="HE39" i="1" s="1"/>
  <c r="ER35" i="1"/>
  <c r="ES35" i="1" s="1"/>
  <c r="EF39" i="1"/>
  <c r="EG39" i="1" s="1"/>
  <c r="GB20" i="1"/>
  <c r="GC20" i="1" s="1"/>
  <c r="GD20" i="1"/>
  <c r="GE20" i="1" s="1"/>
  <c r="CR35" i="1"/>
  <c r="HH35" i="1" s="1"/>
  <c r="HI35" i="1" s="1"/>
  <c r="EF20" i="1"/>
  <c r="EG20" i="1" s="1"/>
  <c r="DG43" i="1"/>
  <c r="W27" i="22"/>
  <c r="X27" i="22" s="1"/>
  <c r="I7" i="23"/>
  <c r="I9" i="23" s="1"/>
  <c r="I10" i="23" s="1"/>
  <c r="DH43" i="1"/>
  <c r="MY43" i="1" s="1"/>
  <c r="DD20" i="1"/>
  <c r="MU20" i="1" s="1"/>
  <c r="DD43" i="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DG4" i="1"/>
  <c r="IF11" i="1"/>
  <c r="IG11" i="1" s="1"/>
  <c r="CZ11" i="1"/>
  <c r="V10" i="22" s="1"/>
  <c r="BX39" i="1"/>
  <c r="BX46" i="1" s="1"/>
  <c r="EH39" i="1"/>
  <c r="EI39" i="1" s="1"/>
  <c r="BJ39" i="1"/>
  <c r="BJ46" i="1" s="1"/>
  <c r="MT46" i="1"/>
  <c r="EV20" i="1"/>
  <c r="EW20" i="1" s="1"/>
  <c r="DH46" i="1"/>
  <c r="MY46" i="1" s="1"/>
  <c r="DH40" i="1"/>
  <c r="MY40" i="1" s="1"/>
  <c r="MY39" i="1"/>
  <c r="CN20" i="1"/>
  <c r="CN43" i="1"/>
  <c r="C12" i="23"/>
  <c r="C14" i="23" s="1"/>
  <c r="C15" i="23" s="1"/>
  <c r="MG11" i="1"/>
  <c r="CN4" i="1"/>
  <c r="CZ4" i="1" s="1"/>
  <c r="CN35" i="1"/>
  <c r="GZ11" i="1"/>
  <c r="HA11" i="1" s="1"/>
  <c r="X43" i="1"/>
  <c r="X4" i="1"/>
  <c r="X20" i="1"/>
  <c r="X35" i="1"/>
  <c r="Q45" i="23"/>
  <c r="R45" i="23" s="1"/>
  <c r="GX43" i="1"/>
  <c r="GY43" i="1" s="1"/>
  <c r="CP40" i="1"/>
  <c r="MI40" i="1" s="1"/>
  <c r="CP46" i="1"/>
  <c r="MI46" i="1" s="1"/>
  <c r="MK11" i="1"/>
  <c r="GR35" i="1"/>
  <c r="GS35" i="1" s="1"/>
  <c r="AY40" i="1"/>
  <c r="KX40" i="1" s="1"/>
  <c r="ET35" i="1"/>
  <c r="EU35" i="1" s="1"/>
  <c r="CR20" i="1"/>
  <c r="HH20" i="1" s="1"/>
  <c r="HI20" i="1" s="1"/>
  <c r="FN39" i="1"/>
  <c r="FO39" i="1" s="1"/>
  <c r="ME11" i="1"/>
  <c r="M17" i="23"/>
  <c r="M19" i="23" s="1"/>
  <c r="M20" i="23" s="1"/>
  <c r="AY43" i="1"/>
  <c r="KX43" i="1" s="1"/>
  <c r="D27" i="23"/>
  <c r="D29" i="23" s="1"/>
  <c r="C61" i="23" s="1"/>
  <c r="AY35" i="1"/>
  <c r="KX11" i="1"/>
  <c r="AY20" i="1"/>
  <c r="AY4" i="1"/>
  <c r="MT40" i="1"/>
  <c r="AE17" i="22"/>
  <c r="AG17" i="22" s="1"/>
  <c r="MS40" i="1"/>
  <c r="AB16" i="22"/>
  <c r="HZ40" i="1"/>
  <c r="IA40" i="1" s="1"/>
  <c r="AG6" i="22"/>
  <c r="EC62" i="1"/>
  <c r="EC57" i="1"/>
  <c r="MR40" i="1"/>
  <c r="AG30" i="22"/>
  <c r="AG8" i="22"/>
  <c r="Y32" i="22"/>
  <c r="HL40" i="1"/>
  <c r="HM40" i="1" s="1"/>
  <c r="HR40" i="1"/>
  <c r="HS40" i="1" s="1"/>
  <c r="LX40" i="1"/>
  <c r="C71" i="23"/>
  <c r="AG43" i="22"/>
  <c r="EC70" i="1"/>
  <c r="EC28" i="1"/>
  <c r="EC22" i="1"/>
  <c r="L30" i="23"/>
  <c r="EC56" i="1"/>
  <c r="EC3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EP40" i="1"/>
  <c r="EQ40" i="1" s="1"/>
  <c r="MJ40" i="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MF20" i="1"/>
  <c r="MF35" i="1"/>
  <c r="GV35" i="1"/>
  <c r="GW35" i="1" s="1"/>
  <c r="GX35" i="1"/>
  <c r="GY35" i="1" s="1"/>
  <c r="HT40" i="1"/>
  <c r="HU40" i="1" s="1"/>
  <c r="FF40" i="1"/>
  <c r="FG40" i="1" s="1"/>
  <c r="EZ40" i="1"/>
  <c r="FA40"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P23" i="23"/>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AF5" i="22"/>
  <c r="AG5" i="22"/>
  <c r="C10" i="23"/>
  <c r="AG4" i="22"/>
  <c r="AF4" i="22"/>
  <c r="EF40" i="1" l="1"/>
  <c r="EG40" i="1" s="1"/>
  <c r="HD40" i="1"/>
  <c r="HE40" i="1" s="1"/>
  <c r="EH40" i="1"/>
  <c r="EI40" i="1" s="1"/>
  <c r="P25" i="23"/>
  <c r="IJ40" i="1"/>
  <c r="IK40" i="1" s="1"/>
  <c r="MV40" i="1"/>
  <c r="JT40" i="1"/>
  <c r="JU40" i="1" s="1"/>
  <c r="AF17" i="22"/>
  <c r="IB40" i="1"/>
  <c r="IC40" i="1" s="1"/>
  <c r="ID40" i="1"/>
  <c r="D30" i="23"/>
  <c r="O7" i="23"/>
  <c r="P7" i="23" s="1"/>
  <c r="Q2" i="23" s="1"/>
  <c r="R2" i="23" s="1"/>
  <c r="P28" i="23"/>
  <c r="Q28" i="23" s="1"/>
  <c r="R28"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Q22" i="23"/>
  <c r="R22" i="23" s="1"/>
  <c r="KX20" i="1"/>
  <c r="EH20" i="1"/>
  <c r="EI20" i="1" s="1"/>
  <c r="LO40" i="1"/>
  <c r="FN40" i="1"/>
  <c r="FO40" i="1" s="1"/>
  <c r="FP40" i="1"/>
  <c r="FQ40" i="1" s="1"/>
  <c r="HZ43" i="1"/>
  <c r="IA43" i="1" s="1"/>
  <c r="MU43" i="1"/>
  <c r="FZ35" i="1"/>
  <c r="GA35" i="1" s="1"/>
  <c r="GX20" i="1"/>
  <c r="GY20" i="1" s="1"/>
  <c r="IH46" i="1"/>
  <c r="II46" i="1" s="1"/>
  <c r="IH43" i="1"/>
  <c r="II43" i="1" s="1"/>
  <c r="MX43" i="1"/>
  <c r="IH40" i="1"/>
  <c r="II40" i="1" s="1"/>
  <c r="DA64" i="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Q20" i="23" l="1"/>
  <c r="R20" i="23" s="1"/>
  <c r="AW205" i="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AA7" i="22"/>
  <c r="AA45" i="22"/>
  <c r="HT14" i="1" l="1"/>
  <c r="HU14" i="1" s="1"/>
  <c r="MR14" i="1"/>
  <c r="DA14" i="1"/>
  <c r="DB2" i="1"/>
  <c r="DB3" i="1" s="1"/>
  <c r="DB14" i="1" s="1"/>
  <c r="DC1" i="1"/>
  <c r="AC7" i="22"/>
  <c r="AB7" i="22"/>
  <c r="DD47" i="1"/>
  <c r="DE8" i="1"/>
  <c r="AC45" i="22"/>
  <c r="AB45" i="22"/>
  <c r="HX47" i="1"/>
  <c r="HY47" i="1" s="1"/>
  <c r="MT47" i="1"/>
  <c r="HV14" i="1" l="1"/>
  <c r="HW14" i="1" s="1"/>
  <c r="MS14" i="1"/>
  <c r="DD1" i="1"/>
  <c r="DC2" i="1"/>
  <c r="DC3" i="1" s="1"/>
  <c r="DC14" i="1" s="1"/>
  <c r="DE47" i="1"/>
  <c r="DF8" i="1"/>
  <c r="JR8" i="1" s="1"/>
  <c r="MU47" i="1"/>
  <c r="HZ47" i="1"/>
  <c r="IA47" i="1" s="1"/>
  <c r="HX14" i="1" l="1"/>
  <c r="HY14" i="1" s="1"/>
  <c r="MT14" i="1"/>
  <c r="DE1" i="1"/>
  <c r="DD2" i="1"/>
  <c r="DD3" i="1" s="1"/>
  <c r="DD14" i="1" s="1"/>
  <c r="DF47" i="1"/>
  <c r="JR47" i="1" s="1"/>
  <c r="DG8" i="1"/>
  <c r="IB47" i="1"/>
  <c r="IC47" i="1" s="1"/>
  <c r="MV47" i="1"/>
  <c r="HZ14" i="1" l="1"/>
  <c r="IA14" i="1" s="1"/>
  <c r="MU14" i="1"/>
  <c r="DE2" i="1"/>
  <c r="DE3" i="1" s="1"/>
  <c r="DE14" i="1" s="1"/>
  <c r="DF1" i="1"/>
  <c r="DH8" i="1"/>
  <c r="DG47" i="1"/>
  <c r="MW47" i="1"/>
  <c r="ID47" i="1"/>
  <c r="MV14" i="1" l="1"/>
  <c r="IB14" i="1"/>
  <c r="IC14" i="1" s="1"/>
  <c r="DG1" i="1"/>
  <c r="DF2" i="1"/>
  <c r="DF3" i="1" s="1"/>
  <c r="DF14" i="1" s="1"/>
  <c r="JR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IR47" i="1"/>
  <c r="IS47" i="1" s="1"/>
  <c r="IT47" i="1"/>
  <c r="IU47" i="1" s="1"/>
  <c r="ND47" i="1"/>
  <c r="EC8" i="1"/>
  <c r="EB47" i="1"/>
  <c r="AD45" i="22" s="1"/>
  <c r="AE45" i="22" s="1"/>
  <c r="NB14" i="1"/>
  <c r="DM1" i="1"/>
  <c r="DL2" i="1"/>
  <c r="DL3" i="1" s="1"/>
  <c r="DL14" i="1" s="1"/>
  <c r="IP14" i="1" s="1"/>
  <c r="IQ14" i="1" s="1"/>
  <c r="IV47" i="1" l="1"/>
  <c r="IW47" i="1" s="1"/>
  <c r="NF47" i="1"/>
  <c r="DR8" i="1"/>
  <c r="AG45" i="22"/>
  <c r="AF45" i="22"/>
  <c r="NC14" i="1"/>
  <c r="DM2" i="1"/>
  <c r="DM3" i="1" s="1"/>
  <c r="DM14" i="1" s="1"/>
  <c r="DP1" i="1"/>
  <c r="DS8" i="1" l="1"/>
  <c r="DR47" i="1"/>
  <c r="IR14" i="1"/>
  <c r="IS14" i="1" s="1"/>
  <c r="ND14" i="1"/>
  <c r="DO14" i="1"/>
  <c r="IE14" i="1" s="1"/>
  <c r="DP2" i="1"/>
  <c r="DP3" i="1" s="1"/>
  <c r="DP14" i="1" s="1"/>
  <c r="IT14" i="1" s="1"/>
  <c r="IU14" i="1" s="1"/>
  <c r="DQ1" i="1"/>
  <c r="DT8" i="1" l="1"/>
  <c r="DS47" i="1"/>
  <c r="NG47" i="1"/>
  <c r="IX47" i="1"/>
  <c r="IY47" i="1" s="1"/>
  <c r="NE14" i="1"/>
  <c r="DR1" i="1"/>
  <c r="DQ2" i="1"/>
  <c r="DQ3" i="1" s="1"/>
  <c r="DQ14" i="1" s="1"/>
  <c r="DU8" i="1" l="1"/>
  <c r="DV8" i="1" s="1"/>
  <c r="DW8" i="1" s="1"/>
  <c r="DX8" i="1" s="1"/>
  <c r="DY8" i="1" s="1"/>
  <c r="DZ8" i="1" s="1"/>
  <c r="EA8" i="1" s="1"/>
  <c r="JS8" i="1"/>
  <c r="DT47" i="1"/>
  <c r="IZ47" i="1"/>
  <c r="JA47" i="1" s="1"/>
  <c r="NH47" i="1"/>
  <c r="NF14" i="1"/>
  <c r="IV14" i="1"/>
  <c r="IW14" i="1" s="1"/>
  <c r="DS1" i="1"/>
  <c r="DR2" i="1"/>
  <c r="DR3" i="1" s="1"/>
  <c r="DR14" i="1" s="1"/>
  <c r="JS47" i="1" l="1"/>
  <c r="JT47" i="1" s="1"/>
  <c r="JU47" i="1" s="1"/>
  <c r="JD47" i="1"/>
  <c r="JE47" i="1" s="1"/>
  <c r="NI47" i="1"/>
  <c r="JB47" i="1"/>
  <c r="JC47" i="1" s="1"/>
  <c r="EC47" i="1"/>
  <c r="NG14" i="1"/>
  <c r="IX14" i="1"/>
  <c r="IY14" i="1" s="1"/>
  <c r="DT1" i="1"/>
  <c r="DS2" i="1"/>
  <c r="DS3" i="1" s="1"/>
  <c r="DS14" i="1" s="1"/>
  <c r="NH14" i="1" l="1"/>
  <c r="IZ14" i="1"/>
  <c r="JA14" i="1" s="1"/>
  <c r="DT2" i="1"/>
  <c r="DT3" i="1" s="1"/>
  <c r="DT14" i="1" s="1"/>
  <c r="DU1" i="1"/>
  <c r="JS14" i="1" l="1"/>
  <c r="JT14" i="1" s="1"/>
  <c r="JU14" i="1" s="1"/>
  <c r="JD14" i="1"/>
  <c r="JE14" i="1" s="1"/>
  <c r="NI14" i="1"/>
  <c r="JB14" i="1"/>
  <c r="JC14" i="1" s="1"/>
  <c r="EC14" i="1"/>
  <c r="DV1" i="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<sst xmlns="http://schemas.openxmlformats.org/spreadsheetml/2006/main" count="954" uniqueCount="308">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</sst>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5">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166" fontId="28" fillId="0" borderId="10" xfId="3" applyNumberFormat="1" applyFont="1" applyBorder="1"/>
    <xf numFmtId="166" fontId="21" fillId="0" borderId="3" xfId="1" applyNumberFormat="1" applyFont="1" applyFill="1" applyBorder="1" applyAlignment="1">
      <alignment horizontal="right"/>
    </xf>
    <xf numFmtId="166" fontId="21" fillId="3" borderId="3"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0" fillId="0" borderId="0" xfId="0" applyFill="1" applyBorder="1" applyAlignment="1">
      <alignment horizontal="left"/>
    </xf>
    <xf numFmtId="0" fontId="0" fillId="0" borderId="21" xfId="0" applyFill="1" applyBorder="1" applyAlignment="1">
      <alignment horizontal="left"/>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Data'!$JZ$18:$NP$18</c:f>
              <c:numCache>
                <c:formatCode>0.00%</c:formatCode>
                <c:ptCount val="13"/>
                <c:pt idx="0">
                  <c:v>0.80172879524581309</c:v>
                </c:pt>
                <c:pt idx="1">
                  <c:v>0.77765785213167837</c:v>
                </c:pt>
                <c:pt idx="2">
                  <c:v>0.79259753251083698</c:v>
                </c:pt>
                <c:pt idx="3">
                  <c:v>0.7621097954790097</c:v>
                </c:pt>
                <c:pt idx="4">
                  <c:v>0.7777305567360816</c:v>
                </c:pt>
                <c:pt idx="5">
                  <c:v>0.79731485491554788</c:v>
                </c:pt>
                <c:pt idx="6">
                  <c:v>0.79640718562874246</c:v>
                </c:pt>
                <c:pt idx="7">
                  <c:v>0.80861678004535142</c:v>
                </c:pt>
                <c:pt idx="8">
                  <c:v>0.77584708948740222</c:v>
                </c:pt>
                <c:pt idx="9">
                  <c:v>0.76638065522620902</c:v>
                </c:pt>
                <c:pt idx="10">
                  <c:v>0.76890975482524782</c:v>
                </c:pt>
                <c:pt idx="11">
                  <c:v>0.81371428571428572</c:v>
                </c:pt>
                <c:pt idx="12">
                  <c:v>0.82686084142394822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Data'!$JZ$13:$NP$13</c:f>
              <c:numCache>
                <c:formatCode>_(* #,##0_);_(* \(#,##0\);_(* "-"??_);_(@_)</c:formatCode>
                <c:ptCount val="13"/>
                <c:pt idx="0">
                  <c:v>2005</c:v>
                </c:pt>
                <c:pt idx="1">
                  <c:v>1943</c:v>
                </c:pt>
                <c:pt idx="2">
                  <c:v>3304</c:v>
                </c:pt>
                <c:pt idx="3">
                  <c:v>2994</c:v>
                </c:pt>
                <c:pt idx="4">
                  <c:v>2464</c:v>
                </c:pt>
                <c:pt idx="5">
                  <c:v>2405</c:v>
                </c:pt>
                <c:pt idx="6">
                  <c:v>2133</c:v>
                </c:pt>
                <c:pt idx="7">
                  <c:v>2295</c:v>
                </c:pt>
                <c:pt idx="8">
                  <c:v>2258</c:v>
                </c:pt>
                <c:pt idx="9">
                  <c:v>2528</c:v>
                </c:pt>
                <c:pt idx="10">
                  <c:v>1860</c:v>
                </c:pt>
                <c:pt idx="11">
                  <c:v>2796</c:v>
                </c:pt>
                <c:pt idx="12">
                  <c:v>2002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6"/>
              <c:layout>
                <c:manualLayout>
                  <c:x val="-2.1908190047672711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4-4509-94BC-7375F627FBC3}"/>
                </c:ext>
              </c:extLst>
            </c:dLbl>
            <c:dLbl>
              <c:idx val="7"/>
              <c:layout>
                <c:manualLayout>
                  <c:x val="-2.0547645829985538E-2"/>
                  <c:y val="3.6642856614420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9"/>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0547645829985636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dLbl>
              <c:idx val="12"/>
              <c:layout>
                <c:manualLayout>
                  <c:x val="-2.190819004767261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23-453E-8055-24C5CCDCA7B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Data'!$JZ$22:$NP$22</c:f>
              <c:numCache>
                <c:formatCode>_(* #,##0_);_(* \(#,##0\);_(* "-"??_);_(@_)</c:formatCode>
                <c:ptCount val="13"/>
                <c:pt idx="0">
                  <c:v>4913</c:v>
                </c:pt>
                <c:pt idx="1">
                  <c:v>4578</c:v>
                </c:pt>
                <c:pt idx="2">
                  <c:v>6718</c:v>
                </c:pt>
                <c:pt idx="3">
                  <c:v>6309</c:v>
                </c:pt>
                <c:pt idx="4">
                  <c:v>6009</c:v>
                </c:pt>
                <c:pt idx="5">
                  <c:v>6042</c:v>
                </c:pt>
                <c:pt idx="6">
                  <c:v>5449</c:v>
                </c:pt>
                <c:pt idx="7">
                  <c:v>6489</c:v>
                </c:pt>
                <c:pt idx="8">
                  <c:v>5876</c:v>
                </c:pt>
                <c:pt idx="9">
                  <c:v>6005</c:v>
                </c:pt>
                <c:pt idx="10">
                  <c:v>4527</c:v>
                </c:pt>
                <c:pt idx="11">
                  <c:v>6637</c:v>
                </c:pt>
                <c:pt idx="12">
                  <c:v>5260</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6"/>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4-4509-94BC-7375F627FBC3}"/>
                </c:ext>
              </c:extLst>
            </c:dLbl>
            <c:dLbl>
              <c:idx val="7"/>
              <c:layout>
                <c:manualLayout>
                  <c:x val="-1.9187101612298463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7826557394611389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1.7826557394611389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1.7826557394611389E-2"/>
                  <c:y val="4.339377226797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dLbl>
              <c:idx val="12"/>
              <c:layout>
                <c:manualLayout>
                  <c:x val="-1.918710161229846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23-453E-8055-24C5CCDCA7B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Data'!$JZ$28:$NP$28</c:f>
              <c:numCache>
                <c:formatCode>_(* #,##0_);_(* \(#,##0\);_(* "-"??_);_(@_)</c:formatCode>
                <c:ptCount val="13"/>
                <c:pt idx="0">
                  <c:v>4980</c:v>
                </c:pt>
                <c:pt idx="1">
                  <c:v>4919</c:v>
                </c:pt>
                <c:pt idx="2">
                  <c:v>6747</c:v>
                </c:pt>
                <c:pt idx="3">
                  <c:v>6436</c:v>
                </c:pt>
                <c:pt idx="4">
                  <c:v>6049</c:v>
                </c:pt>
                <c:pt idx="5">
                  <c:v>6088</c:v>
                </c:pt>
                <c:pt idx="6">
                  <c:v>5405</c:v>
                </c:pt>
                <c:pt idx="7">
                  <c:v>6567</c:v>
                </c:pt>
                <c:pt idx="8">
                  <c:v>5889</c:v>
                </c:pt>
                <c:pt idx="9">
                  <c:v>6081</c:v>
                </c:pt>
                <c:pt idx="10">
                  <c:v>4574</c:v>
                </c:pt>
                <c:pt idx="11">
                  <c:v>6634</c:v>
                </c:pt>
                <c:pt idx="12">
                  <c:v>5197</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Data'!$JZ$30:$NP$30</c:f>
              <c:numCache>
                <c:formatCode>_(* #,##0_);_(* \(#,##0\);_(* "-"??_);_(@_)</c:formatCode>
                <c:ptCount val="13"/>
                <c:pt idx="0">
                  <c:v>782</c:v>
                </c:pt>
                <c:pt idx="1">
                  <c:v>497</c:v>
                </c:pt>
                <c:pt idx="2">
                  <c:v>505</c:v>
                </c:pt>
                <c:pt idx="3">
                  <c:v>425</c:v>
                </c:pt>
                <c:pt idx="4">
                  <c:v>418</c:v>
                </c:pt>
                <c:pt idx="5">
                  <c:v>395</c:v>
                </c:pt>
                <c:pt idx="6">
                  <c:v>471</c:v>
                </c:pt>
                <c:pt idx="7">
                  <c:v>414</c:v>
                </c:pt>
                <c:pt idx="8">
                  <c:v>435</c:v>
                </c:pt>
                <c:pt idx="9">
                  <c:v>391</c:v>
                </c:pt>
                <c:pt idx="10">
                  <c:v>359</c:v>
                </c:pt>
                <c:pt idx="11">
                  <c:v>371</c:v>
                </c:pt>
                <c:pt idx="12">
                  <c:v>465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8607491556334642E-2"/>
                  <c:y val="-3.52129192441254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D5-407E-82BD-526359DB49C3}"/>
                </c:ext>
              </c:extLst>
            </c:dLbl>
            <c:dLbl>
              <c:idx val="2"/>
              <c:layout>
                <c:manualLayout>
                  <c:x val="-1.8607491556334618E-2"/>
                  <c:y val="3.3815235002818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01-4903-9022-1F43412EF903}"/>
                </c:ext>
              </c:extLst>
            </c:dLbl>
            <c:dLbl>
              <c:idx val="3"/>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E-4ACA-9148-40944DED536E}"/>
                </c:ext>
              </c:extLst>
            </c:dLbl>
            <c:dLbl>
              <c:idx val="4"/>
              <c:layout>
                <c:manualLayout>
                  <c:x val="-1.992693602242353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1A5-8052-C2E482B79996}"/>
                </c:ext>
              </c:extLst>
            </c:dLbl>
            <c:dLbl>
              <c:idx val="5"/>
              <c:layout>
                <c:manualLayout>
                  <c:x val="-1.860749155633461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9926936022423587E-2"/>
                  <c:y val="-3.3487215387951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01-4903-9022-1F43412EF903}"/>
                </c:ext>
              </c:extLst>
            </c:dLbl>
            <c:dLbl>
              <c:idx val="8"/>
              <c:layout>
                <c:manualLayout>
                  <c:x val="-1.7288047090245839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01-4903-9022-1F43412EF903}"/>
                </c:ext>
              </c:extLst>
            </c:dLbl>
            <c:dLbl>
              <c:idx val="9"/>
              <c:layout>
                <c:manualLayout>
                  <c:x val="-1.8607491556334715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6E-4ACA-9148-40944DED536E}"/>
                </c:ext>
              </c:extLst>
            </c:dLbl>
            <c:dLbl>
              <c:idx val="10"/>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dLbl>
              <c:idx val="11"/>
              <c:layout>
                <c:manualLayout>
                  <c:x val="-1.8607491556334618E-2"/>
                  <c:y val="3.3815235002818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8664326956472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Data'!$JZ$37:$NP$37</c:f>
              <c:numCache>
                <c:formatCode>_(* #,##0_);_(* \(#,##0\);_(* "-"??_);_(@_)</c:formatCode>
                <c:ptCount val="13"/>
                <c:pt idx="0">
                  <c:v>54886</c:v>
                </c:pt>
                <c:pt idx="1">
                  <c:v>81839</c:v>
                </c:pt>
                <c:pt idx="2">
                  <c:v>54440</c:v>
                </c:pt>
                <c:pt idx="3">
                  <c:v>54066</c:v>
                </c:pt>
                <c:pt idx="4">
                  <c:v>54179</c:v>
                </c:pt>
                <c:pt idx="5">
                  <c:v>54962</c:v>
                </c:pt>
                <c:pt idx="6">
                  <c:v>55319</c:v>
                </c:pt>
                <c:pt idx="7">
                  <c:v>84151</c:v>
                </c:pt>
                <c:pt idx="8">
                  <c:v>56515</c:v>
                </c:pt>
                <c:pt idx="9">
                  <c:v>56055</c:v>
                </c:pt>
                <c:pt idx="10">
                  <c:v>55652</c:v>
                </c:pt>
                <c:pt idx="11">
                  <c:v>55665</c:v>
                </c:pt>
                <c:pt idx="12">
                  <c:v>80205</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8607491556334642E-2"/>
                  <c:y val="3.6938758982492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D5-407E-82BD-526359DB49C3}"/>
                </c:ext>
              </c:extLst>
            </c:dLbl>
            <c:dLbl>
              <c:idx val="2"/>
              <c:layout>
                <c:manualLayout>
                  <c:x val="-1.7288047090245791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01-4903-9022-1F43412EF903}"/>
                </c:ext>
              </c:extLst>
            </c:dLbl>
            <c:dLbl>
              <c:idx val="3"/>
              <c:layout>
                <c:manualLayout>
                  <c:x val="-1.992693602242353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6E-4ACA-9148-40944DED536E}"/>
                </c:ext>
              </c:extLst>
            </c:dLbl>
            <c:dLbl>
              <c:idx val="4"/>
              <c:layout>
                <c:manualLayout>
                  <c:x val="-1.8607491556334666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1A5-8052-C2E482B79996}"/>
                </c:ext>
              </c:extLst>
            </c:dLbl>
            <c:dLbl>
              <c:idx val="5"/>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2.1246380488512365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607491556334715E-2"/>
                  <c:y val="3.6938758982492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6E-4ACA-9148-40944DED536E}"/>
                </c:ext>
              </c:extLst>
            </c:dLbl>
            <c:dLbl>
              <c:idx val="8"/>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01-4903-9022-1F43412EF903}"/>
                </c:ext>
              </c:extLst>
            </c:dLbl>
            <c:dLbl>
              <c:idx val="9"/>
              <c:layout>
                <c:manualLayout>
                  <c:x val="-1.9926936022423587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6E-4ACA-9148-40944DED536E}"/>
                </c:ext>
              </c:extLst>
            </c:dLbl>
            <c:dLbl>
              <c:idx val="10"/>
              <c:layout>
                <c:manualLayout>
                  <c:x val="-1.8607491556334715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dLbl>
              <c:idx val="11"/>
              <c:layout>
                <c:manualLayout>
                  <c:x val="-1.9926936022423493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dLbl>
              <c:idx val="12"/>
              <c:layout>
                <c:manualLayout>
                  <c:x val="-1.8607491556334618E-2"/>
                  <c:y val="3.6938758982492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F-4642-873A-16B924853612}"/>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Data'!$JZ$38:$NP$38</c:f>
              <c:numCache>
                <c:formatCode>_(* #,##0_);_(* \(#,##0\);_(* "-"??_);_(@_)</c:formatCode>
                <c:ptCount val="13"/>
                <c:pt idx="0">
                  <c:v>68226</c:v>
                </c:pt>
                <c:pt idx="1">
                  <c:v>68835</c:v>
                </c:pt>
                <c:pt idx="2">
                  <c:v>68309</c:v>
                </c:pt>
                <c:pt idx="3">
                  <c:v>68360</c:v>
                </c:pt>
                <c:pt idx="4">
                  <c:v>68253</c:v>
                </c:pt>
                <c:pt idx="5">
                  <c:v>68242</c:v>
                </c:pt>
                <c:pt idx="6">
                  <c:v>68312</c:v>
                </c:pt>
                <c:pt idx="7">
                  <c:v>68368</c:v>
                </c:pt>
                <c:pt idx="8">
                  <c:v>68726</c:v>
                </c:pt>
                <c:pt idx="9">
                  <c:v>68754</c:v>
                </c:pt>
                <c:pt idx="10">
                  <c:v>68557</c:v>
                </c:pt>
                <c:pt idx="11">
                  <c:v>68645</c:v>
                </c:pt>
                <c:pt idx="12">
                  <c:v>68547</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Data'!$JZ$39:$NP$39</c:f>
              <c:numCache>
                <c:formatCode>_(* #,##0_);_(* \(#,##0\);_(* "-"??_);_(@_)</c:formatCode>
                <c:ptCount val="13"/>
                <c:pt idx="0">
                  <c:v>123112</c:v>
                </c:pt>
                <c:pt idx="1">
                  <c:v>150674</c:v>
                </c:pt>
                <c:pt idx="2">
                  <c:v>122749</c:v>
                </c:pt>
                <c:pt idx="3">
                  <c:v>122426</c:v>
                </c:pt>
                <c:pt idx="4">
                  <c:v>122432</c:v>
                </c:pt>
                <c:pt idx="5">
                  <c:v>123204</c:v>
                </c:pt>
                <c:pt idx="6">
                  <c:v>123631</c:v>
                </c:pt>
                <c:pt idx="7">
                  <c:v>152519</c:v>
                </c:pt>
                <c:pt idx="8">
                  <c:v>125241</c:v>
                </c:pt>
                <c:pt idx="9">
                  <c:v>124809</c:v>
                </c:pt>
                <c:pt idx="10">
                  <c:v>124209</c:v>
                </c:pt>
                <c:pt idx="11">
                  <c:v>124310</c:v>
                </c:pt>
                <c:pt idx="12">
                  <c:v>148752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dLbl>
              <c:idx val="4"/>
              <c:layout>
                <c:manualLayout>
                  <c:x val="-2.1246380488512365E-2"/>
                  <c:y val="-4.3289213291017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F-4DB1-8634-4DA1C8DA2697}"/>
                </c:ext>
              </c:extLst>
            </c:dLbl>
            <c:dLbl>
              <c:idx val="9"/>
              <c:layout>
                <c:manualLayout>
                  <c:x val="-2.256582495460124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7F-4DB1-8634-4DA1C8DA2697}"/>
                </c:ext>
              </c:extLst>
            </c:dLbl>
            <c:dLbl>
              <c:idx val="10"/>
              <c:layout>
                <c:manualLayout>
                  <c:x val="-1.8607491556334618E-2"/>
                  <c:y val="-3.466069401014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94-4E85-A466-C39DCEF2EE09}"/>
                </c:ext>
              </c:extLst>
            </c:dLbl>
            <c:dLbl>
              <c:idx val="11"/>
              <c:layout>
                <c:manualLayout>
                  <c:x val="-1.7288047090245839E-2"/>
                  <c:y val="-4.6740621003364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1-47E5-BA7A-D84D744611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Data'!$JZ$40:$NP$40</c:f>
              <c:numCache>
                <c:formatCode>0.00%</c:formatCode>
                <c:ptCount val="13"/>
                <c:pt idx="0">
                  <c:v>2.3555786600818767E-4</c:v>
                </c:pt>
                <c:pt idx="1">
                  <c:v>2.5883695926304473E-4</c:v>
                </c:pt>
                <c:pt idx="2">
                  <c:v>3.910418822149264E-4</c:v>
                </c:pt>
                <c:pt idx="3">
                  <c:v>2.8588698479081243E-4</c:v>
                </c:pt>
                <c:pt idx="4">
                  <c:v>1.8785938316779927E-4</c:v>
                </c:pt>
                <c:pt idx="5">
                  <c:v>4.5453069705529041E-4</c:v>
                </c:pt>
                <c:pt idx="6">
                  <c:v>2.6692334446862031E-4</c:v>
                </c:pt>
                <c:pt idx="7">
                  <c:v>2.6226240665097464E-4</c:v>
                </c:pt>
                <c:pt idx="8">
                  <c:v>3.5132264993093318E-4</c:v>
                </c:pt>
                <c:pt idx="9">
                  <c:v>3.6856316451537948E-4</c:v>
                </c:pt>
                <c:pt idx="10">
                  <c:v>7.7289085331980775E-4</c:v>
                </c:pt>
                <c:pt idx="11">
                  <c:v>5.1484192743946587E-4</c:v>
                </c:pt>
                <c:pt idx="12">
                  <c:v>4.4369151339141658E-4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2.9309055118110237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27-4CF7-87D9-EB1E415607AA}"/>
                </c:ext>
              </c:extLst>
            </c:dLbl>
            <c:dLbl>
              <c:idx val="2"/>
              <c:layout>
                <c:manualLayout>
                  <c:x val="-2.0975721784776902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B9-4A34-9807-03B68CE4EA48}"/>
                </c:ext>
              </c:extLst>
            </c:dLbl>
            <c:dLbl>
              <c:idx val="3"/>
              <c:layout>
                <c:manualLayout>
                  <c:x val="-1.4031277340332509E-2"/>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27-4CF7-87D9-EB1E415607AA}"/>
                </c:ext>
              </c:extLst>
            </c:dLbl>
            <c:dLbl>
              <c:idx val="4"/>
              <c:layout>
                <c:manualLayout>
                  <c:x val="-1.8197944006999176E-2"/>
                  <c:y val="-3.0241371827248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12-4188-9F24-48E22521EDB7}"/>
                </c:ext>
              </c:extLst>
            </c:dLbl>
            <c:dLbl>
              <c:idx val="6"/>
              <c:layout>
                <c:manualLayout>
                  <c:x val="-1.9586832895888116E-2"/>
                  <c:y val="-3.2022900072677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27-4CF7-87D9-EB1E415607AA}"/>
                </c:ext>
              </c:extLst>
            </c:dLbl>
            <c:dLbl>
              <c:idx val="8"/>
              <c:layout>
                <c:manualLayout>
                  <c:x val="-1.8197944006999124E-2"/>
                  <c:y val="-3.3804428318106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27-4CF7-87D9-EB1E415607AA}"/>
                </c:ext>
              </c:extLst>
            </c:dLbl>
            <c:dLbl>
              <c:idx val="9"/>
              <c:layout>
                <c:manualLayout>
                  <c:x val="-1.9586832895888015E-2"/>
                  <c:y val="-3.2022900072677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27-4CF7-87D9-EB1E415607AA}"/>
                </c:ext>
              </c:extLst>
            </c:dLbl>
            <c:dLbl>
              <c:idx val="10"/>
              <c:layout>
                <c:manualLayout>
                  <c:x val="-1.9586832895888015E-2"/>
                  <c:y val="-3.3804428318106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27-4CF7-87D9-EB1E415607AA}"/>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Data'!$JZ$46:$NP$46</c:f>
              <c:numCache>
                <c:formatCode>"$"#,##0.00_);\("$"#,##0.00\)</c:formatCode>
                <c:ptCount val="13"/>
                <c:pt idx="0">
                  <c:v>6.1837970303463514</c:v>
                </c:pt>
                <c:pt idx="1">
                  <c:v>4.9314671409798638</c:v>
                </c:pt>
                <c:pt idx="2">
                  <c:v>23.925806646082656</c:v>
                </c:pt>
                <c:pt idx="3">
                  <c:v>6.483226602192345</c:v>
                </c:pt>
                <c:pt idx="4">
                  <c:v>6.4682765126764243</c:v>
                </c:pt>
                <c:pt idx="5">
                  <c:v>6.1820857277361121</c:v>
                </c:pt>
                <c:pt idx="6">
                  <c:v>7.8920241686955546</c:v>
                </c:pt>
                <c:pt idx="7">
                  <c:v>5.5193834210819634</c:v>
                </c:pt>
                <c:pt idx="8">
                  <c:v>6.3320820657771817</c:v>
                </c:pt>
                <c:pt idx="9">
                  <c:v>6.4471315369885192</c:v>
                </c:pt>
                <c:pt idx="10">
                  <c:v>6.3814643061291862</c:v>
                </c:pt>
                <c:pt idx="11">
                  <c:v>6.5088176333360144</c:v>
                </c:pt>
                <c:pt idx="12">
                  <c:v>5.2327429547165751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Data'!$JZ$67:$NP$67</c:f>
              <c:numCache>
                <c:formatCode>0.00%</c:formatCode>
                <c:ptCount val="13"/>
                <c:pt idx="0">
                  <c:v>1</c:v>
                </c:pt>
                <c:pt idx="1">
                  <c:v>1</c:v>
                </c:pt>
                <c:pt idx="2">
                  <c:v>0.99999899999999997</c:v>
                </c:pt>
                <c:pt idx="3">
                  <c:v>1</c:v>
                </c:pt>
                <c:pt idx="4">
                  <c:v>0.99619999999999997</c:v>
                </c:pt>
                <c:pt idx="5">
                  <c:v>1</c:v>
                </c:pt>
                <c:pt idx="6">
                  <c:v>1</c:v>
                </c:pt>
                <c:pt idx="7">
                  <c:v>1</c:v>
                </c:pt>
                <c:pt idx="8">
                  <c:v>1</c:v>
                </c:pt>
                <c:pt idx="9">
                  <c:v>1</c:v>
                </c:pt>
                <c:pt idx="10">
                  <c:v>0.94299999999999995</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Data'!$JZ$68:$NP$68</c:f>
              <c:numCache>
                <c:formatCode>0.00%</c:formatCode>
                <c:ptCount val="13"/>
                <c:pt idx="0">
                  <c:v>0</c:v>
                </c:pt>
                <c:pt idx="1">
                  <c:v>0</c:v>
                </c:pt>
                <c:pt idx="2">
                  <c:v>1.0000000000000001E-5</c:v>
                </c:pt>
                <c:pt idx="3">
                  <c:v>0</c:v>
                </c:pt>
                <c:pt idx="4">
                  <c:v>3.8E-3</c:v>
                </c:pt>
                <c:pt idx="5">
                  <c:v>0</c:v>
                </c:pt>
                <c:pt idx="6">
                  <c:v>0</c:v>
                </c:pt>
                <c:pt idx="7">
                  <c:v>0</c:v>
                </c:pt>
                <c:pt idx="8">
                  <c:v>0</c:v>
                </c:pt>
                <c:pt idx="9">
                  <c:v>0</c:v>
                </c:pt>
                <c:pt idx="10">
                  <c:v>5.7000000000000002E-2</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Data'!$JZ$69:$NP$69</c:f>
              <c:numCache>
                <c:formatCode>0.00%</c:formatCode>
                <c:ptCount val="13"/>
                <c:pt idx="0">
                  <c:v>1</c:v>
                </c:pt>
                <c:pt idx="1">
                  <c:v>1</c:v>
                </c:pt>
                <c:pt idx="2">
                  <c:v>0.99999899999999997</c:v>
                </c:pt>
                <c:pt idx="3">
                  <c:v>1</c:v>
                </c:pt>
                <c:pt idx="4">
                  <c:v>0.99619999999999997</c:v>
                </c:pt>
                <c:pt idx="5">
                  <c:v>1</c:v>
                </c:pt>
                <c:pt idx="6">
                  <c:v>1</c:v>
                </c:pt>
                <c:pt idx="7">
                  <c:v>1</c:v>
                </c:pt>
                <c:pt idx="8">
                  <c:v>1</c:v>
                </c:pt>
                <c:pt idx="9">
                  <c:v>1</c:v>
                </c:pt>
                <c:pt idx="10">
                  <c:v>0.94299999999999995</c:v>
                </c:pt>
                <c:pt idx="11">
                  <c:v>1</c:v>
                </c:pt>
                <c:pt idx="12">
                  <c:v>0.96430000000000005</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Data'!$JZ$70:$NP$70</c:f>
              <c:numCache>
                <c:formatCode>0.00%</c:formatCode>
                <c:ptCount val="13"/>
                <c:pt idx="0">
                  <c:v>0</c:v>
                </c:pt>
                <c:pt idx="1">
                  <c:v>0</c:v>
                </c:pt>
                <c:pt idx="2">
                  <c:v>1E-4</c:v>
                </c:pt>
                <c:pt idx="3">
                  <c:v>0</c:v>
                </c:pt>
                <c:pt idx="4">
                  <c:v>4.3E-3</c:v>
                </c:pt>
                <c:pt idx="5">
                  <c:v>0</c:v>
                </c:pt>
                <c:pt idx="6">
                  <c:v>0</c:v>
                </c:pt>
                <c:pt idx="7">
                  <c:v>0</c:v>
                </c:pt>
                <c:pt idx="8">
                  <c:v>0</c:v>
                </c:pt>
                <c:pt idx="9">
                  <c:v>0</c:v>
                </c:pt>
                <c:pt idx="10">
                  <c:v>5.7000000000000002E-2</c:v>
                </c:pt>
                <c:pt idx="11">
                  <c:v>0</c:v>
                </c:pt>
                <c:pt idx="12">
                  <c:v>3.5700000000000003E-2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43069</c:v>
                </c:pt>
                <c:pt idx="1">
                  <c:v>43100</c:v>
                </c:pt>
                <c:pt idx="2">
                  <c:v>43131</c:v>
                </c:pt>
                <c:pt idx="3">
                  <c:v>43159</c:v>
                </c:pt>
                <c:pt idx="4">
                  <c:v>43190</c:v>
                </c:pt>
                <c:pt idx="5">
                  <c:v>43220</c:v>
                </c:pt>
                <c:pt idx="6">
                  <c:v>43251</c:v>
                </c:pt>
                <c:pt idx="7">
                  <c:v>43281</c:v>
                </c:pt>
                <c:pt idx="8">
                  <c:v>43312</c:v>
                </c:pt>
                <c:pt idx="9">
                  <c:v>43343</c:v>
                </c:pt>
                <c:pt idx="10">
                  <c:v>43373</c:v>
                </c:pt>
                <c:pt idx="11">
                  <c:v>43404</c:v>
                </c:pt>
                <c:pt idx="12">
                  <c:v>43434</c:v>
                </c:pt>
              </c:numCache>
            </c:numRef>
          </c:cat>
          <c:val>
            <c:numRef>
              <c:f>'Summary Data'!$JZ$71:$NP$71</c:f>
              <c:numCache>
                <c:formatCode>_(* #,##0.000_);_(* \(#,##0.000\);_(* "-"??_);_(@_)</c:formatCode>
                <c:ptCount val="13"/>
                <c:pt idx="0">
                  <c:v>0.47789999999999999</c:v>
                </c:pt>
                <c:pt idx="1">
                  <c:v>0.51570000000000005</c:v>
                </c:pt>
                <c:pt idx="2">
                  <c:v>0.49370000000000003</c:v>
                </c:pt>
                <c:pt idx="3">
                  <c:v>0.4819</c:v>
                </c:pt>
                <c:pt idx="4">
                  <c:v>0.50619999999999998</c:v>
                </c:pt>
                <c:pt idx="5">
                  <c:v>0.49009999999999998</c:v>
                </c:pt>
                <c:pt idx="6">
                  <c:v>0.48080000000000001</c:v>
                </c:pt>
                <c:pt idx="7">
                  <c:v>0.49840000000000001</c:v>
                </c:pt>
                <c:pt idx="8">
                  <c:v>0.48849999999999999</c:v>
                </c:pt>
                <c:pt idx="9">
                  <c:v>0.48630000000000001</c:v>
                </c:pt>
                <c:pt idx="10">
                  <c:v>0.53700000000000003</c:v>
                </c:pt>
                <c:pt idx="11">
                  <c:v>0.65480000000000005</c:v>
                </c:pt>
                <c:pt idx="12">
                  <c:v>0.70569999999999999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5" t="s">
        <v>56</v>
      </c>
      <c r="B1" s="1216"/>
      <c r="C1" s="1216"/>
      <c r="D1" s="1217"/>
      <c r="E1" s="364" t="s">
        <v>127</v>
      </c>
      <c r="F1" s="204"/>
      <c r="G1" s="204"/>
      <c r="H1" s="204"/>
      <c r="I1" s="204"/>
      <c r="J1" s="204"/>
      <c r="K1" s="204"/>
    </row>
    <row r="2" spans="1:11" s="205" customFormat="1" ht="15" customHeight="1" x14ac:dyDescent="0.25">
      <c r="A2" s="332">
        <v>1</v>
      </c>
      <c r="B2" s="333"/>
      <c r="C2" s="1220" t="s">
        <v>186</v>
      </c>
      <c r="D2" s="1221"/>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8" t="s">
        <v>299</v>
      </c>
      <c r="D20" s="1219"/>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3" t="s">
        <v>82</v>
      </c>
      <c r="D23" s="1214"/>
      <c r="E23" s="364"/>
      <c r="F23" s="204"/>
      <c r="G23" s="204"/>
      <c r="H23" s="204"/>
      <c r="I23" s="204"/>
      <c r="J23" s="204"/>
      <c r="K23" s="204"/>
    </row>
    <row r="24" spans="1:11" s="205" customFormat="1" ht="15" customHeight="1" x14ac:dyDescent="0.25">
      <c r="A24" s="202">
        <v>5.0999999999999996</v>
      </c>
      <c r="B24" s="203"/>
      <c r="C24" s="1213" t="s">
        <v>185</v>
      </c>
      <c r="D24" s="1214"/>
      <c r="E24" s="364"/>
      <c r="F24" s="204"/>
      <c r="G24" s="204"/>
      <c r="H24" s="204"/>
      <c r="I24" s="204"/>
      <c r="J24" s="204"/>
      <c r="K24" s="204"/>
    </row>
    <row r="25" spans="1:11" s="205" customFormat="1" ht="15" customHeight="1" x14ac:dyDescent="0.25">
      <c r="A25" s="202">
        <v>5.2</v>
      </c>
      <c r="B25" s="203"/>
      <c r="C25" s="1213" t="s">
        <v>184</v>
      </c>
      <c r="D25" s="1214"/>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7">
        <v>8.1</v>
      </c>
      <c r="B36" s="203"/>
      <c r="C36" s="336" t="s">
        <v>64</v>
      </c>
      <c r="D36" s="337"/>
      <c r="E36" s="364"/>
      <c r="F36" s="339"/>
      <c r="G36" s="339"/>
      <c r="H36" s="340"/>
      <c r="I36" s="340"/>
      <c r="J36" s="340"/>
      <c r="K36" s="204"/>
    </row>
    <row r="37" spans="1:11" s="205" customFormat="1" x14ac:dyDescent="0.25">
      <c r="A37" s="1207">
        <v>8.1999999999999993</v>
      </c>
      <c r="B37" s="203"/>
      <c r="C37" s="336" t="s">
        <v>23</v>
      </c>
      <c r="D37" s="337"/>
      <c r="E37" s="364"/>
      <c r="F37" s="339"/>
      <c r="G37" s="339"/>
      <c r="H37" s="341"/>
      <c r="I37" s="341"/>
      <c r="J37" s="341"/>
      <c r="K37" s="204"/>
    </row>
    <row r="38" spans="1:11" s="205" customFormat="1" x14ac:dyDescent="0.25">
      <c r="A38" s="1207">
        <v>8.3000000000000007</v>
      </c>
      <c r="B38" s="203"/>
      <c r="C38" s="336" t="s">
        <v>48</v>
      </c>
      <c r="D38" s="337"/>
      <c r="E38" s="364"/>
      <c r="F38" s="339"/>
      <c r="G38" s="339"/>
      <c r="H38" s="341"/>
      <c r="I38" s="341"/>
      <c r="J38" s="341"/>
      <c r="K38" s="204"/>
    </row>
    <row r="39" spans="1:11" s="205" customFormat="1" x14ac:dyDescent="0.25">
      <c r="A39" s="1207">
        <v>8.4</v>
      </c>
      <c r="B39" s="203"/>
      <c r="C39" s="336" t="s">
        <v>242</v>
      </c>
      <c r="D39" s="337"/>
      <c r="E39" s="364">
        <v>42016</v>
      </c>
      <c r="F39" s="339"/>
      <c r="G39" s="339"/>
      <c r="H39" s="873"/>
      <c r="I39" s="873"/>
      <c r="J39" s="873"/>
      <c r="K39" s="204"/>
    </row>
    <row r="40" spans="1:11" s="205" customFormat="1" x14ac:dyDescent="0.25">
      <c r="A40" s="1207">
        <v>8.5</v>
      </c>
      <c r="B40" s="203"/>
      <c r="C40" s="336" t="s">
        <v>239</v>
      </c>
      <c r="D40" s="337"/>
      <c r="E40" s="364">
        <v>41973</v>
      </c>
      <c r="F40" s="339"/>
      <c r="G40" s="339"/>
      <c r="H40" s="868"/>
      <c r="I40" s="868"/>
      <c r="J40" s="868"/>
      <c r="K40" s="204"/>
    </row>
    <row r="41" spans="1:11" s="205" customFormat="1" x14ac:dyDescent="0.25">
      <c r="A41" s="1207">
        <v>8.6</v>
      </c>
      <c r="B41" s="203"/>
      <c r="C41" s="336" t="s">
        <v>304</v>
      </c>
      <c r="D41" s="337"/>
      <c r="E41" s="364">
        <v>43255</v>
      </c>
      <c r="F41" s="339"/>
      <c r="G41" s="339"/>
      <c r="H41" s="1123"/>
      <c r="I41" s="1123"/>
      <c r="J41" s="1123"/>
      <c r="K41" s="204"/>
    </row>
    <row r="42" spans="1:11" s="205" customFormat="1" x14ac:dyDescent="0.25">
      <c r="A42" s="1207">
        <v>8.6999999999999993</v>
      </c>
      <c r="B42" s="203"/>
      <c r="C42" s="334" t="s">
        <v>24</v>
      </c>
      <c r="D42" s="335"/>
      <c r="E42" s="364"/>
      <c r="F42" s="339"/>
      <c r="G42" s="339"/>
      <c r="H42" s="340"/>
      <c r="I42" s="340"/>
      <c r="J42" s="340"/>
      <c r="K42" s="204"/>
    </row>
    <row r="43" spans="1:11" s="205" customFormat="1" x14ac:dyDescent="0.25">
      <c r="A43" s="1207">
        <v>8.8000000000000007</v>
      </c>
      <c r="B43" s="203"/>
      <c r="C43" s="336" t="s">
        <v>27</v>
      </c>
      <c r="D43" s="337"/>
      <c r="E43" s="364"/>
      <c r="F43" s="339"/>
      <c r="G43" s="339"/>
      <c r="H43" s="341"/>
      <c r="I43" s="341"/>
      <c r="J43" s="341"/>
      <c r="K43" s="204"/>
    </row>
    <row r="44" spans="1:11" s="205" customFormat="1" x14ac:dyDescent="0.25">
      <c r="A44" s="1207">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DN11" activePane="bottomRight" state="frozen"/>
      <selection activeCell="A4" sqref="A4"/>
      <selection pane="topRight" activeCell="E4" sqref="E4"/>
      <selection pane="bottomLeft" activeCell="A5" sqref="A5"/>
      <selection pane="bottomRight" activeCell="JC11" sqref="JC11"/>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hidden="1" customWidth="1" outlineLevel="1" collapsed="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hidden="1" customWidth="1" outlineLevel="1" collapsed="1"/>
    <col min="123" max="123" width="11.7109375" style="27" customWidth="1" collapsed="1"/>
    <col min="124" max="124" width="11.7109375" style="20" customWidth="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hidden="1" customWidth="1" outlineLevel="1" collapsed="1"/>
    <col min="255" max="255" width="8.42578125" style="410" hidden="1" customWidth="1" outlineLevel="1"/>
    <col min="256" max="256" width="12.5703125" style="410" hidden="1" customWidth="1" outlineLevel="1" collapsed="1"/>
    <col min="257" max="257" width="8.42578125" style="410" hidden="1" customWidth="1" outlineLevel="1"/>
    <col min="258" max="258" width="12.5703125" style="410" hidden="1" customWidth="1" outlineLevel="1" collapsed="1"/>
    <col min="259" max="259" width="8.42578125" style="410" hidden="1" customWidth="1" outlineLevel="1"/>
    <col min="260" max="260" width="12.5703125" style="410" hidden="1" customWidth="1" outlineLevel="1" collapsed="1"/>
    <col min="261" max="261" width="8.42578125" style="410" hidden="1" customWidth="1" outlineLevel="1"/>
    <col min="262" max="262" width="12.5703125" style="410" customWidth="1" collapsed="1"/>
    <col min="263" max="263" width="8.42578125" style="410" customWidth="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60" width="9.140625" style="462" hidden="1" customWidth="1" outlineLevel="1" collapsed="1"/>
    <col min="361" max="361" width="9.140625" style="462" customWidth="1" collapsed="1"/>
    <col min="362" max="362" width="9.140625" style="462" customWidth="1"/>
    <col min="363" max="363" width="10.5703125" style="462" customWidth="1"/>
    <col min="364" max="373" width="9.140625" style="462" customWidth="1"/>
    <col min="374"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0">
        <f>DATE(YEAR(DM1),MONTH(DM1)+1,1)</f>
        <v>43282</v>
      </c>
      <c r="DQ1" s="1200">
        <f t="shared" ref="DQ1" si="47">DATE(YEAR(DP1),MONTH(DP1)+1,1)</f>
        <v>43313</v>
      </c>
      <c r="DR1" s="1200">
        <f t="shared" ref="DR1" si="48">DATE(YEAR(DQ1),MONTH(DQ1)+1,1)</f>
        <v>43344</v>
      </c>
      <c r="DS1" s="1200">
        <f t="shared" ref="DS1" si="49">DATE(YEAR(DR1),MONTH(DR1)+1,1)</f>
        <v>43374</v>
      </c>
      <c r="DT1" s="1200">
        <f t="shared" ref="DT1" si="50">DATE(YEAR(DS1),MONTH(DS1)+1,1)</f>
        <v>43405</v>
      </c>
      <c r="DU1" s="1200">
        <f t="shared" ref="DU1" si="51">DATE(YEAR(DT1),MONTH(DT1)+1,1)</f>
        <v>43435</v>
      </c>
      <c r="DV1" s="1200">
        <f t="shared" ref="DV1" si="52">DATE(YEAR(DU1),MONTH(DU1)+1,1)</f>
        <v>43466</v>
      </c>
      <c r="DW1" s="1200">
        <f t="shared" ref="DW1" si="53">DATE(YEAR(DV1),MONTH(DV1)+1,1)</f>
        <v>43497</v>
      </c>
      <c r="DX1" s="1200">
        <f t="shared" ref="DX1" si="54">DATE(YEAR(DW1),MONTH(DW1)+1,1)</f>
        <v>43525</v>
      </c>
      <c r="DY1" s="1200">
        <f t="shared" ref="DY1" si="55">DATE(YEAR(DX1),MONTH(DX1)+1,1)</f>
        <v>43556</v>
      </c>
      <c r="DZ1" s="1200">
        <f t="shared" ref="DZ1" si="56">DATE(YEAR(DY1),MONTH(DY1)+1,1)</f>
        <v>43586</v>
      </c>
      <c r="EA1" s="1200">
        <f t="shared" ref="EA1" si="57">DATE(YEAR(DZ1),MONTH(DZ1)+1,1)</f>
        <v>43617</v>
      </c>
      <c r="EB1" s="59"/>
      <c r="EC1" s="59"/>
      <c r="ED1" s="1228"/>
      <c r="EE1" s="1229"/>
      <c r="EF1" s="1228"/>
      <c r="EG1" s="1229"/>
      <c r="EH1" s="1228"/>
      <c r="EI1" s="1229"/>
      <c r="EJ1" s="1228"/>
      <c r="EK1" s="1229"/>
      <c r="EL1" s="1228"/>
      <c r="EM1" s="1229"/>
      <c r="EN1" s="1228"/>
      <c r="EO1" s="1229"/>
      <c r="EP1" s="1228"/>
      <c r="EQ1" s="1229"/>
      <c r="ER1" s="1228"/>
      <c r="ES1" s="1229"/>
      <c r="ET1" s="1228"/>
      <c r="EU1" s="1229"/>
      <c r="EV1" s="1228"/>
      <c r="EW1" s="1229"/>
      <c r="EX1" s="1228"/>
      <c r="EY1" s="1229"/>
      <c r="EZ1" s="1228"/>
      <c r="FA1" s="1229"/>
      <c r="FB1" s="1228"/>
      <c r="FC1" s="1229"/>
      <c r="FD1" s="1228"/>
      <c r="FE1" s="1229"/>
      <c r="FF1" s="1228"/>
      <c r="FG1" s="1229"/>
      <c r="FH1" s="1228"/>
      <c r="FI1" s="1229"/>
      <c r="FJ1" s="1228"/>
      <c r="FK1" s="1229"/>
      <c r="FL1" s="1228"/>
      <c r="FM1" s="1229"/>
      <c r="FN1" s="1228"/>
      <c r="FO1" s="1229"/>
      <c r="FP1" s="1228"/>
      <c r="FQ1" s="1229"/>
      <c r="FR1" s="1228"/>
      <c r="FS1" s="1229"/>
      <c r="FT1" s="1228"/>
      <c r="FU1" s="1229"/>
      <c r="FV1" s="1228"/>
      <c r="FW1" s="1229"/>
      <c r="FX1" s="1228"/>
      <c r="FY1" s="1229"/>
      <c r="FZ1" s="1226"/>
      <c r="GA1" s="1227"/>
      <c r="GB1" s="1226"/>
      <c r="GC1" s="1227"/>
      <c r="GD1" s="1226"/>
      <c r="GE1" s="1227"/>
      <c r="GF1" s="1226"/>
      <c r="GG1" s="1227"/>
      <c r="GH1" s="1226"/>
      <c r="GI1" s="1227"/>
      <c r="GJ1" s="1226"/>
      <c r="GK1" s="1227"/>
      <c r="GL1" s="1226"/>
      <c r="GM1" s="1227"/>
      <c r="GN1" s="1226"/>
      <c r="GO1" s="1227"/>
      <c r="GP1" s="1226"/>
      <c r="GQ1" s="1227"/>
      <c r="GR1" s="1226"/>
      <c r="GS1" s="1227"/>
      <c r="GT1" s="1226"/>
      <c r="GU1" s="1227"/>
      <c r="GV1" s="1226"/>
      <c r="GW1" s="1227"/>
      <c r="GX1" s="1222"/>
      <c r="GY1" s="1223"/>
      <c r="GZ1" s="1222"/>
      <c r="HA1" s="1223"/>
      <c r="HB1" s="1222"/>
      <c r="HC1" s="1223"/>
      <c r="HD1" s="1222"/>
      <c r="HE1" s="1223"/>
      <c r="HF1" s="1222"/>
      <c r="HG1" s="1223"/>
      <c r="HH1" s="1222"/>
      <c r="HI1" s="1223"/>
      <c r="HJ1" s="1222"/>
      <c r="HK1" s="1223"/>
      <c r="HL1" s="1222"/>
      <c r="HM1" s="1223"/>
      <c r="HN1" s="1222"/>
      <c r="HO1" s="1223"/>
      <c r="HP1" s="1222"/>
      <c r="HQ1" s="1223"/>
      <c r="HR1" s="1222"/>
      <c r="HS1" s="1223"/>
      <c r="HT1" s="1222"/>
      <c r="HU1" s="1223"/>
      <c r="HV1" s="1269"/>
      <c r="HW1" s="1270"/>
      <c r="HX1" s="1269"/>
      <c r="HY1" s="1270"/>
      <c r="HZ1" s="1269"/>
      <c r="IA1" s="1270"/>
      <c r="IB1" s="1269"/>
      <c r="IC1" s="1270"/>
      <c r="ID1" s="1269"/>
      <c r="IE1" s="1270"/>
      <c r="IF1" s="1269"/>
      <c r="IG1" s="1270"/>
      <c r="IH1" s="1269"/>
      <c r="II1" s="1270"/>
      <c r="IJ1" s="1269"/>
      <c r="IK1" s="1270"/>
      <c r="IL1" s="1269"/>
      <c r="IM1" s="1270"/>
      <c r="IN1" s="1269"/>
      <c r="IO1" s="1270"/>
      <c r="IP1" s="1269"/>
      <c r="IQ1" s="1270"/>
      <c r="IR1" s="1269"/>
      <c r="IS1" s="1270"/>
      <c r="IT1" s="1209"/>
      <c r="IU1" s="1209"/>
      <c r="IV1" s="1209"/>
      <c r="IW1" s="1209"/>
      <c r="IX1" s="1209"/>
      <c r="IY1" s="1209"/>
      <c r="IZ1" s="1209"/>
      <c r="JA1" s="1209"/>
      <c r="JB1" s="1209"/>
      <c r="JC1" s="1209"/>
      <c r="JD1" s="1209"/>
      <c r="JE1" s="1209"/>
      <c r="JF1" s="1209"/>
      <c r="JG1" s="1209"/>
      <c r="JH1" s="1209"/>
      <c r="JI1" s="1209"/>
      <c r="JJ1" s="1209"/>
      <c r="JK1" s="1209"/>
      <c r="JL1" s="1209"/>
      <c r="JM1" s="1209"/>
      <c r="JN1" s="1209"/>
      <c r="JO1" s="1209"/>
      <c r="JP1" s="1209"/>
      <c r="JQ1" s="1203"/>
      <c r="JR1" s="1039"/>
      <c r="JS1" s="1053"/>
      <c r="JT1" s="1228" t="s">
        <v>191</v>
      </c>
      <c r="JU1" s="1229"/>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0">
        <f>DATE(YEAR(DP1),MONTH(DP1)+1,0)</f>
        <v>43312</v>
      </c>
      <c r="DQ2" s="1200">
        <f t="shared" ref="DQ2:EA2" si="66">DATE(YEAR(DQ1),MONTH(DQ1)+1,0)</f>
        <v>43343</v>
      </c>
      <c r="DR2" s="1200">
        <f t="shared" si="66"/>
        <v>43373</v>
      </c>
      <c r="DS2" s="1200">
        <f t="shared" si="66"/>
        <v>43404</v>
      </c>
      <c r="DT2" s="1200">
        <f t="shared" si="66"/>
        <v>43434</v>
      </c>
      <c r="DU2" s="1200">
        <f t="shared" si="66"/>
        <v>43465</v>
      </c>
      <c r="DV2" s="1200">
        <f t="shared" si="66"/>
        <v>43496</v>
      </c>
      <c r="DW2" s="1200">
        <f t="shared" si="66"/>
        <v>43524</v>
      </c>
      <c r="DX2" s="1200">
        <f t="shared" si="66"/>
        <v>43555</v>
      </c>
      <c r="DY2" s="1200">
        <f t="shared" si="66"/>
        <v>43585</v>
      </c>
      <c r="DZ2" s="1200">
        <f t="shared" si="66"/>
        <v>43616</v>
      </c>
      <c r="EA2" s="1200">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4"/>
      <c r="IU2" s="1204"/>
      <c r="IV2" s="1204"/>
      <c r="IW2" s="1204"/>
      <c r="IX2" s="1204"/>
      <c r="IY2" s="1204"/>
      <c r="IZ2" s="1204"/>
      <c r="JA2" s="1204"/>
      <c r="JB2" s="1204"/>
      <c r="JC2" s="1204"/>
      <c r="JD2" s="1204"/>
      <c r="JE2" s="1204"/>
      <c r="JF2" s="1204"/>
      <c r="JG2" s="1204"/>
      <c r="JH2" s="1204"/>
      <c r="JI2" s="1204"/>
      <c r="JJ2" s="1204"/>
      <c r="JK2" s="1204"/>
      <c r="JL2" s="1204"/>
      <c r="JM2" s="1204"/>
      <c r="JN2" s="1204"/>
      <c r="JO2" s="1204"/>
      <c r="JP2" s="1204"/>
      <c r="JQ2" s="1204"/>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1">
        <f>NETWORKDAYS(DP1,DP2,$A$78:$A$203)</f>
        <v>21</v>
      </c>
      <c r="DQ3" s="1201">
        <f>NETWORKDAYS(DQ1,DQ2,$A$78:$A$203)</f>
        <v>23</v>
      </c>
      <c r="DR3" s="1201">
        <f t="shared" ref="DR3:EA3" si="79">NETWORKDAYS(DR1,DR2,$A$78:$A$203)</f>
        <v>19</v>
      </c>
      <c r="DS3" s="1201">
        <f t="shared" si="79"/>
        <v>23</v>
      </c>
      <c r="DT3" s="1201">
        <f t="shared" si="79"/>
        <v>19</v>
      </c>
      <c r="DU3" s="1201">
        <f t="shared" si="79"/>
        <v>19</v>
      </c>
      <c r="DV3" s="1201">
        <f t="shared" si="79"/>
        <v>21</v>
      </c>
      <c r="DW3" s="1201">
        <f t="shared" si="79"/>
        <v>20</v>
      </c>
      <c r="DX3" s="1201">
        <f t="shared" si="79"/>
        <v>21</v>
      </c>
      <c r="DY3" s="1201">
        <f t="shared" si="79"/>
        <v>21</v>
      </c>
      <c r="DZ3" s="1201">
        <f t="shared" si="79"/>
        <v>22</v>
      </c>
      <c r="EA3" s="1201">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4"/>
      <c r="IU3" s="1204"/>
      <c r="IV3" s="1204"/>
      <c r="IW3" s="1204"/>
      <c r="IX3" s="1204"/>
      <c r="IY3" s="1204"/>
      <c r="IZ3" s="1204"/>
      <c r="JA3" s="1204"/>
      <c r="JB3" s="1204"/>
      <c r="JC3" s="1204"/>
      <c r="JD3" s="1204"/>
      <c r="JE3" s="1204"/>
      <c r="JF3" s="1204"/>
      <c r="JG3" s="1204"/>
      <c r="JH3" s="1204"/>
      <c r="JI3" s="1204"/>
      <c r="JJ3" s="1204"/>
      <c r="JK3" s="1204"/>
      <c r="JL3" s="1204"/>
      <c r="JM3" s="1204"/>
      <c r="JN3" s="1204"/>
      <c r="JO3" s="1204"/>
      <c r="JP3" s="1204"/>
      <c r="JQ3" s="1204"/>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2">
        <f t="shared" ref="DP4:EA4" si="87">IF(DP11&gt;0,1,)</f>
        <v>1</v>
      </c>
      <c r="DQ4" s="1202">
        <f t="shared" si="87"/>
        <v>1</v>
      </c>
      <c r="DR4" s="1202">
        <f t="shared" si="87"/>
        <v>1</v>
      </c>
      <c r="DS4" s="1202">
        <f t="shared" si="87"/>
        <v>1</v>
      </c>
      <c r="DT4" s="1202">
        <f t="shared" si="87"/>
        <v>1</v>
      </c>
      <c r="DU4" s="1202">
        <f t="shared" si="87"/>
        <v>0</v>
      </c>
      <c r="DV4" s="1202">
        <f t="shared" si="87"/>
        <v>0</v>
      </c>
      <c r="DW4" s="1202">
        <f t="shared" si="87"/>
        <v>0</v>
      </c>
      <c r="DX4" s="1202">
        <f t="shared" si="87"/>
        <v>0</v>
      </c>
      <c r="DY4" s="1202">
        <f t="shared" si="87"/>
        <v>0</v>
      </c>
      <c r="DZ4" s="1202">
        <f t="shared" si="87"/>
        <v>0</v>
      </c>
      <c r="EA4" s="1202">
        <f t="shared" si="87"/>
        <v>0</v>
      </c>
      <c r="EB4" s="243">
        <f>SUM(DP4:EA4)</f>
        <v>5</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5"/>
      <c r="IU4" s="1205"/>
      <c r="IV4" s="1205"/>
      <c r="IW4" s="1205"/>
      <c r="IX4" s="1205"/>
      <c r="IY4" s="1205"/>
      <c r="IZ4" s="1205"/>
      <c r="JA4" s="1205"/>
      <c r="JB4" s="1205"/>
      <c r="JC4" s="1205"/>
      <c r="JD4" s="1205"/>
      <c r="JE4" s="1205"/>
      <c r="JF4" s="1205"/>
      <c r="JG4" s="1205"/>
      <c r="JH4" s="1205"/>
      <c r="JI4" s="1205"/>
      <c r="JJ4" s="1205"/>
      <c r="JK4" s="1205"/>
      <c r="JL4" s="1205"/>
      <c r="JM4" s="1205"/>
      <c r="JN4" s="1205"/>
      <c r="JO4" s="1205"/>
      <c r="JP4" s="1205"/>
      <c r="JQ4" s="1205"/>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f>8+26+12</f>
        <v>46</v>
      </c>
      <c r="DR5" s="49">
        <f>17+69+10</f>
        <v>96</v>
      </c>
      <c r="DS5" s="62">
        <f>30+20+14</f>
        <v>64</v>
      </c>
      <c r="DT5" s="49">
        <f>8+39+19</f>
        <v>66</v>
      </c>
      <c r="DU5" s="62"/>
      <c r="DV5" s="49"/>
      <c r="DW5" s="62"/>
      <c r="DX5" s="49"/>
      <c r="DY5" s="62"/>
      <c r="DZ5" s="49"/>
      <c r="EA5" s="62"/>
      <c r="EB5" s="182">
        <f>SUM(DP5:EA5)</f>
        <v>316</v>
      </c>
      <c r="EC5" s="185">
        <f>SUM(DP5:EA5)/$EB$4</f>
        <v>63.2</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2</v>
      </c>
      <c r="IW5" s="663">
        <f t="shared" ref="IW5:IW7" si="91">IV5/DP5</f>
        <v>4.5454545454545456E-2</v>
      </c>
      <c r="IX5" s="693">
        <f t="shared" ref="IX5:IX7" si="92">DR5-DQ5</f>
        <v>50</v>
      </c>
      <c r="IY5" s="663">
        <f t="shared" ref="IY5:IY7" si="93">IX5/DQ5</f>
        <v>1.0869565217391304</v>
      </c>
      <c r="IZ5" s="693">
        <f t="shared" ref="IZ5:IZ7" si="94">DS5-DR5</f>
        <v>-32</v>
      </c>
      <c r="JA5" s="663">
        <f>IZ5/DR5</f>
        <v>-0.33333333333333331</v>
      </c>
      <c r="JB5" s="693">
        <f t="shared" ref="JB5:JB7" si="95">DT5-DS5</f>
        <v>2</v>
      </c>
      <c r="JC5" s="663">
        <f t="shared" ref="JC5:JC7" si="96">JB5/DS5</f>
        <v>3.125E-2</v>
      </c>
      <c r="JD5" s="693">
        <f t="shared" ref="JD5:JD7" si="97">DU5-DT5</f>
        <v>-66</v>
      </c>
      <c r="JE5" s="663">
        <f t="shared" ref="JE5:JE7" si="98">JD5/DT5</f>
        <v>-1</v>
      </c>
      <c r="JF5" s="693">
        <f t="shared" ref="JF5:JF7" si="99">DV5-DU5</f>
        <v>0</v>
      </c>
      <c r="JG5" s="663" t="e">
        <f t="shared" ref="JG5:JG7" si="100">JF5/DU5</f>
        <v>#DIV/0!</v>
      </c>
      <c r="JH5" s="693">
        <f t="shared" ref="JH5:JH7" si="101">DW5-DV5</f>
        <v>0</v>
      </c>
      <c r="JI5" s="663" t="e">
        <f t="shared" ref="JI5:JI7" si="102">JH5/DV5</f>
        <v>#DIV/0!</v>
      </c>
      <c r="JJ5" s="693">
        <f t="shared" ref="JJ5:JJ7" si="103">DX5-DW5</f>
        <v>0</v>
      </c>
      <c r="JK5" s="663" t="e">
        <f t="shared" ref="JK5:JK7" si="104">JJ5/DW5</f>
        <v>#DIV/0!</v>
      </c>
      <c r="JL5" s="693">
        <f t="shared" ref="JL5:JL7" si="105">DY5-DX5</f>
        <v>0</v>
      </c>
      <c r="JM5" s="663" t="e">
        <f t="shared" ref="JM5:JM7" si="106">JL5/DX5</f>
        <v>#DIV/0!</v>
      </c>
      <c r="JN5" s="693">
        <f t="shared" ref="JN5:JN7" si="107">DZ5-DY5</f>
        <v>0</v>
      </c>
      <c r="JO5" s="663" t="e">
        <f t="shared" ref="JO5:JO7" si="108">JN5/DY5</f>
        <v>#DIV/0!</v>
      </c>
      <c r="JP5" s="693">
        <f t="shared" ref="JP5:JP7" si="109">EA5-DZ5</f>
        <v>0</v>
      </c>
      <c r="JQ5" s="663" t="e">
        <f t="shared" ref="JQ5:JQ7" si="110">JP5/DZ5</f>
        <v>#DIV/0!</v>
      </c>
      <c r="JR5" s="948">
        <f>DF5</f>
        <v>29</v>
      </c>
      <c r="JS5" s="1086">
        <f>DT5</f>
        <v>66</v>
      </c>
      <c r="JT5" s="662">
        <f>JS5-JR5</f>
        <v>37</v>
      </c>
      <c r="JU5" s="109">
        <f>IF(ISERROR(JT5/JR5),0,JT5/JR5)</f>
        <v>1.2758620689655173</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v>1965</v>
      </c>
      <c r="DR6" s="1211">
        <v>1474</v>
      </c>
      <c r="DS6" s="1212">
        <v>2136</v>
      </c>
      <c r="DT6" s="1211">
        <v>1533</v>
      </c>
      <c r="DU6" s="1212"/>
      <c r="DV6" s="1211"/>
      <c r="DW6" s="1212"/>
      <c r="DX6" s="1211"/>
      <c r="DY6" s="1212"/>
      <c r="DZ6" s="1211"/>
      <c r="EA6" s="1212"/>
      <c r="EB6" s="186">
        <f>SUM(DP6:EA6)</f>
        <v>8894</v>
      </c>
      <c r="EC6" s="186">
        <f>SUM(DP6:EA6)/$EB$4</f>
        <v>1778.8</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179</v>
      </c>
      <c r="IW6" s="663">
        <f t="shared" si="91"/>
        <v>0.10022396416573348</v>
      </c>
      <c r="IX6" s="693">
        <f t="shared" si="92"/>
        <v>-491</v>
      </c>
      <c r="IY6" s="663">
        <f t="shared" si="93"/>
        <v>-0.24987277353689569</v>
      </c>
      <c r="IZ6" s="693">
        <f t="shared" si="94"/>
        <v>662</v>
      </c>
      <c r="JA6" s="663">
        <f>IZ6/DR6</f>
        <v>0.44911804613297152</v>
      </c>
      <c r="JB6" s="693">
        <f t="shared" si="95"/>
        <v>-603</v>
      </c>
      <c r="JC6" s="663">
        <f t="shared" si="96"/>
        <v>-0.28230337078651685</v>
      </c>
      <c r="JD6" s="693">
        <f t="shared" si="97"/>
        <v>-1533</v>
      </c>
      <c r="JE6" s="663">
        <f t="shared" si="98"/>
        <v>-1</v>
      </c>
      <c r="JF6" s="693">
        <f t="shared" si="99"/>
        <v>0</v>
      </c>
      <c r="JG6" s="663" t="e">
        <f t="shared" si="100"/>
        <v>#DIV/0!</v>
      </c>
      <c r="JH6" s="693">
        <f t="shared" si="101"/>
        <v>0</v>
      </c>
      <c r="JI6" s="663" t="e">
        <f t="shared" si="102"/>
        <v>#DIV/0!</v>
      </c>
      <c r="JJ6" s="693">
        <f t="shared" si="103"/>
        <v>0</v>
      </c>
      <c r="JK6" s="663" t="e">
        <f t="shared" si="104"/>
        <v>#DIV/0!</v>
      </c>
      <c r="JL6" s="693">
        <f t="shared" si="105"/>
        <v>0</v>
      </c>
      <c r="JM6" s="663" t="e">
        <f t="shared" si="106"/>
        <v>#DIV/0!</v>
      </c>
      <c r="JN6" s="693">
        <f t="shared" si="107"/>
        <v>0</v>
      </c>
      <c r="JO6" s="663" t="e">
        <f t="shared" si="108"/>
        <v>#DIV/0!</v>
      </c>
      <c r="JP6" s="693">
        <f t="shared" si="109"/>
        <v>0</v>
      </c>
      <c r="JQ6" s="663" t="e">
        <f t="shared" si="110"/>
        <v>#DIV/0!</v>
      </c>
      <c r="JR6" s="16">
        <f>DF6</f>
        <v>1484</v>
      </c>
      <c r="JS6" s="1086">
        <f>DT6</f>
        <v>1533</v>
      </c>
      <c r="JT6" s="662">
        <f>JS6-JR6</f>
        <v>49</v>
      </c>
      <c r="JU6" s="109">
        <f>IF(ISERROR(JT6/JR6),0,JT6/JR6)</f>
        <v>3.3018867924528301E-2</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v>39</v>
      </c>
      <c r="DR7" s="16">
        <v>64</v>
      </c>
      <c r="DS7" s="63">
        <v>107</v>
      </c>
      <c r="DT7" s="16">
        <v>81</v>
      </c>
      <c r="DU7" s="63"/>
      <c r="DV7" s="16"/>
      <c r="DW7" s="63"/>
      <c r="DX7" s="16"/>
      <c r="DY7" s="63"/>
      <c r="DZ7" s="16"/>
      <c r="EA7" s="63"/>
      <c r="EB7" s="183">
        <f>SUM(DP7:EA7)</f>
        <v>334</v>
      </c>
      <c r="EC7" s="226">
        <f>SUM(DP7:EA7)/$EB$4</f>
        <v>66.8</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v>
      </c>
      <c r="IW7" s="663">
        <f t="shared" si="91"/>
        <v>-9.3023255813953487E-2</v>
      </c>
      <c r="IX7" s="693">
        <f t="shared" si="92"/>
        <v>25</v>
      </c>
      <c r="IY7" s="663">
        <f t="shared" si="93"/>
        <v>0.64102564102564108</v>
      </c>
      <c r="IZ7" s="693">
        <f t="shared" si="94"/>
        <v>43</v>
      </c>
      <c r="JA7" s="663">
        <f>IZ7/DR7</f>
        <v>0.671875</v>
      </c>
      <c r="JB7" s="693">
        <f t="shared" si="95"/>
        <v>-26</v>
      </c>
      <c r="JC7" s="663">
        <f t="shared" si="96"/>
        <v>-0.24299065420560748</v>
      </c>
      <c r="JD7" s="693">
        <f t="shared" si="97"/>
        <v>-81</v>
      </c>
      <c r="JE7" s="663">
        <f t="shared" si="98"/>
        <v>-1</v>
      </c>
      <c r="JF7" s="693">
        <f t="shared" si="99"/>
        <v>0</v>
      </c>
      <c r="JG7" s="663" t="e">
        <f t="shared" si="100"/>
        <v>#DIV/0!</v>
      </c>
      <c r="JH7" s="693">
        <f t="shared" si="101"/>
        <v>0</v>
      </c>
      <c r="JI7" s="663" t="e">
        <f t="shared" si="102"/>
        <v>#DIV/0!</v>
      </c>
      <c r="JJ7" s="693">
        <f t="shared" si="103"/>
        <v>0</v>
      </c>
      <c r="JK7" s="663" t="e">
        <f t="shared" si="104"/>
        <v>#DIV/0!</v>
      </c>
      <c r="JL7" s="693">
        <f t="shared" si="105"/>
        <v>0</v>
      </c>
      <c r="JM7" s="663" t="e">
        <f t="shared" si="106"/>
        <v>#DIV/0!</v>
      </c>
      <c r="JN7" s="693">
        <f t="shared" si="107"/>
        <v>0</v>
      </c>
      <c r="JO7" s="663" t="e">
        <f t="shared" si="108"/>
        <v>#DIV/0!</v>
      </c>
      <c r="JP7" s="693">
        <f t="shared" si="109"/>
        <v>0</v>
      </c>
      <c r="JQ7" s="663" t="e">
        <f t="shared" si="110"/>
        <v>#DIV/0!</v>
      </c>
      <c r="JR7" s="16">
        <f>DF7</f>
        <v>26</v>
      </c>
      <c r="JS7" s="1086">
        <f>DT7</f>
        <v>81</v>
      </c>
      <c r="JT7" s="662">
        <f>JS7-JR7</f>
        <v>55</v>
      </c>
      <c r="JU7" s="109">
        <f>IF(ISERROR(JT7/JR7),0,JT7/JR7)</f>
        <v>2.1153846153846154</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1">V8</f>
        <v>94733314</v>
      </c>
      <c r="X8" s="55">
        <f t="shared" si="111"/>
        <v>94733314</v>
      </c>
      <c r="Y8" s="64">
        <f t="shared" si="111"/>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2">AJ8</f>
        <v>94733314</v>
      </c>
      <c r="AL8" s="55">
        <f t="shared" si="112"/>
        <v>94733314</v>
      </c>
      <c r="AM8" s="64">
        <f t="shared" si="112"/>
        <v>94733314</v>
      </c>
      <c r="AN8" s="55">
        <f t="shared" si="112"/>
        <v>94733314</v>
      </c>
      <c r="AO8" s="64">
        <f t="shared" si="112"/>
        <v>94733314</v>
      </c>
      <c r="AP8" s="55">
        <f t="shared" si="112"/>
        <v>94733314</v>
      </c>
      <c r="AQ8" s="64">
        <f t="shared" si="112"/>
        <v>94733314</v>
      </c>
      <c r="AR8" s="55">
        <f t="shared" si="112"/>
        <v>94733314</v>
      </c>
      <c r="AS8" s="64">
        <f t="shared" si="112"/>
        <v>94733314</v>
      </c>
      <c r="AT8" s="55">
        <f t="shared" si="112"/>
        <v>94733314</v>
      </c>
      <c r="AU8" s="64">
        <f t="shared" si="112"/>
        <v>94733314</v>
      </c>
      <c r="AV8" s="55">
        <f>AG8</f>
        <v>94733314</v>
      </c>
      <c r="AW8" s="55">
        <f>AV8</f>
        <v>94733314</v>
      </c>
      <c r="AX8" s="55">
        <f>AU8</f>
        <v>94733314</v>
      </c>
      <c r="AY8" s="64">
        <f t="shared" ref="AY8:BI8" si="113">AX8</f>
        <v>94733314</v>
      </c>
      <c r="AZ8" s="55">
        <f t="shared" si="113"/>
        <v>94733314</v>
      </c>
      <c r="BA8" s="64">
        <f t="shared" si="113"/>
        <v>94733314</v>
      </c>
      <c r="BB8" s="55">
        <f t="shared" si="113"/>
        <v>94733314</v>
      </c>
      <c r="BC8" s="64">
        <f t="shared" si="113"/>
        <v>94733314</v>
      </c>
      <c r="BD8" s="55">
        <f t="shared" si="113"/>
        <v>94733314</v>
      </c>
      <c r="BE8" s="64">
        <f t="shared" si="113"/>
        <v>94733314</v>
      </c>
      <c r="BF8" s="55">
        <f t="shared" si="113"/>
        <v>94733314</v>
      </c>
      <c r="BG8" s="64">
        <f t="shared" si="113"/>
        <v>94733314</v>
      </c>
      <c r="BH8" s="55">
        <f t="shared" si="113"/>
        <v>94733314</v>
      </c>
      <c r="BI8" s="64">
        <f t="shared" si="113"/>
        <v>94733314</v>
      </c>
      <c r="BJ8" s="55">
        <f>AU8</f>
        <v>94733314</v>
      </c>
      <c r="BK8" s="55">
        <f>BJ8</f>
        <v>94733314</v>
      </c>
      <c r="BL8" s="55">
        <f>BI8</f>
        <v>94733314</v>
      </c>
      <c r="BM8" s="64">
        <f t="shared" ref="BM8" si="114">BL8</f>
        <v>94733314</v>
      </c>
      <c r="BN8" s="55">
        <f t="shared" ref="BN8" si="115">BM8</f>
        <v>94733314</v>
      </c>
      <c r="BO8" s="64">
        <f t="shared" ref="BO8" si="116">BN8</f>
        <v>94733314</v>
      </c>
      <c r="BP8" s="55">
        <f t="shared" ref="BP8" si="117">BO8</f>
        <v>94733314</v>
      </c>
      <c r="BQ8" s="64">
        <f t="shared" ref="BQ8" si="118">BP8</f>
        <v>94733314</v>
      </c>
      <c r="BR8" s="55">
        <f t="shared" ref="BR8" si="119">BQ8</f>
        <v>94733314</v>
      </c>
      <c r="BS8" s="64">
        <f t="shared" ref="BS8" si="120">BR8</f>
        <v>94733314</v>
      </c>
      <c r="BT8" s="55">
        <f t="shared" ref="BT8" si="121">BS8</f>
        <v>94733314</v>
      </c>
      <c r="BU8" s="64">
        <f t="shared" ref="BU8" si="122">BT8</f>
        <v>94733314</v>
      </c>
      <c r="BV8" s="55">
        <f t="shared" ref="BV8" si="123">BU8</f>
        <v>94733314</v>
      </c>
      <c r="BW8" s="64">
        <f t="shared" ref="BW8" si="124">BV8</f>
        <v>94733314</v>
      </c>
      <c r="BX8" s="55">
        <f>BI8</f>
        <v>94733314</v>
      </c>
      <c r="BY8" s="55">
        <f>BX8</f>
        <v>94733314</v>
      </c>
      <c r="BZ8" s="55">
        <f>BW8</f>
        <v>94733314</v>
      </c>
      <c r="CA8" s="64">
        <f t="shared" ref="CA8" si="125">BZ8</f>
        <v>94733314</v>
      </c>
      <c r="CB8" s="55">
        <f t="shared" ref="CB8" si="126">CA8</f>
        <v>94733314</v>
      </c>
      <c r="CC8" s="64">
        <f t="shared" ref="CC8" si="127">CB8</f>
        <v>94733314</v>
      </c>
      <c r="CD8" s="55">
        <f t="shared" ref="CD8" si="128">CC8</f>
        <v>94733314</v>
      </c>
      <c r="CE8" s="64">
        <f t="shared" ref="CE8" si="129">CD8</f>
        <v>94733314</v>
      </c>
      <c r="CF8" s="55">
        <f t="shared" ref="CF8" si="130">CE8</f>
        <v>94733314</v>
      </c>
      <c r="CG8" s="64">
        <f t="shared" ref="CG8" si="131">CF8</f>
        <v>94733314</v>
      </c>
      <c r="CH8" s="55">
        <f t="shared" ref="CH8" si="132">CG8</f>
        <v>94733314</v>
      </c>
      <c r="CI8" s="64">
        <f t="shared" ref="CI8" si="133">CH8</f>
        <v>94733314</v>
      </c>
      <c r="CJ8" s="55">
        <f t="shared" ref="CJ8" si="134">CI8</f>
        <v>94733314</v>
      </c>
      <c r="CK8" s="64">
        <f t="shared" ref="CK8" si="135">CJ8</f>
        <v>94733314</v>
      </c>
      <c r="CL8" s="55">
        <f>BW8</f>
        <v>94733314</v>
      </c>
      <c r="CM8" s="55">
        <f>CL8</f>
        <v>94733314</v>
      </c>
      <c r="CN8" s="55">
        <f>CK8</f>
        <v>94733314</v>
      </c>
      <c r="CO8" s="64">
        <f t="shared" ref="CO8" si="136">CN8</f>
        <v>94733314</v>
      </c>
      <c r="CP8" s="55">
        <f t="shared" ref="CP8" si="137">CO8</f>
        <v>94733314</v>
      </c>
      <c r="CQ8" s="64">
        <f t="shared" ref="CQ8" si="138">CP8</f>
        <v>94733314</v>
      </c>
      <c r="CR8" s="55">
        <f t="shared" ref="CR8" si="139">CQ8</f>
        <v>94733314</v>
      </c>
      <c r="CS8" s="64">
        <f t="shared" ref="CS8" si="140">CR8</f>
        <v>94733314</v>
      </c>
      <c r="CT8" s="55">
        <f t="shared" ref="CT8" si="141">CS8</f>
        <v>94733314</v>
      </c>
      <c r="CU8" s="64">
        <f t="shared" ref="CU8" si="142">CT8</f>
        <v>94733314</v>
      </c>
      <c r="CV8" s="55">
        <f t="shared" ref="CV8" si="143">CU8</f>
        <v>94733314</v>
      </c>
      <c r="CW8" s="64">
        <f t="shared" ref="CW8" si="144">CV8</f>
        <v>94733314</v>
      </c>
      <c r="CX8" s="55">
        <f t="shared" ref="CX8" si="145">CW8</f>
        <v>94733314</v>
      </c>
      <c r="CY8" s="64">
        <f t="shared" ref="CY8" si="146">CX8</f>
        <v>94733314</v>
      </c>
      <c r="CZ8" s="55">
        <f>CK8</f>
        <v>94733314</v>
      </c>
      <c r="DA8" s="55">
        <f>CZ8</f>
        <v>94733314</v>
      </c>
      <c r="DB8" s="55">
        <f>CY8</f>
        <v>94733314</v>
      </c>
      <c r="DC8" s="64">
        <f t="shared" ref="DC8" si="147">DB8</f>
        <v>94733314</v>
      </c>
      <c r="DD8" s="55">
        <f t="shared" ref="DD8" si="148">DC8</f>
        <v>94733314</v>
      </c>
      <c r="DE8" s="64">
        <f t="shared" ref="DE8" si="149">DD8</f>
        <v>94733314</v>
      </c>
      <c r="DF8" s="55">
        <f t="shared" ref="DF8" si="150">DE8</f>
        <v>94733314</v>
      </c>
      <c r="DG8" s="64">
        <f t="shared" ref="DG8" si="151">DF8</f>
        <v>94733314</v>
      </c>
      <c r="DH8" s="55">
        <f t="shared" ref="DH8" si="152">DG8</f>
        <v>94733314</v>
      </c>
      <c r="DI8" s="64">
        <f t="shared" ref="DI8" si="153">DH8</f>
        <v>94733314</v>
      </c>
      <c r="DJ8" s="55">
        <f t="shared" ref="DJ8" si="154">DI8</f>
        <v>94733314</v>
      </c>
      <c r="DK8" s="64">
        <f t="shared" ref="DK8" si="155">DJ8</f>
        <v>94733314</v>
      </c>
      <c r="DL8" s="55">
        <f t="shared" ref="DL8" si="156">DK8</f>
        <v>94733314</v>
      </c>
      <c r="DM8" s="64">
        <f t="shared" ref="DM8" si="157">DL8</f>
        <v>94733314</v>
      </c>
      <c r="DN8" s="55">
        <f>CY8</f>
        <v>94733314</v>
      </c>
      <c r="DO8" s="55">
        <f>DN8</f>
        <v>94733314</v>
      </c>
      <c r="DP8" s="55">
        <f>DM8</f>
        <v>94733314</v>
      </c>
      <c r="DQ8" s="64">
        <f t="shared" ref="DQ8" si="158">DP8</f>
        <v>94733314</v>
      </c>
      <c r="DR8" s="55">
        <f t="shared" ref="DR8" si="159">DQ8</f>
        <v>94733314</v>
      </c>
      <c r="DS8" s="64">
        <f t="shared" ref="DS8" si="160">DR8</f>
        <v>94733314</v>
      </c>
      <c r="DT8" s="55">
        <f t="shared" ref="DT8" si="161">DS8</f>
        <v>94733314</v>
      </c>
      <c r="DU8" s="64">
        <f t="shared" ref="DU8" si="162">DT8</f>
        <v>94733314</v>
      </c>
      <c r="DV8" s="55">
        <f t="shared" ref="DV8" si="163">DU8</f>
        <v>94733314</v>
      </c>
      <c r="DW8" s="64">
        <f t="shared" ref="DW8" si="164">DV8</f>
        <v>94733314</v>
      </c>
      <c r="DX8" s="55">
        <f t="shared" ref="DX8" si="165">DW8</f>
        <v>94733314</v>
      </c>
      <c r="DY8" s="64">
        <f t="shared" ref="DY8" si="166">DX8</f>
        <v>94733314</v>
      </c>
      <c r="DZ8" s="55">
        <f t="shared" ref="DZ8" si="167">DY8</f>
        <v>94733314</v>
      </c>
      <c r="EA8" s="64">
        <f t="shared" ref="EA8" si="168">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DF8</f>
        <v>94733314</v>
      </c>
      <c r="JS8" s="1087">
        <f>DT8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41"/>
      <c r="C9" s="1241"/>
      <c r="D9" s="1241"/>
      <c r="E9" s="1241"/>
      <c r="F9" s="1241"/>
      <c r="G9" s="1241"/>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8" t="s">
        <v>133</v>
      </c>
      <c r="HW9" s="1199" t="s">
        <v>278</v>
      </c>
      <c r="HX9" s="1198" t="s">
        <v>134</v>
      </c>
      <c r="HY9" s="1199" t="s">
        <v>278</v>
      </c>
      <c r="HZ9" s="1198" t="s">
        <v>135</v>
      </c>
      <c r="IA9" s="1199" t="s">
        <v>278</v>
      </c>
      <c r="IB9" s="1198" t="s">
        <v>270</v>
      </c>
      <c r="IC9" s="1199" t="s">
        <v>278</v>
      </c>
      <c r="ID9" s="1198" t="s">
        <v>117</v>
      </c>
      <c r="IE9" s="1199" t="s">
        <v>278</v>
      </c>
      <c r="IF9" s="1198" t="s">
        <v>118</v>
      </c>
      <c r="IG9" s="1199" t="s">
        <v>278</v>
      </c>
      <c r="IH9" s="1198" t="s">
        <v>119</v>
      </c>
      <c r="II9" s="1199" t="s">
        <v>278</v>
      </c>
      <c r="IJ9" s="1198" t="s">
        <v>120</v>
      </c>
      <c r="IK9" s="1199" t="s">
        <v>278</v>
      </c>
      <c r="IL9" s="1198" t="s">
        <v>121</v>
      </c>
      <c r="IM9" s="1199" t="s">
        <v>278</v>
      </c>
      <c r="IN9" s="1198" t="s">
        <v>122</v>
      </c>
      <c r="IO9" s="1199" t="s">
        <v>278</v>
      </c>
      <c r="IP9" s="1198" t="s">
        <v>123</v>
      </c>
      <c r="IQ9" s="1199" t="s">
        <v>278</v>
      </c>
      <c r="IR9" s="1198" t="s">
        <v>137</v>
      </c>
      <c r="IS9" s="1199"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34" t="s">
        <v>157</v>
      </c>
      <c r="B10" s="1235"/>
      <c r="C10" s="1235"/>
      <c r="D10" s="1235"/>
      <c r="E10" s="1235"/>
      <c r="F10" s="1235"/>
      <c r="G10" s="1236"/>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28" t="s">
        <v>96</v>
      </c>
      <c r="EE10" s="1229"/>
      <c r="EF10" s="1228" t="s">
        <v>199</v>
      </c>
      <c r="EG10" s="1229"/>
      <c r="EH10" s="1228" t="s">
        <v>199</v>
      </c>
      <c r="EI10" s="1229"/>
      <c r="EJ10" s="1228" t="s">
        <v>199</v>
      </c>
      <c r="EK10" s="1229"/>
      <c r="EL10" s="1228" t="s">
        <v>199</v>
      </c>
      <c r="EM10" s="1229"/>
      <c r="EN10" s="1228" t="s">
        <v>199</v>
      </c>
      <c r="EO10" s="1229"/>
      <c r="EP10" s="1228" t="s">
        <v>199</v>
      </c>
      <c r="EQ10" s="1229"/>
      <c r="ER10" s="1228" t="s">
        <v>199</v>
      </c>
      <c r="ES10" s="1229"/>
      <c r="ET10" s="1228" t="s">
        <v>199</v>
      </c>
      <c r="EU10" s="1229"/>
      <c r="EV10" s="1228" t="s">
        <v>199</v>
      </c>
      <c r="EW10" s="1229"/>
      <c r="EX10" s="1228" t="s">
        <v>199</v>
      </c>
      <c r="EY10" s="1229"/>
      <c r="EZ10" s="1228" t="s">
        <v>199</v>
      </c>
      <c r="FA10" s="1229"/>
      <c r="FB10" s="1228" t="s">
        <v>199</v>
      </c>
      <c r="FC10" s="1229"/>
      <c r="FD10" s="1228" t="s">
        <v>96</v>
      </c>
      <c r="FE10" s="1229"/>
      <c r="FF10" s="1228" t="s">
        <v>96</v>
      </c>
      <c r="FG10" s="1229"/>
      <c r="FH10" s="1228" t="s">
        <v>96</v>
      </c>
      <c r="FI10" s="1229"/>
      <c r="FJ10" s="1228" t="s">
        <v>96</v>
      </c>
      <c r="FK10" s="1229"/>
      <c r="FL10" s="1228" t="s">
        <v>96</v>
      </c>
      <c r="FM10" s="1229"/>
      <c r="FN10" s="1228" t="s">
        <v>96</v>
      </c>
      <c r="FO10" s="1229"/>
      <c r="FP10" s="1228" t="s">
        <v>96</v>
      </c>
      <c r="FQ10" s="1229"/>
      <c r="FR10" s="1228" t="s">
        <v>96</v>
      </c>
      <c r="FS10" s="1229"/>
      <c r="FT10" s="1228" t="s">
        <v>96</v>
      </c>
      <c r="FU10" s="1229"/>
      <c r="FV10" s="1228" t="s">
        <v>96</v>
      </c>
      <c r="FW10" s="1229"/>
      <c r="FX10" s="1228" t="s">
        <v>96</v>
      </c>
      <c r="FY10" s="1229"/>
      <c r="FZ10" s="1228" t="s">
        <v>96</v>
      </c>
      <c r="GA10" s="1229"/>
      <c r="GB10" s="1228" t="s">
        <v>96</v>
      </c>
      <c r="GC10" s="1229"/>
      <c r="GD10" s="1228" t="s">
        <v>96</v>
      </c>
      <c r="GE10" s="1229"/>
      <c r="GF10" s="1228" t="s">
        <v>96</v>
      </c>
      <c r="GG10" s="1229"/>
      <c r="GH10" s="1228" t="s">
        <v>96</v>
      </c>
      <c r="GI10" s="1229"/>
      <c r="GJ10" s="1228" t="s">
        <v>96</v>
      </c>
      <c r="GK10" s="1229"/>
      <c r="GL10" s="1228" t="s">
        <v>96</v>
      </c>
      <c r="GM10" s="1229"/>
      <c r="GN10" s="1228" t="s">
        <v>96</v>
      </c>
      <c r="GO10" s="1229"/>
      <c r="GP10" s="1228" t="s">
        <v>96</v>
      </c>
      <c r="GQ10" s="1229"/>
      <c r="GR10" s="1228" t="s">
        <v>96</v>
      </c>
      <c r="GS10" s="1229"/>
      <c r="GT10" s="1228" t="s">
        <v>96</v>
      </c>
      <c r="GU10" s="1229"/>
      <c r="GV10" s="1230" t="s">
        <v>268</v>
      </c>
      <c r="GW10" s="1231"/>
      <c r="GX10" s="1224" t="s">
        <v>268</v>
      </c>
      <c r="GY10" s="1225"/>
      <c r="GZ10" s="1224" t="s">
        <v>268</v>
      </c>
      <c r="HA10" s="1225"/>
      <c r="HB10" s="1224" t="s">
        <v>268</v>
      </c>
      <c r="HC10" s="1225"/>
      <c r="HD10" s="1224" t="s">
        <v>268</v>
      </c>
      <c r="HE10" s="1225"/>
      <c r="HF10" s="1224" t="s">
        <v>268</v>
      </c>
      <c r="HG10" s="1225"/>
      <c r="HH10" s="1224" t="s">
        <v>268</v>
      </c>
      <c r="HI10" s="1225"/>
      <c r="HJ10" s="1224" t="s">
        <v>268</v>
      </c>
      <c r="HK10" s="1225"/>
      <c r="HL10" s="1224" t="s">
        <v>268</v>
      </c>
      <c r="HM10" s="1225"/>
      <c r="HN10" s="1224" t="s">
        <v>268</v>
      </c>
      <c r="HO10" s="1225"/>
      <c r="HP10" s="1224" t="s">
        <v>268</v>
      </c>
      <c r="HQ10" s="1225"/>
      <c r="HR10" s="1224" t="s">
        <v>268</v>
      </c>
      <c r="HS10" s="1225"/>
      <c r="HT10" s="1224" t="s">
        <v>268</v>
      </c>
      <c r="HU10" s="1225"/>
      <c r="HV10" s="1224" t="s">
        <v>268</v>
      </c>
      <c r="HW10" s="1225"/>
      <c r="HX10" s="1224" t="s">
        <v>268</v>
      </c>
      <c r="HY10" s="1225"/>
      <c r="HZ10" s="1224" t="s">
        <v>268</v>
      </c>
      <c r="IA10" s="1225"/>
      <c r="IB10" s="1224" t="s">
        <v>268</v>
      </c>
      <c r="IC10" s="1225"/>
      <c r="ID10" s="1224" t="s">
        <v>268</v>
      </c>
      <c r="IE10" s="1225"/>
      <c r="IF10" s="1224" t="s">
        <v>268</v>
      </c>
      <c r="IG10" s="1225"/>
      <c r="IH10" s="1224" t="s">
        <v>268</v>
      </c>
      <c r="II10" s="1225"/>
      <c r="IJ10" s="1224" t="s">
        <v>268</v>
      </c>
      <c r="IK10" s="1225"/>
      <c r="IL10" s="1224" t="s">
        <v>268</v>
      </c>
      <c r="IM10" s="1225"/>
      <c r="IN10" s="1224" t="s">
        <v>268</v>
      </c>
      <c r="IO10" s="1225"/>
      <c r="IP10" s="1224" t="s">
        <v>268</v>
      </c>
      <c r="IQ10" s="1225"/>
      <c r="IR10" s="1224" t="s">
        <v>268</v>
      </c>
      <c r="IS10" s="1225"/>
      <c r="IT10" s="1224" t="s">
        <v>268</v>
      </c>
      <c r="IU10" s="1225"/>
      <c r="IV10" s="1224" t="s">
        <v>268</v>
      </c>
      <c r="IW10" s="1225"/>
      <c r="IX10" s="1224" t="s">
        <v>268</v>
      </c>
      <c r="IY10" s="1225"/>
      <c r="IZ10" s="1224" t="s">
        <v>268</v>
      </c>
      <c r="JA10" s="1225"/>
      <c r="JB10" s="1224" t="s">
        <v>268</v>
      </c>
      <c r="JC10" s="1225"/>
      <c r="JD10" s="1224" t="s">
        <v>268</v>
      </c>
      <c r="JE10" s="1225"/>
      <c r="JF10" s="1224" t="s">
        <v>268</v>
      </c>
      <c r="JG10" s="1225"/>
      <c r="JH10" s="1224" t="s">
        <v>268</v>
      </c>
      <c r="JI10" s="1225"/>
      <c r="JJ10" s="1224" t="s">
        <v>268</v>
      </c>
      <c r="JK10" s="1225"/>
      <c r="JL10" s="1224" t="s">
        <v>268</v>
      </c>
      <c r="JM10" s="1225"/>
      <c r="JN10" s="1224" t="s">
        <v>268</v>
      </c>
      <c r="JO10" s="1225"/>
      <c r="JP10" s="1224" t="s">
        <v>268</v>
      </c>
      <c r="JQ10" s="1225"/>
      <c r="JR10" s="225">
        <f>DF10</f>
        <v>43069</v>
      </c>
      <c r="JS10" s="1054">
        <f>DT10</f>
        <v>43434</v>
      </c>
      <c r="JT10" s="1228" t="s">
        <v>198</v>
      </c>
      <c r="JU10" s="1229"/>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69">AJ10</f>
        <v>41121</v>
      </c>
      <c r="KL10" s="257">
        <f t="shared" si="169"/>
        <v>41152</v>
      </c>
      <c r="KM10" s="257">
        <f t="shared" si="169"/>
        <v>41182</v>
      </c>
      <c r="KN10" s="257">
        <f t="shared" si="169"/>
        <v>41213</v>
      </c>
      <c r="KO10" s="257">
        <f t="shared" si="169"/>
        <v>41243</v>
      </c>
      <c r="KP10" s="257">
        <f t="shared" si="169"/>
        <v>41274</v>
      </c>
      <c r="KQ10" s="257">
        <f t="shared" si="169"/>
        <v>41305</v>
      </c>
      <c r="KR10" s="257">
        <f t="shared" si="169"/>
        <v>41333</v>
      </c>
      <c r="KS10" s="257">
        <f t="shared" si="169"/>
        <v>41364</v>
      </c>
      <c r="KT10" s="257">
        <f t="shared" si="169"/>
        <v>41394</v>
      </c>
      <c r="KU10" s="257">
        <f t="shared" si="169"/>
        <v>41425</v>
      </c>
      <c r="KV10" s="257">
        <f t="shared" si="169"/>
        <v>41455</v>
      </c>
      <c r="KW10" s="257">
        <f t="shared" ref="KW10:LH11" si="170">AX10</f>
        <v>41486</v>
      </c>
      <c r="KX10" s="257">
        <f t="shared" si="170"/>
        <v>41517</v>
      </c>
      <c r="KY10" s="257">
        <f t="shared" si="170"/>
        <v>41547</v>
      </c>
      <c r="KZ10" s="257">
        <f t="shared" si="170"/>
        <v>41578</v>
      </c>
      <c r="LA10" s="257">
        <f t="shared" si="170"/>
        <v>41608</v>
      </c>
      <c r="LB10" s="257">
        <f t="shared" si="170"/>
        <v>41639</v>
      </c>
      <c r="LC10" s="257">
        <f t="shared" si="170"/>
        <v>41670</v>
      </c>
      <c r="LD10" s="257">
        <f t="shared" si="170"/>
        <v>41698</v>
      </c>
      <c r="LE10" s="257">
        <f t="shared" si="170"/>
        <v>41729</v>
      </c>
      <c r="LF10" s="257">
        <f t="shared" si="170"/>
        <v>41759</v>
      </c>
      <c r="LG10" s="257">
        <f t="shared" si="170"/>
        <v>41790</v>
      </c>
      <c r="LH10" s="257">
        <f t="shared" si="170"/>
        <v>41820</v>
      </c>
      <c r="LI10" s="785">
        <f t="shared" ref="LI10:LT11" si="171">BL10</f>
        <v>41851</v>
      </c>
      <c r="LJ10" s="785">
        <f t="shared" si="171"/>
        <v>41882</v>
      </c>
      <c r="LK10" s="785">
        <f t="shared" si="171"/>
        <v>41912</v>
      </c>
      <c r="LL10" s="785">
        <f t="shared" si="171"/>
        <v>41943</v>
      </c>
      <c r="LM10" s="785">
        <f t="shared" si="171"/>
        <v>41973</v>
      </c>
      <c r="LN10" s="785">
        <f t="shared" si="171"/>
        <v>42004</v>
      </c>
      <c r="LO10" s="785">
        <f t="shared" si="171"/>
        <v>42035</v>
      </c>
      <c r="LP10" s="785">
        <f t="shared" si="171"/>
        <v>42063</v>
      </c>
      <c r="LQ10" s="785">
        <f t="shared" si="171"/>
        <v>42094</v>
      </c>
      <c r="LR10" s="785">
        <f t="shared" si="171"/>
        <v>42124</v>
      </c>
      <c r="LS10" s="785">
        <f t="shared" si="171"/>
        <v>42155</v>
      </c>
      <c r="LT10" s="785">
        <f t="shared" si="171"/>
        <v>42185</v>
      </c>
      <c r="LU10" s="897">
        <f t="shared" ref="LU10:MF11" si="172">BZ10</f>
        <v>42216</v>
      </c>
      <c r="LV10" s="897">
        <f t="shared" si="172"/>
        <v>42247</v>
      </c>
      <c r="LW10" s="897">
        <f t="shared" si="172"/>
        <v>42277</v>
      </c>
      <c r="LX10" s="897">
        <f t="shared" si="172"/>
        <v>42308</v>
      </c>
      <c r="LY10" s="897">
        <f t="shared" si="172"/>
        <v>42338</v>
      </c>
      <c r="LZ10" s="897">
        <f t="shared" si="172"/>
        <v>42369</v>
      </c>
      <c r="MA10" s="897">
        <f t="shared" si="172"/>
        <v>42400</v>
      </c>
      <c r="MB10" s="897">
        <f t="shared" si="172"/>
        <v>42428</v>
      </c>
      <c r="MC10" s="897">
        <f t="shared" si="172"/>
        <v>42460</v>
      </c>
      <c r="MD10" s="897">
        <f t="shared" si="172"/>
        <v>42490</v>
      </c>
      <c r="ME10" s="897">
        <f t="shared" si="172"/>
        <v>42521</v>
      </c>
      <c r="MF10" s="897">
        <f t="shared" si="172"/>
        <v>42551</v>
      </c>
      <c r="MG10" s="956">
        <f t="shared" ref="MG10:MR11" si="173">CN10</f>
        <v>42582</v>
      </c>
      <c r="MH10" s="956">
        <f t="shared" si="173"/>
        <v>42613</v>
      </c>
      <c r="MI10" s="956">
        <f t="shared" si="173"/>
        <v>42643</v>
      </c>
      <c r="MJ10" s="956">
        <f t="shared" si="173"/>
        <v>42674</v>
      </c>
      <c r="MK10" s="956">
        <f t="shared" si="173"/>
        <v>42704</v>
      </c>
      <c r="ML10" s="956">
        <f t="shared" si="173"/>
        <v>42735</v>
      </c>
      <c r="MM10" s="956">
        <f t="shared" si="173"/>
        <v>42766</v>
      </c>
      <c r="MN10" s="956">
        <f t="shared" si="173"/>
        <v>42794</v>
      </c>
      <c r="MO10" s="956">
        <f t="shared" si="173"/>
        <v>42825</v>
      </c>
      <c r="MP10" s="956">
        <f t="shared" si="173"/>
        <v>42855</v>
      </c>
      <c r="MQ10" s="956">
        <f t="shared" si="173"/>
        <v>42886</v>
      </c>
      <c r="MR10" s="956">
        <f t="shared" si="173"/>
        <v>42916</v>
      </c>
      <c r="MS10" s="1151">
        <f t="shared" ref="MS10:ND11" si="174">DB10</f>
        <v>42947</v>
      </c>
      <c r="MT10" s="1151">
        <f t="shared" si="174"/>
        <v>42978</v>
      </c>
      <c r="MU10" s="1151">
        <f t="shared" si="174"/>
        <v>43008</v>
      </c>
      <c r="MV10" s="1151">
        <f t="shared" si="174"/>
        <v>43039</v>
      </c>
      <c r="MW10" s="1151">
        <f t="shared" si="174"/>
        <v>43069</v>
      </c>
      <c r="MX10" s="1151">
        <f t="shared" si="174"/>
        <v>43100</v>
      </c>
      <c r="MY10" s="1151">
        <f t="shared" si="174"/>
        <v>43131</v>
      </c>
      <c r="MZ10" s="1151">
        <f t="shared" si="174"/>
        <v>43159</v>
      </c>
      <c r="NA10" s="1151">
        <f t="shared" si="174"/>
        <v>43190</v>
      </c>
      <c r="NB10" s="1151">
        <f t="shared" si="174"/>
        <v>43220</v>
      </c>
      <c r="NC10" s="1151">
        <f t="shared" si="174"/>
        <v>43251</v>
      </c>
      <c r="ND10" s="1151">
        <f t="shared" si="174"/>
        <v>43281</v>
      </c>
      <c r="NE10" s="1172">
        <f t="shared" ref="NE10:NP11" si="175">DP10</f>
        <v>43312</v>
      </c>
      <c r="NF10" s="1172">
        <f t="shared" si="175"/>
        <v>43343</v>
      </c>
      <c r="NG10" s="1172">
        <f t="shared" si="175"/>
        <v>43373</v>
      </c>
      <c r="NH10" s="1172">
        <f t="shared" si="175"/>
        <v>43404</v>
      </c>
      <c r="NI10" s="1172">
        <f t="shared" si="175"/>
        <v>43434</v>
      </c>
      <c r="NJ10" s="1172">
        <f t="shared" si="175"/>
        <v>43465</v>
      </c>
      <c r="NK10" s="1172">
        <f t="shared" si="175"/>
        <v>43496</v>
      </c>
      <c r="NL10" s="1172">
        <f t="shared" si="175"/>
        <v>43524</v>
      </c>
      <c r="NM10" s="1172">
        <f t="shared" si="175"/>
        <v>43555</v>
      </c>
      <c r="NN10" s="1172">
        <f t="shared" si="175"/>
        <v>43585</v>
      </c>
      <c r="NO10" s="1172">
        <f t="shared" si="175"/>
        <v>43616</v>
      </c>
      <c r="NP10" s="1172">
        <f t="shared" si="175"/>
        <v>43646</v>
      </c>
    </row>
    <row r="11" spans="1:380" s="101" customFormat="1" ht="15.75" customHeight="1" thickBot="1" x14ac:dyDescent="0.3">
      <c r="A11" s="762">
        <v>1</v>
      </c>
      <c r="B11" s="1237" t="s">
        <v>163</v>
      </c>
      <c r="C11" s="1237"/>
      <c r="D11" s="1237"/>
      <c r="E11" s="1237"/>
      <c r="F11" s="1237"/>
      <c r="G11" s="1238"/>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6">V38+(V37)</f>
        <v>125806</v>
      </c>
      <c r="W11" s="100">
        <f t="shared" si="176"/>
        <v>158093</v>
      </c>
      <c r="X11" s="99">
        <f t="shared" si="176"/>
        <v>127601</v>
      </c>
      <c r="Y11" s="100">
        <f t="shared" si="176"/>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7">AJ38+(AJ37)</f>
        <v>111549</v>
      </c>
      <c r="AK11" s="100">
        <f t="shared" si="177"/>
        <v>134889</v>
      </c>
      <c r="AL11" s="99">
        <f t="shared" si="177"/>
        <v>111390</v>
      </c>
      <c r="AM11" s="100">
        <f t="shared" si="177"/>
        <v>111467</v>
      </c>
      <c r="AN11" s="99">
        <f t="shared" si="177"/>
        <v>111297</v>
      </c>
      <c r="AO11" s="100">
        <f t="shared" si="177"/>
        <v>111106</v>
      </c>
      <c r="AP11" s="99">
        <f t="shared" si="177"/>
        <v>111020</v>
      </c>
      <c r="AQ11" s="100">
        <f t="shared" si="177"/>
        <v>132508</v>
      </c>
      <c r="AR11" s="99">
        <f t="shared" si="177"/>
        <v>110944</v>
      </c>
      <c r="AS11" s="100">
        <f t="shared" si="177"/>
        <v>111316</v>
      </c>
      <c r="AT11" s="99">
        <f t="shared" si="177"/>
        <v>111603</v>
      </c>
      <c r="AU11" s="100">
        <f t="shared" si="177"/>
        <v>112436</v>
      </c>
      <c r="AV11" s="128">
        <f>SUM(AJ11:AU11)</f>
        <v>1381525</v>
      </c>
      <c r="AW11" s="178">
        <f>SUM(AJ11:AU11)/$AH$4</f>
        <v>115127.08333333333</v>
      </c>
      <c r="AX11" s="366">
        <f t="shared" ref="AX11:BI11" si="178">AX38+(AX37)</f>
        <v>112399</v>
      </c>
      <c r="AY11" s="100">
        <f>AY38+(AY37)</f>
        <v>133843</v>
      </c>
      <c r="AZ11" s="99">
        <f t="shared" si="178"/>
        <v>110716</v>
      </c>
      <c r="BA11" s="100">
        <f t="shared" si="178"/>
        <v>110651</v>
      </c>
      <c r="BB11" s="99">
        <f t="shared" si="178"/>
        <v>110119</v>
      </c>
      <c r="BC11" s="100">
        <f t="shared" si="178"/>
        <v>109794</v>
      </c>
      <c r="BD11" s="99">
        <f t="shared" si="178"/>
        <v>123268</v>
      </c>
      <c r="BE11" s="100">
        <f t="shared" si="178"/>
        <v>109540</v>
      </c>
      <c r="BF11" s="99">
        <f t="shared" si="178"/>
        <v>109775</v>
      </c>
      <c r="BG11" s="100">
        <f t="shared" si="178"/>
        <v>110455</v>
      </c>
      <c r="BH11" s="99">
        <f t="shared" si="178"/>
        <v>111303</v>
      </c>
      <c r="BI11" s="100">
        <f t="shared" si="178"/>
        <v>136203</v>
      </c>
      <c r="BJ11" s="128">
        <f>SUM(AX11:BI11)</f>
        <v>1388066</v>
      </c>
      <c r="BK11" s="178">
        <f>SUM(AX11:BI11)/$AH$4</f>
        <v>115672.16666666667</v>
      </c>
      <c r="BL11" s="366">
        <f t="shared" ref="BL11" si="179">BL38+(BL37)</f>
        <v>113834</v>
      </c>
      <c r="BM11" s="100">
        <f>BM38+(BM37)</f>
        <v>115414</v>
      </c>
      <c r="BN11" s="99">
        <f t="shared" ref="BN11:BT11" si="180">BN38+(BN37)</f>
        <v>115875</v>
      </c>
      <c r="BO11" s="100">
        <f t="shared" si="180"/>
        <v>116600</v>
      </c>
      <c r="BP11" s="99">
        <f t="shared" si="180"/>
        <v>117464</v>
      </c>
      <c r="BQ11" s="100">
        <f t="shared" si="180"/>
        <v>117293</v>
      </c>
      <c r="BR11" s="99">
        <f t="shared" si="180"/>
        <v>142567</v>
      </c>
      <c r="BS11" s="100">
        <f t="shared" si="180"/>
        <v>117052</v>
      </c>
      <c r="BT11" s="99">
        <f t="shared" si="180"/>
        <v>117471</v>
      </c>
      <c r="BU11" s="99">
        <f t="shared" ref="BU11:BW11" si="181">BU38+(BU37)</f>
        <v>118989</v>
      </c>
      <c r="BV11" s="99">
        <f t="shared" si="181"/>
        <v>119836</v>
      </c>
      <c r="BW11" s="99">
        <f t="shared" si="181"/>
        <v>121134</v>
      </c>
      <c r="BX11" s="128">
        <f>SUM(BL11:BW11)</f>
        <v>1433529</v>
      </c>
      <c r="BY11" s="178">
        <f>SUM(BL11:BW11)/$AH$4</f>
        <v>119460.75</v>
      </c>
      <c r="BZ11" s="366">
        <f t="shared" ref="BZ11" si="182">BZ38+(BZ37)</f>
        <v>148617</v>
      </c>
      <c r="CA11" s="100">
        <f>CA38+(CA37)</f>
        <v>121181</v>
      </c>
      <c r="CB11" s="99">
        <f t="shared" ref="CB11:CK11" si="183">CB38+(CB37)</f>
        <v>120655</v>
      </c>
      <c r="CC11" s="100">
        <f t="shared" si="183"/>
        <v>120725</v>
      </c>
      <c r="CD11" s="99">
        <f t="shared" si="183"/>
        <v>120484</v>
      </c>
      <c r="CE11" s="100">
        <f t="shared" si="183"/>
        <v>146930</v>
      </c>
      <c r="CF11" s="99">
        <f t="shared" si="183"/>
        <v>122677</v>
      </c>
      <c r="CG11" s="100">
        <f t="shared" si="183"/>
        <v>118613</v>
      </c>
      <c r="CH11" s="99">
        <f t="shared" si="183"/>
        <v>117993</v>
      </c>
      <c r="CI11" s="99">
        <f t="shared" si="183"/>
        <v>118591</v>
      </c>
      <c r="CJ11" s="99">
        <f t="shared" si="183"/>
        <v>118832</v>
      </c>
      <c r="CK11" s="99">
        <f t="shared" si="183"/>
        <v>119298</v>
      </c>
      <c r="CL11" s="128">
        <f>SUM(BZ11:CK11)</f>
        <v>1494596</v>
      </c>
      <c r="CM11" s="178">
        <f>SUM(BZ11:CK11)/$AH$4</f>
        <v>124549.66666666667</v>
      </c>
      <c r="CN11" s="366">
        <f t="shared" ref="CN11" si="184">CN38+(CN37)</f>
        <v>145790</v>
      </c>
      <c r="CO11" s="100">
        <f>CO38+(CO37)</f>
        <v>116206</v>
      </c>
      <c r="CP11" s="99">
        <f t="shared" ref="CP11:CY11" si="185">CP38+(CP37)</f>
        <v>115029</v>
      </c>
      <c r="CQ11" s="100">
        <f t="shared" si="185"/>
        <v>119153</v>
      </c>
      <c r="CR11" s="99">
        <f t="shared" si="185"/>
        <v>118608</v>
      </c>
      <c r="CS11" s="100">
        <f t="shared" si="185"/>
        <v>138463</v>
      </c>
      <c r="CT11" s="99">
        <f t="shared" si="185"/>
        <v>122677</v>
      </c>
      <c r="CU11" s="100">
        <f t="shared" si="185"/>
        <v>118351</v>
      </c>
      <c r="CV11" s="99">
        <f t="shared" si="185"/>
        <v>118694</v>
      </c>
      <c r="CW11" s="1093">
        <f t="shared" si="185"/>
        <v>118948</v>
      </c>
      <c r="CX11" s="99">
        <f t="shared" si="185"/>
        <v>119134</v>
      </c>
      <c r="CY11" s="100">
        <f t="shared" si="185"/>
        <v>145902</v>
      </c>
      <c r="CZ11" s="128">
        <f>SUM(CN11:CY11)</f>
        <v>1496955</v>
      </c>
      <c r="DA11" s="178">
        <f>SUM(CN11:CY11)/$CZ$4</f>
        <v>124746.25</v>
      </c>
      <c r="DB11" s="366">
        <f t="shared" ref="DB11:DJ11" si="186">DB38+(DB37)</f>
        <v>120333</v>
      </c>
      <c r="DC11" s="100">
        <f t="shared" si="186"/>
        <v>120439</v>
      </c>
      <c r="DD11" s="99">
        <f t="shared" si="186"/>
        <v>120457</v>
      </c>
      <c r="DE11" s="100">
        <f t="shared" si="186"/>
        <v>123696</v>
      </c>
      <c r="DF11" s="99">
        <f t="shared" si="186"/>
        <v>123112</v>
      </c>
      <c r="DG11" s="100">
        <f t="shared" si="186"/>
        <v>150674</v>
      </c>
      <c r="DH11" s="99">
        <f t="shared" si="186"/>
        <v>122749</v>
      </c>
      <c r="DI11" s="100">
        <f t="shared" si="186"/>
        <v>122426</v>
      </c>
      <c r="DJ11" s="1194">
        <f t="shared" si="186"/>
        <v>122432</v>
      </c>
      <c r="DK11" s="100">
        <f t="shared" ref="DK11:DM11" si="187">DK38+(DK37)</f>
        <v>123204</v>
      </c>
      <c r="DL11" s="99">
        <f t="shared" si="187"/>
        <v>123631</v>
      </c>
      <c r="DM11" s="100">
        <f t="shared" si="187"/>
        <v>152519</v>
      </c>
      <c r="DN11" s="128">
        <f>SUM(DB11:DM11)</f>
        <v>1525672</v>
      </c>
      <c r="DO11" s="178">
        <f>SUM(DB11:DM11)/$DN$4</f>
        <v>127139.33333333333</v>
      </c>
      <c r="DP11" s="1196">
        <f t="shared" ref="DP11:DQ11" si="188">DP38+(DP37)</f>
        <v>125241</v>
      </c>
      <c r="DQ11" s="100">
        <f t="shared" si="188"/>
        <v>124809</v>
      </c>
      <c r="DR11" s="99">
        <f t="shared" ref="DR11:DT11" si="189">DR38+(DR37)</f>
        <v>124209</v>
      </c>
      <c r="DS11" s="100">
        <f t="shared" si="189"/>
        <v>124310</v>
      </c>
      <c r="DT11" s="99">
        <f t="shared" si="189"/>
        <v>148752</v>
      </c>
      <c r="DU11" s="100"/>
      <c r="DV11" s="99"/>
      <c r="DW11" s="100"/>
      <c r="DX11" s="99"/>
      <c r="DY11" s="100"/>
      <c r="DZ11" s="99"/>
      <c r="EA11" s="100"/>
      <c r="EB11" s="128">
        <f>SUM(DP11:EA11)</f>
        <v>647321</v>
      </c>
      <c r="EC11" s="178">
        <f>SUM(DP11:EA11)/$EB$4</f>
        <v>129464.2</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7">
        <f>IT11/DM11</f>
        <v>-0.17884984821563216</v>
      </c>
      <c r="IV11" s="169">
        <f>DQ11-DP11</f>
        <v>-432</v>
      </c>
      <c r="IW11" s="1197">
        <f>IV11/DP11</f>
        <v>-3.4493496538673439E-3</v>
      </c>
      <c r="IX11" s="169">
        <f>DR11-DQ11</f>
        <v>-600</v>
      </c>
      <c r="IY11" s="1197">
        <f>IX11/DQ11</f>
        <v>-4.8073456241136455E-3</v>
      </c>
      <c r="IZ11" s="169">
        <f>DS11-DR11</f>
        <v>101</v>
      </c>
      <c r="JA11" s="1210">
        <f>IZ11/DR11</f>
        <v>8.1314558526354773E-4</v>
      </c>
      <c r="JB11" s="169">
        <f>DT11-DS11</f>
        <v>24442</v>
      </c>
      <c r="JC11" s="1197">
        <f>JB11/DS11</f>
        <v>0.19662134985117852</v>
      </c>
      <c r="JD11" s="169">
        <f>DU11-DT11</f>
        <v>-148752</v>
      </c>
      <c r="JE11" s="1197">
        <f>JD11/DT11</f>
        <v>-1</v>
      </c>
      <c r="JF11" s="169">
        <f>DV11-DU11</f>
        <v>0</v>
      </c>
      <c r="JG11" s="1197" t="e">
        <f>JF11/DU11</f>
        <v>#DIV/0!</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DF11</f>
        <v>123112</v>
      </c>
      <c r="JS11" s="1208">
        <f>DT11</f>
        <v>148752</v>
      </c>
      <c r="JT11" s="169">
        <f>JS11-JR11</f>
        <v>25640</v>
      </c>
      <c r="JU11" s="106">
        <f t="shared" ref="JU11" si="190">IF(ISERROR(JT11/JR11),0,JT11/JR11)</f>
        <v>0.20826564429137695</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69"/>
        <v>111549</v>
      </c>
      <c r="KL11" s="259">
        <f t="shared" si="169"/>
        <v>134889</v>
      </c>
      <c r="KM11" s="259">
        <f t="shared" si="169"/>
        <v>111390</v>
      </c>
      <c r="KN11" s="259">
        <f t="shared" si="169"/>
        <v>111467</v>
      </c>
      <c r="KO11" s="259">
        <f t="shared" si="169"/>
        <v>111297</v>
      </c>
      <c r="KP11" s="259">
        <f t="shared" si="169"/>
        <v>111106</v>
      </c>
      <c r="KQ11" s="259">
        <f t="shared" si="169"/>
        <v>111020</v>
      </c>
      <c r="KR11" s="259">
        <f t="shared" si="169"/>
        <v>132508</v>
      </c>
      <c r="KS11" s="259">
        <f t="shared" si="169"/>
        <v>110944</v>
      </c>
      <c r="KT11" s="259">
        <f t="shared" si="169"/>
        <v>111316</v>
      </c>
      <c r="KU11" s="259">
        <f t="shared" si="169"/>
        <v>111603</v>
      </c>
      <c r="KV11" s="259">
        <f t="shared" si="169"/>
        <v>112436</v>
      </c>
      <c r="KW11" s="259">
        <f t="shared" si="170"/>
        <v>112399</v>
      </c>
      <c r="KX11" s="259">
        <f t="shared" si="170"/>
        <v>133843</v>
      </c>
      <c r="KY11" s="259">
        <f t="shared" si="170"/>
        <v>110716</v>
      </c>
      <c r="KZ11" s="259">
        <f t="shared" si="170"/>
        <v>110651</v>
      </c>
      <c r="LA11" s="259">
        <f t="shared" si="170"/>
        <v>110119</v>
      </c>
      <c r="LB11" s="259">
        <f t="shared" si="170"/>
        <v>109794</v>
      </c>
      <c r="LC11" s="259">
        <f t="shared" si="170"/>
        <v>123268</v>
      </c>
      <c r="LD11" s="259">
        <f t="shared" si="170"/>
        <v>109540</v>
      </c>
      <c r="LE11" s="259">
        <f t="shared" si="170"/>
        <v>109775</v>
      </c>
      <c r="LF11" s="259">
        <f t="shared" si="170"/>
        <v>110455</v>
      </c>
      <c r="LG11" s="259">
        <f t="shared" si="170"/>
        <v>111303</v>
      </c>
      <c r="LH11" s="259">
        <f t="shared" si="170"/>
        <v>136203</v>
      </c>
      <c r="LI11" s="786">
        <f t="shared" si="171"/>
        <v>113834</v>
      </c>
      <c r="LJ11" s="786">
        <f t="shared" si="171"/>
        <v>115414</v>
      </c>
      <c r="LK11" s="786">
        <f t="shared" si="171"/>
        <v>115875</v>
      </c>
      <c r="LL11" s="786">
        <f t="shared" si="171"/>
        <v>116600</v>
      </c>
      <c r="LM11" s="786">
        <f t="shared" si="171"/>
        <v>117464</v>
      </c>
      <c r="LN11" s="786">
        <f t="shared" si="171"/>
        <v>117293</v>
      </c>
      <c r="LO11" s="786">
        <f t="shared" si="171"/>
        <v>142567</v>
      </c>
      <c r="LP11" s="786">
        <f t="shared" si="171"/>
        <v>117052</v>
      </c>
      <c r="LQ11" s="786">
        <f t="shared" si="171"/>
        <v>117471</v>
      </c>
      <c r="LR11" s="786">
        <f t="shared" si="171"/>
        <v>118989</v>
      </c>
      <c r="LS11" s="786">
        <f t="shared" si="171"/>
        <v>119836</v>
      </c>
      <c r="LT11" s="786">
        <f t="shared" si="171"/>
        <v>121134</v>
      </c>
      <c r="LU11" s="898">
        <f t="shared" si="172"/>
        <v>148617</v>
      </c>
      <c r="LV11" s="898">
        <f t="shared" si="172"/>
        <v>121181</v>
      </c>
      <c r="LW11" s="898">
        <f t="shared" si="172"/>
        <v>120655</v>
      </c>
      <c r="LX11" s="898">
        <f t="shared" si="172"/>
        <v>120725</v>
      </c>
      <c r="LY11" s="898">
        <f t="shared" si="172"/>
        <v>120484</v>
      </c>
      <c r="LZ11" s="898">
        <f t="shared" si="172"/>
        <v>146930</v>
      </c>
      <c r="MA11" s="898">
        <f t="shared" si="172"/>
        <v>122677</v>
      </c>
      <c r="MB11" s="898">
        <f t="shared" si="172"/>
        <v>118613</v>
      </c>
      <c r="MC11" s="898">
        <f t="shared" si="172"/>
        <v>117993</v>
      </c>
      <c r="MD11" s="898">
        <f t="shared" si="172"/>
        <v>118591</v>
      </c>
      <c r="ME11" s="898">
        <f t="shared" si="172"/>
        <v>118832</v>
      </c>
      <c r="MF11" s="898">
        <f t="shared" si="172"/>
        <v>119298</v>
      </c>
      <c r="MG11" s="957">
        <f t="shared" si="173"/>
        <v>145790</v>
      </c>
      <c r="MH11" s="957">
        <f t="shared" si="173"/>
        <v>116206</v>
      </c>
      <c r="MI11" s="957">
        <f t="shared" si="173"/>
        <v>115029</v>
      </c>
      <c r="MJ11" s="957">
        <f t="shared" si="173"/>
        <v>119153</v>
      </c>
      <c r="MK11" s="957">
        <f t="shared" si="173"/>
        <v>118608</v>
      </c>
      <c r="ML11" s="957">
        <f t="shared" si="173"/>
        <v>138463</v>
      </c>
      <c r="MM11" s="957">
        <f t="shared" si="173"/>
        <v>122677</v>
      </c>
      <c r="MN11" s="957">
        <f t="shared" si="173"/>
        <v>118351</v>
      </c>
      <c r="MO11" s="957">
        <f t="shared" si="173"/>
        <v>118694</v>
      </c>
      <c r="MP11" s="957">
        <f t="shared" si="173"/>
        <v>118948</v>
      </c>
      <c r="MQ11" s="957">
        <f t="shared" si="173"/>
        <v>119134</v>
      </c>
      <c r="MR11" s="957">
        <f t="shared" si="173"/>
        <v>145902</v>
      </c>
      <c r="MS11" s="1152">
        <f t="shared" si="174"/>
        <v>120333</v>
      </c>
      <c r="MT11" s="1152">
        <f t="shared" si="174"/>
        <v>120439</v>
      </c>
      <c r="MU11" s="1152">
        <f t="shared" si="174"/>
        <v>120457</v>
      </c>
      <c r="MV11" s="1152">
        <f t="shared" si="174"/>
        <v>123696</v>
      </c>
      <c r="MW11" s="1152">
        <f t="shared" si="174"/>
        <v>123112</v>
      </c>
      <c r="MX11" s="1152">
        <f t="shared" si="174"/>
        <v>150674</v>
      </c>
      <c r="MY11" s="1152">
        <f t="shared" si="174"/>
        <v>122749</v>
      </c>
      <c r="MZ11" s="1152">
        <f t="shared" si="174"/>
        <v>122426</v>
      </c>
      <c r="NA11" s="1152">
        <f t="shared" si="174"/>
        <v>122432</v>
      </c>
      <c r="NB11" s="1152">
        <f t="shared" si="174"/>
        <v>123204</v>
      </c>
      <c r="NC11" s="1152">
        <f t="shared" si="174"/>
        <v>123631</v>
      </c>
      <c r="ND11" s="1152">
        <f t="shared" si="174"/>
        <v>152519</v>
      </c>
      <c r="NE11" s="1174">
        <f t="shared" si="175"/>
        <v>125241</v>
      </c>
      <c r="NF11" s="1174">
        <f t="shared" si="175"/>
        <v>124809</v>
      </c>
      <c r="NG11" s="1174">
        <f t="shared" si="175"/>
        <v>124209</v>
      </c>
      <c r="NH11" s="1174">
        <f t="shared" si="175"/>
        <v>124310</v>
      </c>
      <c r="NI11" s="1174">
        <f t="shared" si="175"/>
        <v>148752</v>
      </c>
      <c r="NJ11" s="1174">
        <f t="shared" si="175"/>
        <v>0</v>
      </c>
      <c r="NK11" s="1174">
        <f t="shared" si="175"/>
        <v>0</v>
      </c>
      <c r="NL11" s="1174">
        <f t="shared" si="175"/>
        <v>0</v>
      </c>
      <c r="NM11" s="1174">
        <f t="shared" si="175"/>
        <v>0</v>
      </c>
      <c r="NN11" s="1174">
        <f t="shared" si="175"/>
        <v>0</v>
      </c>
      <c r="NO11" s="1174">
        <f t="shared" si="175"/>
        <v>0</v>
      </c>
      <c r="NP11" s="1174">
        <f t="shared" si="175"/>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9" t="s">
        <v>0</v>
      </c>
      <c r="F13" s="1239"/>
      <c r="G13" s="1240"/>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4">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5">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6">SUM(DB13:DM13)/$DN$4</f>
        <v>2381</v>
      </c>
      <c r="DP13" s="23">
        <v>2258</v>
      </c>
      <c r="DQ13" s="70">
        <v>2528</v>
      </c>
      <c r="DR13" s="23">
        <v>1860</v>
      </c>
      <c r="DS13" s="70">
        <v>2796</v>
      </c>
      <c r="DT13" s="23">
        <v>2002</v>
      </c>
      <c r="DU13" s="70"/>
      <c r="DV13" s="1025"/>
      <c r="DW13" s="872"/>
      <c r="DX13" s="23"/>
      <c r="DY13" s="872"/>
      <c r="DZ13" s="23"/>
      <c r="EA13" s="872"/>
      <c r="EB13" s="130">
        <f>SUM(DP13:EA13)</f>
        <v>11444</v>
      </c>
      <c r="EC13" s="163">
        <f t="shared" ref="EC13:EC20" si="197">SUM(DP13:EA13)/$EB$4</f>
        <v>2288.8000000000002</v>
      </c>
      <c r="ED13" s="662">
        <f t="shared" ref="ED13:ED20" si="198">AX13-AU13</f>
        <v>416</v>
      </c>
      <c r="EE13" s="663">
        <f t="shared" ref="EE13:EE20" si="199">ED13/AU13</f>
        <v>0.10735483870967742</v>
      </c>
      <c r="EF13" s="662">
        <f t="shared" ref="EF13:EF20" si="200">AY13-AX13</f>
        <v>-135</v>
      </c>
      <c r="EG13" s="663">
        <f t="shared" ref="EG13:EG20" si="201">EF13/AX13</f>
        <v>-3.1461197855977625E-2</v>
      </c>
      <c r="EH13" s="662">
        <f t="shared" ref="EH13:EH20" si="202">AZ13-AY13</f>
        <v>1133</v>
      </c>
      <c r="EI13" s="663">
        <f t="shared" ref="EI13:EI20" si="203">EH13/AY13</f>
        <v>0.2726179018286814</v>
      </c>
      <c r="EJ13" s="662">
        <f t="shared" ref="EJ13:EJ20" si="204">BA13-AZ13</f>
        <v>10186</v>
      </c>
      <c r="EK13" s="663">
        <f t="shared" ref="EK13:EK20" si="205">EJ13/AZ13</f>
        <v>1.9258839100018907</v>
      </c>
      <c r="EL13" s="662">
        <f t="shared" ref="EL13:EL20" si="206">BB13-BA13</f>
        <v>-9038</v>
      </c>
      <c r="EM13" s="663">
        <f t="shared" ref="EM13:EM20" si="207">EL13/BA13</f>
        <v>-0.58403877221324718</v>
      </c>
      <c r="EN13" s="662">
        <f t="shared" ref="EN13:EN20" si="208">BC13-BB13</f>
        <v>-1058</v>
      </c>
      <c r="EO13" s="663">
        <f t="shared" ref="EO13:EO20" si="209">EN13/BB13</f>
        <v>-0.1643622805654808</v>
      </c>
      <c r="EP13" s="662">
        <f t="shared" ref="EP13:EP20" si="210">BD13-BC13</f>
        <v>532</v>
      </c>
      <c r="EQ13" s="663">
        <f t="shared" ref="EQ13:EQ20" si="211">EP13/BC13</f>
        <v>9.8903141847927117E-2</v>
      </c>
      <c r="ER13" s="662">
        <f t="shared" ref="ER13:ER20" si="212">BE13-BD13</f>
        <v>-1761</v>
      </c>
      <c r="ES13" s="663">
        <f t="shared" ref="ES13:ES20" si="213">ER13/BD13</f>
        <v>-0.29791913381830487</v>
      </c>
      <c r="ET13" s="662">
        <f t="shared" ref="ET13:ET20" si="214">BF13-BE13</f>
        <v>-234</v>
      </c>
      <c r="EU13" s="663">
        <f t="shared" ref="EU13:EU20" si="215">ET13/BE13</f>
        <v>-5.6385542168674696E-2</v>
      </c>
      <c r="EV13" s="662">
        <f t="shared" ref="EV13:EV20" si="216">BG13-BF13</f>
        <v>-209</v>
      </c>
      <c r="EW13" s="109">
        <f t="shared" ref="EW13:EW20" si="217">EV13/BF13</f>
        <v>-5.3370786516853931E-2</v>
      </c>
      <c r="EX13" s="662">
        <f t="shared" ref="EX13:EX20" si="218">BH13-BG13</f>
        <v>-174</v>
      </c>
      <c r="EY13" s="663">
        <f t="shared" ref="EY13:EY20" si="219">EX13/BG13</f>
        <v>-4.6938224979768003E-2</v>
      </c>
      <c r="EZ13" s="662">
        <f t="shared" ref="EZ13:EZ20" si="220">BI13-BH13</f>
        <v>193</v>
      </c>
      <c r="FA13" s="663">
        <f t="shared" ref="FA13:FA20" si="221">EZ13/BH13</f>
        <v>5.4627795075007077E-2</v>
      </c>
      <c r="FB13" s="662">
        <f t="shared" ref="FB13:FB20" si="222">BL13-BI13</f>
        <v>275</v>
      </c>
      <c r="FC13" s="663">
        <f t="shared" ref="FC13:FC20" si="223">FB13/BI13</f>
        <v>7.3805689747718728E-2</v>
      </c>
      <c r="FD13" s="315">
        <f t="shared" ref="FD13:FD20" si="224">BM13-BL13</f>
        <v>-242</v>
      </c>
      <c r="FE13" s="402">
        <f t="shared" ref="FE13:FE20" si="225">FD13/BL13</f>
        <v>-6.0484878780304924E-2</v>
      </c>
      <c r="FF13" s="315">
        <f t="shared" ref="FF13:FF20" si="226">BN13-BM13</f>
        <v>461</v>
      </c>
      <c r="FG13" s="402">
        <f t="shared" ref="FG13:FG20" si="227">FF13/BM13</f>
        <v>0.1226389997339718</v>
      </c>
      <c r="FH13" s="315">
        <f t="shared" ref="FH13:FH20" si="228">BO13-BN13</f>
        <v>7394</v>
      </c>
      <c r="FI13" s="402">
        <f t="shared" ref="FI13:FI20" si="229">FH13/BN13</f>
        <v>1.7521327014218009</v>
      </c>
      <c r="FJ13" s="315">
        <f t="shared" ref="FJ13:FJ20" si="230">BP13-BO13</f>
        <v>-7894</v>
      </c>
      <c r="FK13" s="402">
        <f t="shared" ref="FK13:FK20" si="231">FJ13/BO13</f>
        <v>-0.67969691751334593</v>
      </c>
      <c r="FL13" s="315">
        <f t="shared" ref="FL13:FL20" si="232">BQ13-BP13</f>
        <v>196</v>
      </c>
      <c r="FM13" s="402">
        <f t="shared" ref="FM13:FM20" si="233">FL13/BP13</f>
        <v>5.2688172043010753E-2</v>
      </c>
      <c r="FN13" s="315">
        <f t="shared" ref="FN13:FN20" si="234">BR13-BQ13</f>
        <v>1085</v>
      </c>
      <c r="FO13" s="402">
        <f t="shared" ref="FO13:FO20" si="235">FN13/BQ13</f>
        <v>0.27706843718079671</v>
      </c>
      <c r="FP13" s="315">
        <f t="shared" ref="FP13:FP20" si="236">BS13-BR13</f>
        <v>-1085</v>
      </c>
      <c r="FQ13" s="402">
        <f t="shared" ref="FQ13:FQ20" si="237">FP13/BR13</f>
        <v>-0.21695660867826436</v>
      </c>
      <c r="FR13" s="315">
        <f t="shared" ref="FR13:FR20" si="238">BT13-BS13</f>
        <v>316</v>
      </c>
      <c r="FS13" s="402">
        <f t="shared" ref="FS13:FS20" si="239">FR13/BS13</f>
        <v>8.0694586312563835E-2</v>
      </c>
      <c r="FT13" s="315">
        <f t="shared" ref="FT13:FT20" si="240">BU13-BT13</f>
        <v>726</v>
      </c>
      <c r="FU13" s="402">
        <f t="shared" ref="FU13:FU20" si="241">FT13/BT13</f>
        <v>0.17155009451795841</v>
      </c>
      <c r="FV13" s="315">
        <f t="shared" ref="FV13:FV20" si="242">BV13-BU13</f>
        <v>-1451</v>
      </c>
      <c r="FW13" s="402">
        <f t="shared" ref="FW13:FW20" si="243">FV13/BU13</f>
        <v>-0.29265832997176283</v>
      </c>
      <c r="FX13" s="315">
        <f t="shared" ref="FX13:FX20" si="244">BW13-BV13</f>
        <v>13</v>
      </c>
      <c r="FY13" s="402">
        <f t="shared" ref="FY13:FY20" si="245">FX13/BV13</f>
        <v>3.7068719703450244E-3</v>
      </c>
      <c r="FZ13" s="315">
        <f t="shared" ref="FZ13:FZ20" si="246">BZ13-BW13</f>
        <v>-174</v>
      </c>
      <c r="GA13" s="402">
        <f t="shared" ref="GA13:GA20" si="247">FZ13/BW13</f>
        <v>-4.9431818181818181E-2</v>
      </c>
      <c r="GB13" s="315">
        <f t="shared" ref="GB13:GB20" si="248">CA13-BZ13</f>
        <v>-305</v>
      </c>
      <c r="GC13" s="402">
        <f t="shared" ref="GC13:GC20" si="249">GB13/BZ13</f>
        <v>-9.1153616258218773E-2</v>
      </c>
      <c r="GD13" s="315">
        <f t="shared" ref="GD13:GD20" si="250">CB13-CA13</f>
        <v>371</v>
      </c>
      <c r="GE13" s="402">
        <f t="shared" ref="GE13:GE20" si="251">GD13/CA13</f>
        <v>0.12199934232160474</v>
      </c>
      <c r="GF13" s="315">
        <f t="shared" ref="GF13:GF20" si="252">CC13-CB13</f>
        <v>579</v>
      </c>
      <c r="GG13" s="402">
        <f t="shared" ref="GG13:GG20" si="253">GF13/CB13</f>
        <v>0.16969519343493553</v>
      </c>
      <c r="GH13" s="315">
        <f t="shared" ref="GH13:GH20" si="254">CD13-CC13</f>
        <v>-311</v>
      </c>
      <c r="GI13" s="402">
        <f t="shared" ref="GI13:GI20" si="255">GH13/CC13</f>
        <v>-7.7925331996993238E-2</v>
      </c>
      <c r="GJ13" s="315">
        <f t="shared" ref="GJ13:GJ20" si="256">CE13-CD13</f>
        <v>-71</v>
      </c>
      <c r="GK13" s="402">
        <f t="shared" ref="GK13:GK20" si="257">GJ13/CD13</f>
        <v>-1.9293478260869565E-2</v>
      </c>
      <c r="GL13" s="315">
        <f t="shared" ref="GL13:GL20" si="258">CF13-CE13</f>
        <v>42</v>
      </c>
      <c r="GM13" s="402">
        <f t="shared" ref="GM13:GM20" si="259">GL13/CE13</f>
        <v>1.1637572734829594E-2</v>
      </c>
      <c r="GN13" s="315">
        <f t="shared" ref="GN13:GN20" si="260">CG13-CF13</f>
        <v>315</v>
      </c>
      <c r="GO13" s="402">
        <f t="shared" ref="GO13:GO20" si="261">GN13/CF13</f>
        <v>8.6277732128184056E-2</v>
      </c>
      <c r="GP13" s="315">
        <f t="shared" ref="GP13:GP20" si="262">CH13-CG13</f>
        <v>-336</v>
      </c>
      <c r="GQ13" s="402">
        <f t="shared" ref="GQ13:GQ20" si="263">GP13/CG13</f>
        <v>-8.4720121028744322E-2</v>
      </c>
      <c r="GR13" s="315">
        <f t="shared" ref="GR13:GR20" si="264">CI13-CH13</f>
        <v>-448</v>
      </c>
      <c r="GS13" s="402">
        <f t="shared" ref="GS13:GS20" si="265">GR13/CH13</f>
        <v>-0.12341597796143251</v>
      </c>
      <c r="GT13" s="315">
        <f t="shared" ref="GT13:GT20" si="266">CJ13-CI13</f>
        <v>-143</v>
      </c>
      <c r="GU13" s="402">
        <f t="shared" ref="GU13:GU20" si="267">GT13/CI13</f>
        <v>-4.4940289126335638E-2</v>
      </c>
      <c r="GV13" s="315">
        <f t="shared" ref="GV13:GV20" si="268">CK13-CJ13</f>
        <v>279</v>
      </c>
      <c r="GW13" s="402">
        <f t="shared" ref="GW13:GW20" si="269">GV13/CJ13</f>
        <v>9.1806515301085884E-2</v>
      </c>
      <c r="GX13" s="315">
        <f t="shared" ref="GX13:GX20" si="270">CN13-CK13</f>
        <v>-243</v>
      </c>
      <c r="GY13" s="402">
        <f t="shared" ref="GY13:GY20" si="271">GX13/CK13</f>
        <v>-7.3236889692585891E-2</v>
      </c>
      <c r="GZ13" s="315">
        <f t="shared" ref="GZ13:GZ20" si="272">CO13-CN13</f>
        <v>317</v>
      </c>
      <c r="HA13" s="402">
        <f t="shared" ref="HA13:HA20" si="273">GZ13/CN13</f>
        <v>0.10308943089430894</v>
      </c>
      <c r="HB13" s="315">
        <f t="shared" ref="HB13:HB20" si="274">CP13-CO13</f>
        <v>75</v>
      </c>
      <c r="HC13" s="402">
        <f t="shared" ref="HC13:HC20" si="275">HB13/CO13</f>
        <v>2.2110849056603772E-2</v>
      </c>
      <c r="HD13" s="315">
        <f t="shared" ref="HD13:HD20" si="276">CQ13-CP13</f>
        <v>258</v>
      </c>
      <c r="HE13" s="402">
        <f t="shared" ref="HE13:HE20" si="277">HD13/CP13</f>
        <v>7.4415921546005195E-2</v>
      </c>
      <c r="HF13" s="315">
        <f t="shared" ref="HF13:HF20" si="278">CR13-CQ13</f>
        <v>-583</v>
      </c>
      <c r="HG13" s="402">
        <f t="shared" ref="HG13:HG20" si="279">HF13/CQ13</f>
        <v>-0.15651006711409396</v>
      </c>
      <c r="HH13" s="315">
        <f t="shared" ref="HH13:HH20" si="280">CS13-CR13</f>
        <v>-179</v>
      </c>
      <c r="HI13" s="402">
        <f t="shared" ref="HI13:HI20" si="281">HH13/CR13</f>
        <v>-5.6970082749840868E-2</v>
      </c>
      <c r="HJ13" s="315">
        <f t="shared" ref="HJ13:HJ20" si="282">CT13-CS13</f>
        <v>510</v>
      </c>
      <c r="HK13" s="402">
        <f t="shared" ref="HK13:HK20" si="283">HJ13/CS13</f>
        <v>0.17212284846439418</v>
      </c>
      <c r="HL13" s="315">
        <f t="shared" ref="HL13:HL20" si="284">CU13-CT13</f>
        <v>10</v>
      </c>
      <c r="HM13" s="402">
        <f t="shared" ref="HM13:HM20" si="285">HL13/CT13</f>
        <v>2.8793550244745176E-3</v>
      </c>
      <c r="HN13" s="315">
        <f t="shared" ref="HN13:HN20" si="286">CV13-CU13</f>
        <v>-746</v>
      </c>
      <c r="HO13" s="402">
        <f t="shared" ref="HO13:HO20" si="287">HN13/CU13</f>
        <v>-0.2141831754234855</v>
      </c>
      <c r="HP13" s="315">
        <f t="shared" ref="HP13:HP20" si="288">CW13-CV13</f>
        <v>-345</v>
      </c>
      <c r="HQ13" s="402">
        <f t="shared" ref="HQ13:HQ20" si="289">HP13/CV13</f>
        <v>-0.12605042016806722</v>
      </c>
      <c r="HR13" s="315">
        <f t="shared" ref="HR13:HR20" si="290">CX13-CW13</f>
        <v>131</v>
      </c>
      <c r="HS13" s="402">
        <f t="shared" ref="HS13:HS20" si="291">HR13/CW13</f>
        <v>5.4765886287625416E-2</v>
      </c>
      <c r="HT13" s="315">
        <f t="shared" ref="HT13:HT20" si="292">CY13-CX13</f>
        <v>-210</v>
      </c>
      <c r="HU13" s="402">
        <f t="shared" ref="HU13:HU20" si="293">HT13/CX13</f>
        <v>-8.3234244946492272E-2</v>
      </c>
      <c r="HV13" s="315">
        <f t="shared" ref="HV13:HV20" si="294">DB13-CY13</f>
        <v>-50</v>
      </c>
      <c r="HW13" s="402">
        <f t="shared" ref="HW13:HW20" si="295">HV13/CY13</f>
        <v>-2.1616947686986597E-2</v>
      </c>
      <c r="HX13" s="315">
        <f t="shared" ref="HX13:HX20" si="296">DC13-DB13</f>
        <v>146</v>
      </c>
      <c r="HY13" s="402">
        <f t="shared" ref="HY13:HY20" si="297">HX13/DB13</f>
        <v>6.4516129032258063E-2</v>
      </c>
      <c r="HZ13" s="315">
        <f t="shared" ref="HZ13:HZ20" si="298">DD13-DC13</f>
        <v>-506</v>
      </c>
      <c r="IA13" s="402">
        <f t="shared" ref="IA13:IA20" si="299">HZ13/DD13</f>
        <v>-0.26589595375722541</v>
      </c>
      <c r="IB13" s="315">
        <f t="shared" ref="IB13:IB20" si="300">DE13-DD13</f>
        <v>551</v>
      </c>
      <c r="IC13" s="402">
        <f t="shared" ref="IC13:IC20" si="301">IB13/DD13</f>
        <v>0.28954282711508145</v>
      </c>
      <c r="ID13" s="315">
        <f t="shared" ref="ID13:ID20" si="302">DF13-DE13</f>
        <v>-449</v>
      </c>
      <c r="IE13" s="402">
        <f t="shared" ref="IE13:IE20" si="303">ID13/DO13</f>
        <v>-0.18857622847543049</v>
      </c>
      <c r="IF13" s="315">
        <f t="shared" ref="IF13:IF20" si="304">DG13-DF13</f>
        <v>-62</v>
      </c>
      <c r="IG13" s="402">
        <f t="shared" ref="IG13:IG20" si="305">IF13/DF13</f>
        <v>-3.0922693266832918E-2</v>
      </c>
      <c r="IH13" s="315">
        <f t="shared" ref="IH13:IH20" si="306">DH13-DG13</f>
        <v>1361</v>
      </c>
      <c r="II13" s="402">
        <f t="shared" ref="II13:II20" si="307">IH13/DG13</f>
        <v>0.70046320123520334</v>
      </c>
      <c r="IJ13" s="315">
        <f t="shared" ref="IJ13:IJ20" si="308">DI13-DH13</f>
        <v>-310</v>
      </c>
      <c r="IK13" s="402">
        <f t="shared" ref="IK13:IK20" si="309">IJ13/DH13</f>
        <v>-9.3825665859564158E-2</v>
      </c>
      <c r="IL13" s="315">
        <f t="shared" ref="IL13:IL20" si="310">DJ13-DI13</f>
        <v>-530</v>
      </c>
      <c r="IM13" s="402">
        <f t="shared" ref="IM13:IM20" si="311">IL13/DI13</f>
        <v>-0.17702070808283232</v>
      </c>
      <c r="IN13" s="315">
        <f t="shared" ref="IN13:IN20" si="312">DK13-DJ13</f>
        <v>-59</v>
      </c>
      <c r="IO13" s="402">
        <f t="shared" ref="IO13:IO20" si="313">IN13/DJ13</f>
        <v>-2.3944805194805196E-2</v>
      </c>
      <c r="IP13" s="315">
        <f t="shared" ref="IP13:IP20" si="314">DL13-DK13</f>
        <v>-272</v>
      </c>
      <c r="IQ13" s="402">
        <f t="shared" ref="IQ13:IQ20" si="315">IP13/DK13</f>
        <v>-0.1130977130977131</v>
      </c>
      <c r="IR13" s="315">
        <f t="shared" ref="IR13:IR20" si="316">DM13-DL13</f>
        <v>162</v>
      </c>
      <c r="IS13" s="402">
        <f t="shared" ref="IS13:IS20" si="317">IR13/DL13</f>
        <v>7.5949367088607597E-2</v>
      </c>
      <c r="IT13" s="315">
        <f t="shared" ref="IT13:IT71" si="318">DP13-DM13</f>
        <v>-37</v>
      </c>
      <c r="IU13" s="402">
        <f t="shared" ref="IU13:IU71" si="319">IT13/DM13</f>
        <v>-1.6122004357298474E-2</v>
      </c>
      <c r="IV13" s="315">
        <f t="shared" ref="IV13:IV71" si="320">DQ13-DP13</f>
        <v>270</v>
      </c>
      <c r="IW13" s="402">
        <f t="shared" ref="IW13:IW71" si="321">IV13/DP13</f>
        <v>0.11957484499557131</v>
      </c>
      <c r="IX13" s="315">
        <f t="shared" ref="IX13:IX71" si="322">DR13-DQ13</f>
        <v>-668</v>
      </c>
      <c r="IY13" s="402">
        <f t="shared" ref="IY13:IY71" si="323">IX13/DQ13</f>
        <v>-0.26424050632911394</v>
      </c>
      <c r="IZ13" s="315">
        <f t="shared" ref="IZ13:IZ71" si="324">DS13-DR13</f>
        <v>936</v>
      </c>
      <c r="JA13" s="402">
        <f t="shared" ref="JA13:JA20" si="325">IZ13/DR13</f>
        <v>0.50322580645161286</v>
      </c>
      <c r="JB13" s="315">
        <f t="shared" ref="JB13:JB71" si="326">DT13-DS13</f>
        <v>-794</v>
      </c>
      <c r="JC13" s="402">
        <f t="shared" ref="JC13:JC71" si="327">JB13/DS13</f>
        <v>-0.28397711015736765</v>
      </c>
      <c r="JD13" s="315">
        <f t="shared" ref="JD13:JD71" si="328">DU13-DT13</f>
        <v>-2002</v>
      </c>
      <c r="JE13" s="402">
        <f t="shared" ref="JE13:JE71" si="329">JD13/DT13</f>
        <v>-1</v>
      </c>
      <c r="JF13" s="315">
        <f t="shared" ref="JF13:JF71" si="330">DV13-DU13</f>
        <v>0</v>
      </c>
      <c r="JG13" s="402" t="e">
        <f t="shared" ref="JG13:JG71" si="331">JF13/DU13</f>
        <v>#DIV/0!</v>
      </c>
      <c r="JH13" s="315">
        <f t="shared" ref="JH13:JH71" si="332">DW13-DV13</f>
        <v>0</v>
      </c>
      <c r="JI13" s="402" t="e">
        <f t="shared" ref="JI13:JI71" si="333">JH13/DV13</f>
        <v>#DIV/0!</v>
      </c>
      <c r="JJ13" s="315">
        <f t="shared" ref="JJ13:JJ71" si="334">DX13-DW13</f>
        <v>0</v>
      </c>
      <c r="JK13" s="402" t="e">
        <f t="shared" ref="JK13:JK71" si="335">JJ13/DW13</f>
        <v>#DIV/0!</v>
      </c>
      <c r="JL13" s="315">
        <f t="shared" ref="JL13:JL71" si="336">DY13-DX13</f>
        <v>0</v>
      </c>
      <c r="JM13" s="402" t="e">
        <f t="shared" ref="JM13:JM71" si="337">JL13/DX13</f>
        <v>#DIV/0!</v>
      </c>
      <c r="JN13" s="315">
        <f t="shared" ref="JN13:JN71" si="338">DZ13-DY13</f>
        <v>0</v>
      </c>
      <c r="JO13" s="402" t="e">
        <f t="shared" ref="JO13:JO71" si="339">JN13/DY13</f>
        <v>#DIV/0!</v>
      </c>
      <c r="JP13" s="315">
        <f t="shared" ref="JP13:JP71" si="340">EA13-DZ13</f>
        <v>0</v>
      </c>
      <c r="JQ13" s="402" t="e">
        <f t="shared" ref="JQ13:JQ71" si="341">JP13/DZ13</f>
        <v>#DIV/0!</v>
      </c>
      <c r="JR13" s="23">
        <f t="shared" ref="JR13:JR20" si="342">DF13</f>
        <v>2005</v>
      </c>
      <c r="JS13" s="1056">
        <f t="shared" ref="JS13:JS20" si="343">DT13</f>
        <v>2002</v>
      </c>
      <c r="JT13" s="662">
        <f>JS13-JR13</f>
        <v>-3</v>
      </c>
      <c r="JU13" s="109">
        <f t="shared" ref="JU13:JU20" si="344">IF(ISERROR(JT13/JR13),0,JT13/JR13)</f>
        <v>-1.4962593516209476E-3</v>
      </c>
      <c r="JV13" s="698"/>
      <c r="JW13" s="698"/>
      <c r="JX13" s="698"/>
      <c r="JY13" t="str">
        <f t="shared" ref="JY13:JY20" si="345">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6">AJ13</f>
        <v>3691</v>
      </c>
      <c r="KL13" s="263">
        <f t="shared" si="346"/>
        <v>3834</v>
      </c>
      <c r="KM13" s="263">
        <f t="shared" si="346"/>
        <v>3207</v>
      </c>
      <c r="KN13" s="263">
        <f t="shared" si="346"/>
        <v>6645</v>
      </c>
      <c r="KO13" s="263">
        <f t="shared" si="346"/>
        <v>3734</v>
      </c>
      <c r="KP13" s="263">
        <f t="shared" si="346"/>
        <v>3362</v>
      </c>
      <c r="KQ13" s="263">
        <f t="shared" si="346"/>
        <v>4341</v>
      </c>
      <c r="KR13" s="263">
        <f t="shared" si="346"/>
        <v>4075</v>
      </c>
      <c r="KS13" s="263">
        <f t="shared" si="346"/>
        <v>3500</v>
      </c>
      <c r="KT13" s="263">
        <f t="shared" si="346"/>
        <v>3784</v>
      </c>
      <c r="KU13" s="263">
        <f t="shared" si="346"/>
        <v>5608</v>
      </c>
      <c r="KV13" s="263">
        <f t="shared" si="346"/>
        <v>3875</v>
      </c>
      <c r="KW13" s="263">
        <f t="shared" ref="KW13:LH20" si="347">AX13</f>
        <v>4291</v>
      </c>
      <c r="KX13" s="263">
        <f t="shared" si="347"/>
        <v>4156</v>
      </c>
      <c r="KY13" s="263">
        <f t="shared" si="347"/>
        <v>5289</v>
      </c>
      <c r="KZ13" s="263">
        <f t="shared" si="347"/>
        <v>15475</v>
      </c>
      <c r="LA13" s="263">
        <f t="shared" si="347"/>
        <v>6437</v>
      </c>
      <c r="LB13" s="263">
        <f t="shared" si="347"/>
        <v>5379</v>
      </c>
      <c r="LC13" s="263">
        <f t="shared" si="347"/>
        <v>5911</v>
      </c>
      <c r="LD13" s="263">
        <f t="shared" si="347"/>
        <v>4150</v>
      </c>
      <c r="LE13" s="263">
        <f t="shared" si="347"/>
        <v>3916</v>
      </c>
      <c r="LF13" s="263">
        <f t="shared" si="347"/>
        <v>3707</v>
      </c>
      <c r="LG13" s="263">
        <f t="shared" si="347"/>
        <v>3533</v>
      </c>
      <c r="LH13" s="263">
        <f t="shared" si="347"/>
        <v>3726</v>
      </c>
      <c r="LI13" s="788">
        <f t="shared" ref="LI13:LT20" si="348">BL13</f>
        <v>4001</v>
      </c>
      <c r="LJ13" s="788">
        <f t="shared" si="348"/>
        <v>3759</v>
      </c>
      <c r="LK13" s="788">
        <f t="shared" si="348"/>
        <v>4220</v>
      </c>
      <c r="LL13" s="788">
        <f t="shared" si="348"/>
        <v>11614</v>
      </c>
      <c r="LM13" s="788">
        <f t="shared" si="348"/>
        <v>3720</v>
      </c>
      <c r="LN13" s="788">
        <f t="shared" si="348"/>
        <v>3916</v>
      </c>
      <c r="LO13" s="788">
        <f t="shared" si="348"/>
        <v>5001</v>
      </c>
      <c r="LP13" s="788">
        <f t="shared" si="348"/>
        <v>3916</v>
      </c>
      <c r="LQ13" s="788">
        <f t="shared" si="348"/>
        <v>4232</v>
      </c>
      <c r="LR13" s="788">
        <f t="shared" si="348"/>
        <v>4958</v>
      </c>
      <c r="LS13" s="788">
        <f t="shared" si="348"/>
        <v>3507</v>
      </c>
      <c r="LT13" s="788">
        <f t="shared" si="348"/>
        <v>3520</v>
      </c>
      <c r="LU13" s="900">
        <f t="shared" ref="LU13:MF20" si="349">BZ13</f>
        <v>3346</v>
      </c>
      <c r="LV13" s="900">
        <f t="shared" si="349"/>
        <v>3041</v>
      </c>
      <c r="LW13" s="900">
        <f t="shared" si="349"/>
        <v>3412</v>
      </c>
      <c r="LX13" s="900">
        <f t="shared" si="349"/>
        <v>3991</v>
      </c>
      <c r="LY13" s="900">
        <f t="shared" si="349"/>
        <v>3680</v>
      </c>
      <c r="LZ13" s="900">
        <f t="shared" si="349"/>
        <v>3609</v>
      </c>
      <c r="MA13" s="900">
        <f t="shared" si="349"/>
        <v>3651</v>
      </c>
      <c r="MB13" s="900">
        <f t="shared" si="349"/>
        <v>3966</v>
      </c>
      <c r="MC13" s="900">
        <f t="shared" si="349"/>
        <v>3630</v>
      </c>
      <c r="MD13" s="900">
        <f t="shared" si="349"/>
        <v>3182</v>
      </c>
      <c r="ME13" s="900">
        <f t="shared" si="349"/>
        <v>3039</v>
      </c>
      <c r="MF13" s="900">
        <f t="shared" si="349"/>
        <v>3318</v>
      </c>
      <c r="MG13" s="959">
        <f t="shared" ref="MG13:MR20" si="350">CN13</f>
        <v>3075</v>
      </c>
      <c r="MH13" s="959">
        <f t="shared" si="350"/>
        <v>3392</v>
      </c>
      <c r="MI13" s="959">
        <f t="shared" si="350"/>
        <v>3467</v>
      </c>
      <c r="MJ13" s="959">
        <f t="shared" si="350"/>
        <v>3725</v>
      </c>
      <c r="MK13" s="959">
        <f t="shared" si="350"/>
        <v>3142</v>
      </c>
      <c r="ML13" s="959">
        <f t="shared" si="350"/>
        <v>2963</v>
      </c>
      <c r="MM13" s="959">
        <f t="shared" si="350"/>
        <v>3473</v>
      </c>
      <c r="MN13" s="959">
        <f t="shared" si="350"/>
        <v>3483</v>
      </c>
      <c r="MO13" s="959">
        <f t="shared" si="350"/>
        <v>2737</v>
      </c>
      <c r="MP13" s="959">
        <f t="shared" si="350"/>
        <v>2392</v>
      </c>
      <c r="MQ13" s="959">
        <f t="shared" si="350"/>
        <v>2523</v>
      </c>
      <c r="MR13" s="959">
        <f t="shared" si="350"/>
        <v>2313</v>
      </c>
      <c r="MS13" s="1154">
        <f t="shared" ref="MS13:ND20" si="351">DB13</f>
        <v>2263</v>
      </c>
      <c r="MT13" s="1154">
        <f t="shared" si="351"/>
        <v>2409</v>
      </c>
      <c r="MU13" s="1154">
        <f t="shared" si="351"/>
        <v>1903</v>
      </c>
      <c r="MV13" s="1154">
        <f t="shared" si="351"/>
        <v>2454</v>
      </c>
      <c r="MW13" s="1154">
        <f t="shared" si="351"/>
        <v>2005</v>
      </c>
      <c r="MX13" s="1154">
        <f t="shared" si="351"/>
        <v>1943</v>
      </c>
      <c r="MY13" s="1154">
        <f t="shared" si="351"/>
        <v>3304</v>
      </c>
      <c r="MZ13" s="1154">
        <f t="shared" si="351"/>
        <v>2994</v>
      </c>
      <c r="NA13" s="1154">
        <f t="shared" si="351"/>
        <v>2464</v>
      </c>
      <c r="NB13" s="1154">
        <f t="shared" si="351"/>
        <v>2405</v>
      </c>
      <c r="NC13" s="1154">
        <f t="shared" si="351"/>
        <v>2133</v>
      </c>
      <c r="ND13" s="1154">
        <f t="shared" si="351"/>
        <v>2295</v>
      </c>
      <c r="NE13" s="1176">
        <f t="shared" ref="NE13:NP20" si="352">DP13</f>
        <v>2258</v>
      </c>
      <c r="NF13" s="1176">
        <f t="shared" si="352"/>
        <v>2528</v>
      </c>
      <c r="NG13" s="1176">
        <f t="shared" si="352"/>
        <v>1860</v>
      </c>
      <c r="NH13" s="1176">
        <f t="shared" si="352"/>
        <v>2796</v>
      </c>
      <c r="NI13" s="1176">
        <f t="shared" si="352"/>
        <v>2002</v>
      </c>
      <c r="NJ13" s="1176">
        <f t="shared" si="352"/>
        <v>0</v>
      </c>
      <c r="NK13" s="1176">
        <f t="shared" si="352"/>
        <v>0</v>
      </c>
      <c r="NL13" s="1176">
        <f t="shared" si="352"/>
        <v>0</v>
      </c>
      <c r="NM13" s="1176">
        <f t="shared" si="352"/>
        <v>0</v>
      </c>
      <c r="NN13" s="1176">
        <f t="shared" si="352"/>
        <v>0</v>
      </c>
      <c r="NO13" s="1176">
        <f t="shared" si="352"/>
        <v>0</v>
      </c>
      <c r="NP13" s="1176">
        <f t="shared" si="352"/>
        <v>0</v>
      </c>
    </row>
    <row r="14" spans="1:380" x14ac:dyDescent="0.25">
      <c r="A14" s="764"/>
      <c r="B14" s="56">
        <v>2.2000000000000002</v>
      </c>
      <c r="C14" s="13"/>
      <c r="D14" s="13"/>
      <c r="E14" s="1239" t="s">
        <v>32</v>
      </c>
      <c r="F14" s="1239"/>
      <c r="G14" s="1240"/>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3">AJ13/AJ3</f>
        <v>167.77272727272728</v>
      </c>
      <c r="AK14" s="79">
        <f t="shared" si="353"/>
        <v>166.69565217391303</v>
      </c>
      <c r="AL14" s="80">
        <f t="shared" si="353"/>
        <v>160.35</v>
      </c>
      <c r="AM14" s="79">
        <f t="shared" si="353"/>
        <v>288.91304347826087</v>
      </c>
      <c r="AN14" s="80">
        <f t="shared" si="353"/>
        <v>196.52631578947367</v>
      </c>
      <c r="AO14" s="79">
        <f t="shared" si="353"/>
        <v>186.77777777777777</v>
      </c>
      <c r="AP14" s="80">
        <f t="shared" si="353"/>
        <v>206.71428571428572</v>
      </c>
      <c r="AQ14" s="79">
        <f t="shared" si="353"/>
        <v>203.75</v>
      </c>
      <c r="AR14" s="80">
        <f t="shared" si="353"/>
        <v>175</v>
      </c>
      <c r="AS14" s="79">
        <f t="shared" si="353"/>
        <v>172</v>
      </c>
      <c r="AT14" s="80">
        <f t="shared" si="353"/>
        <v>254.90909090909091</v>
      </c>
      <c r="AU14" s="79">
        <f t="shared" si="353"/>
        <v>193.75</v>
      </c>
      <c r="AV14" s="131" t="s">
        <v>29</v>
      </c>
      <c r="AW14" s="163">
        <f t="shared" si="191"/>
        <v>197.76324109296078</v>
      </c>
      <c r="AX14" s="369">
        <f t="shared" ref="AX14:BH14" si="354">AX13/AX3</f>
        <v>195.04545454545453</v>
      </c>
      <c r="AY14" s="79">
        <f t="shared" si="354"/>
        <v>188.90909090909091</v>
      </c>
      <c r="AZ14" s="80">
        <f t="shared" si="354"/>
        <v>264.45</v>
      </c>
      <c r="BA14" s="79">
        <f t="shared" si="354"/>
        <v>672.82608695652175</v>
      </c>
      <c r="BB14" s="80">
        <f t="shared" si="354"/>
        <v>357.61111111111109</v>
      </c>
      <c r="BC14" s="79">
        <f t="shared" si="354"/>
        <v>283.10526315789474</v>
      </c>
      <c r="BD14" s="80">
        <f t="shared" si="354"/>
        <v>281.47619047619048</v>
      </c>
      <c r="BE14" s="79">
        <f t="shared" si="354"/>
        <v>207.5</v>
      </c>
      <c r="BF14" s="80">
        <f t="shared" si="354"/>
        <v>186.47619047619048</v>
      </c>
      <c r="BG14" s="79">
        <f t="shared" si="354"/>
        <v>176.52380952380952</v>
      </c>
      <c r="BH14" s="80">
        <f t="shared" si="354"/>
        <v>160.59090909090909</v>
      </c>
      <c r="BI14" s="79">
        <f t="shared" ref="BI14" si="355">BI13/BI3</f>
        <v>177.42857142857142</v>
      </c>
      <c r="BJ14" s="131" t="s">
        <v>29</v>
      </c>
      <c r="BK14" s="163">
        <f t="shared" si="192"/>
        <v>262.66188980631199</v>
      </c>
      <c r="BL14" s="369">
        <f t="shared" ref="BL14:BU14" si="356">BL13/BL3</f>
        <v>181.86363636363637</v>
      </c>
      <c r="BM14" s="79">
        <f t="shared" ref="BM14:BN14" si="357">BM13/BM3</f>
        <v>179</v>
      </c>
      <c r="BN14" s="80">
        <f t="shared" si="357"/>
        <v>200.95238095238096</v>
      </c>
      <c r="BO14" s="79">
        <f t="shared" si="356"/>
        <v>504.95652173913044</v>
      </c>
      <c r="BP14" s="80">
        <f t="shared" si="356"/>
        <v>218.8235294117647</v>
      </c>
      <c r="BQ14" s="79">
        <f t="shared" ref="BQ14:BR14" si="358">BQ13/BQ3</f>
        <v>195.8</v>
      </c>
      <c r="BR14" s="80">
        <f t="shared" si="358"/>
        <v>250.05</v>
      </c>
      <c r="BS14" s="79">
        <f t="shared" si="356"/>
        <v>195.8</v>
      </c>
      <c r="BT14" s="80">
        <f t="shared" ref="BT14" si="359">BT13/BT3</f>
        <v>192.36363636363637</v>
      </c>
      <c r="BU14" s="80">
        <f t="shared" si="356"/>
        <v>236.0952380952381</v>
      </c>
      <c r="BV14" s="80">
        <f t="shared" ref="BV14:BW14" si="360">BV13/BV3</f>
        <v>175.35</v>
      </c>
      <c r="BW14" s="80">
        <f t="shared" si="360"/>
        <v>160</v>
      </c>
      <c r="BX14" s="131" t="s">
        <v>29</v>
      </c>
      <c r="BY14" s="163">
        <f t="shared" si="193"/>
        <v>224.25457857714889</v>
      </c>
      <c r="BZ14" s="80">
        <f t="shared" ref="BZ14:CA14" si="361">BZ13/BZ3</f>
        <v>152.09090909090909</v>
      </c>
      <c r="CA14" s="79">
        <f t="shared" si="361"/>
        <v>144.8095238095238</v>
      </c>
      <c r="CB14" s="80">
        <f t="shared" ref="CB14:CC14" si="362">CB13/CB3</f>
        <v>162.47619047619048</v>
      </c>
      <c r="CC14" s="79">
        <f t="shared" si="362"/>
        <v>181.40909090909091</v>
      </c>
      <c r="CD14" s="80">
        <f t="shared" ref="CD14:CE14" si="363">CD13/CD3</f>
        <v>204.44444444444446</v>
      </c>
      <c r="CE14" s="79">
        <f t="shared" si="363"/>
        <v>180.45</v>
      </c>
      <c r="CF14" s="80">
        <f t="shared" ref="CF14:CG14" si="364">CF13/CF3</f>
        <v>192.15789473684211</v>
      </c>
      <c r="CG14" s="79">
        <f t="shared" si="364"/>
        <v>188.85714285714286</v>
      </c>
      <c r="CH14" s="80">
        <f t="shared" ref="CH14:CI14" si="365">CH13/CH3</f>
        <v>165</v>
      </c>
      <c r="CI14" s="80">
        <f t="shared" si="365"/>
        <v>151.52380952380952</v>
      </c>
      <c r="CJ14" s="80">
        <f t="shared" ref="CJ14:CK14" si="366">CJ13/CJ3</f>
        <v>144.71428571428572</v>
      </c>
      <c r="CK14" s="80">
        <f t="shared" si="366"/>
        <v>150.81818181818181</v>
      </c>
      <c r="CL14" s="131" t="s">
        <v>29</v>
      </c>
      <c r="CM14" s="163">
        <f t="shared" si="194"/>
        <v>168.22928944836841</v>
      </c>
      <c r="CN14" s="80">
        <f t="shared" ref="CN14:CO14" si="367">CN13/CN3</f>
        <v>153.75</v>
      </c>
      <c r="CO14" s="79">
        <f t="shared" si="367"/>
        <v>147.47826086956522</v>
      </c>
      <c r="CP14" s="1011">
        <f t="shared" ref="CP14:CQ14" si="368">CP13/CP3</f>
        <v>165.0952380952381</v>
      </c>
      <c r="CQ14" s="1012">
        <f t="shared" si="368"/>
        <v>177.38095238095238</v>
      </c>
      <c r="CR14" s="80">
        <f t="shared" ref="CR14:CS14" si="369">CR13/CR3</f>
        <v>165.36842105263159</v>
      </c>
      <c r="CS14" s="79">
        <f t="shared" si="369"/>
        <v>155.94736842105263</v>
      </c>
      <c r="CT14" s="208">
        <f t="shared" ref="CT14:CU14" si="370">CT13/CT3</f>
        <v>173.65</v>
      </c>
      <c r="CU14" s="79">
        <f t="shared" si="370"/>
        <v>174.15</v>
      </c>
      <c r="CV14" s="80">
        <f t="shared" ref="CV14:CW14" si="371">CV13/CV3</f>
        <v>119</v>
      </c>
      <c r="CW14" s="1091">
        <f t="shared" si="371"/>
        <v>125.89473684210526</v>
      </c>
      <c r="CX14" s="80">
        <f t="shared" ref="CX14:CY14" si="372">CX13/CX3</f>
        <v>114.68181818181819</v>
      </c>
      <c r="CY14" s="79">
        <f t="shared" si="372"/>
        <v>105.13636363636364</v>
      </c>
      <c r="CZ14" s="131" t="s">
        <v>29</v>
      </c>
      <c r="DA14" s="163">
        <f t="shared" si="195"/>
        <v>148.12776328997725</v>
      </c>
      <c r="DB14" s="80">
        <f t="shared" ref="DB14:DD14" si="373">DB13/DB3</f>
        <v>113.15</v>
      </c>
      <c r="DC14" s="79">
        <f t="shared" si="373"/>
        <v>104.73913043478261</v>
      </c>
      <c r="DD14" s="80">
        <f t="shared" si="373"/>
        <v>95.15</v>
      </c>
      <c r="DE14" s="1012">
        <f t="shared" ref="DE14:DF14" si="374">DE13/DE3</f>
        <v>111.54545454545455</v>
      </c>
      <c r="DF14" s="80">
        <f t="shared" si="374"/>
        <v>105.52631578947368</v>
      </c>
      <c r="DG14" s="79">
        <f t="shared" ref="DG14:DH14" si="375">DG13/DG3</f>
        <v>107.94444444444444</v>
      </c>
      <c r="DH14" s="208">
        <f t="shared" si="375"/>
        <v>157.33333333333334</v>
      </c>
      <c r="DI14" s="79">
        <f t="shared" ref="DI14" si="376">DI13/DI3</f>
        <v>149.69999999999999</v>
      </c>
      <c r="DJ14" s="1011">
        <f t="shared" ref="DJ14:DK14" si="377">DJ13/DJ3</f>
        <v>117.33333333333333</v>
      </c>
      <c r="DK14" s="1012">
        <f t="shared" si="377"/>
        <v>114.52380952380952</v>
      </c>
      <c r="DL14" s="1011">
        <f t="shared" ref="DL14:DM14" si="378">DL13/DL3</f>
        <v>96.954545454545453</v>
      </c>
      <c r="DM14" s="1012">
        <f t="shared" si="378"/>
        <v>109.28571428571429</v>
      </c>
      <c r="DN14" s="131" t="s">
        <v>29</v>
      </c>
      <c r="DO14" s="163">
        <f t="shared" si="196"/>
        <v>115.26550676207425</v>
      </c>
      <c r="DP14" s="80">
        <f t="shared" ref="DP14:DQ14" si="379">DP13/DP3</f>
        <v>107.52380952380952</v>
      </c>
      <c r="DQ14" s="79">
        <f t="shared" si="379"/>
        <v>109.91304347826087</v>
      </c>
      <c r="DR14" s="80">
        <f t="shared" ref="DR14:DS14" si="380">DR13/DR3</f>
        <v>97.89473684210526</v>
      </c>
      <c r="DS14" s="79">
        <f t="shared" si="380"/>
        <v>121.56521739130434</v>
      </c>
      <c r="DT14" s="80">
        <f t="shared" ref="DT14" si="381">DT13/DT3</f>
        <v>105.36842105263158</v>
      </c>
      <c r="DU14" s="79"/>
      <c r="DV14" s="208"/>
      <c r="DW14" s="79"/>
      <c r="DX14" s="80"/>
      <c r="DY14" s="79"/>
      <c r="DZ14" s="80"/>
      <c r="EA14" s="79"/>
      <c r="EB14" s="131" t="s">
        <v>29</v>
      </c>
      <c r="EC14" s="163">
        <f t="shared" si="197"/>
        <v>108.45304565762231</v>
      </c>
      <c r="ED14" s="662">
        <f t="shared" si="198"/>
        <v>1.2954545454545325</v>
      </c>
      <c r="EE14" s="663">
        <f t="shared" si="199"/>
        <v>6.6862170087975872E-3</v>
      </c>
      <c r="EF14" s="662">
        <f t="shared" si="200"/>
        <v>-6.136363636363626</v>
      </c>
      <c r="EG14" s="663">
        <f t="shared" si="201"/>
        <v>-3.1461197855977577E-2</v>
      </c>
      <c r="EH14" s="662">
        <f t="shared" si="202"/>
        <v>75.540909090909082</v>
      </c>
      <c r="EI14" s="663">
        <f t="shared" si="203"/>
        <v>0.39987969201154955</v>
      </c>
      <c r="EJ14" s="662">
        <f t="shared" si="204"/>
        <v>408.37608695652176</v>
      </c>
      <c r="EK14" s="663">
        <f t="shared" si="205"/>
        <v>1.5442468782625138</v>
      </c>
      <c r="EL14" s="662">
        <f t="shared" si="206"/>
        <v>-315.21497584541066</v>
      </c>
      <c r="EM14" s="663">
        <f t="shared" si="207"/>
        <v>-0.46849398671692699</v>
      </c>
      <c r="EN14" s="662">
        <f t="shared" si="208"/>
        <v>-74.505847953216346</v>
      </c>
      <c r="EO14" s="663">
        <f t="shared" si="209"/>
        <v>-0.20834321316729754</v>
      </c>
      <c r="EP14" s="662">
        <f t="shared" si="210"/>
        <v>-1.6290726817042582</v>
      </c>
      <c r="EQ14" s="663">
        <f t="shared" si="211"/>
        <v>-5.7543002328278312E-3</v>
      </c>
      <c r="ER14" s="662">
        <f t="shared" si="212"/>
        <v>-73.976190476190482</v>
      </c>
      <c r="ES14" s="663">
        <f t="shared" si="213"/>
        <v>-0.26281509050922014</v>
      </c>
      <c r="ET14" s="662">
        <f t="shared" si="214"/>
        <v>-21.023809523809518</v>
      </c>
      <c r="EU14" s="663">
        <f t="shared" si="215"/>
        <v>-0.10131956397016635</v>
      </c>
      <c r="EV14" s="662">
        <f t="shared" si="216"/>
        <v>-9.9523809523809632</v>
      </c>
      <c r="EW14" s="109">
        <f t="shared" si="217"/>
        <v>-5.3370786516853987E-2</v>
      </c>
      <c r="EX14" s="662">
        <f t="shared" si="218"/>
        <v>-15.932900432900425</v>
      </c>
      <c r="EY14" s="663">
        <f t="shared" si="219"/>
        <v>-9.0259214753414876E-2</v>
      </c>
      <c r="EZ14" s="662">
        <f t="shared" si="220"/>
        <v>16.837662337662323</v>
      </c>
      <c r="FA14" s="663">
        <f t="shared" si="221"/>
        <v>0.10484816626905494</v>
      </c>
      <c r="FB14" s="662">
        <f t="shared" si="222"/>
        <v>4.4350649350649576</v>
      </c>
      <c r="FC14" s="663">
        <f t="shared" si="223"/>
        <v>2.4996340213731646E-2</v>
      </c>
      <c r="FD14" s="315">
        <f t="shared" si="224"/>
        <v>-2.863636363636374</v>
      </c>
      <c r="FE14" s="402">
        <f t="shared" si="225"/>
        <v>-1.5746063484129023E-2</v>
      </c>
      <c r="FF14" s="315">
        <f t="shared" si="226"/>
        <v>21.952380952380963</v>
      </c>
      <c r="FG14" s="402">
        <f t="shared" si="227"/>
        <v>0.12263899973397187</v>
      </c>
      <c r="FH14" s="315">
        <f t="shared" si="228"/>
        <v>304.00414078674947</v>
      </c>
      <c r="FI14" s="402">
        <f t="shared" si="229"/>
        <v>1.5128168143416443</v>
      </c>
      <c r="FJ14" s="315">
        <f t="shared" si="230"/>
        <v>-286.13299232736574</v>
      </c>
      <c r="FK14" s="402">
        <f t="shared" si="231"/>
        <v>-0.56664877075335041</v>
      </c>
      <c r="FL14" s="315">
        <f t="shared" si="232"/>
        <v>-23.023529411764684</v>
      </c>
      <c r="FM14" s="402">
        <f t="shared" si="233"/>
        <v>-0.10521505376344077</v>
      </c>
      <c r="FN14" s="315">
        <f t="shared" si="234"/>
        <v>54.25</v>
      </c>
      <c r="FO14" s="402">
        <f t="shared" si="235"/>
        <v>0.27706843718079671</v>
      </c>
      <c r="FP14" s="315">
        <f t="shared" si="236"/>
        <v>-54.25</v>
      </c>
      <c r="FQ14" s="402">
        <f t="shared" si="237"/>
        <v>-0.21695660867826433</v>
      </c>
      <c r="FR14" s="315">
        <f t="shared" si="238"/>
        <v>-3.4363636363636374</v>
      </c>
      <c r="FS14" s="402">
        <f t="shared" si="239"/>
        <v>-1.7550376079487423E-2</v>
      </c>
      <c r="FT14" s="315">
        <f t="shared" si="240"/>
        <v>43.731601731601728</v>
      </c>
      <c r="FU14" s="402">
        <f t="shared" si="241"/>
        <v>0.22733819425690879</v>
      </c>
      <c r="FV14" s="315">
        <f t="shared" si="242"/>
        <v>-60.745238095238108</v>
      </c>
      <c r="FW14" s="402">
        <f t="shared" si="243"/>
        <v>-0.25729124647035101</v>
      </c>
      <c r="FX14" s="315">
        <f t="shared" si="244"/>
        <v>-15.349999999999994</v>
      </c>
      <c r="FY14" s="402">
        <f t="shared" si="245"/>
        <v>-8.7539207299686311E-2</v>
      </c>
      <c r="FZ14" s="315">
        <f t="shared" si="246"/>
        <v>-7.9090909090909065</v>
      </c>
      <c r="GA14" s="402">
        <f t="shared" si="247"/>
        <v>-4.9431818181818167E-2</v>
      </c>
      <c r="GB14" s="315">
        <f t="shared" si="248"/>
        <v>-7.2813852813852975</v>
      </c>
      <c r="GC14" s="402">
        <f t="shared" si="249"/>
        <v>-4.7875217032419766E-2</v>
      </c>
      <c r="GD14" s="315">
        <f t="shared" si="250"/>
        <v>17.666666666666686</v>
      </c>
      <c r="GE14" s="402">
        <f t="shared" si="251"/>
        <v>0.12199934232160488</v>
      </c>
      <c r="GF14" s="315">
        <f t="shared" si="252"/>
        <v>18.932900432900425</v>
      </c>
      <c r="GG14" s="402">
        <f t="shared" si="253"/>
        <v>0.11652723009698385</v>
      </c>
      <c r="GH14" s="315">
        <f t="shared" si="254"/>
        <v>23.035353535353551</v>
      </c>
      <c r="GI14" s="402">
        <f t="shared" si="255"/>
        <v>0.12698014978145281</v>
      </c>
      <c r="GJ14" s="315">
        <f t="shared" si="256"/>
        <v>-23.994444444444468</v>
      </c>
      <c r="GK14" s="402">
        <f t="shared" si="257"/>
        <v>-0.11736413043478272</v>
      </c>
      <c r="GL14" s="315">
        <f t="shared" si="258"/>
        <v>11.707894736842121</v>
      </c>
      <c r="GM14" s="402">
        <f t="shared" si="259"/>
        <v>6.4881655510347025E-2</v>
      </c>
      <c r="GN14" s="315">
        <f t="shared" si="260"/>
        <v>-3.3007518796992485</v>
      </c>
      <c r="GO14" s="402">
        <f t="shared" si="261"/>
        <v>-1.7177289979262045E-2</v>
      </c>
      <c r="GP14" s="315">
        <f t="shared" si="262"/>
        <v>-23.857142857142861</v>
      </c>
      <c r="GQ14" s="402">
        <f t="shared" si="263"/>
        <v>-0.12632375189107414</v>
      </c>
      <c r="GR14" s="315">
        <f t="shared" si="264"/>
        <v>-13.476190476190482</v>
      </c>
      <c r="GS14" s="402">
        <f t="shared" si="265"/>
        <v>-8.1673881673881704E-2</v>
      </c>
      <c r="GT14" s="315">
        <f t="shared" si="266"/>
        <v>-6.809523809523796</v>
      </c>
      <c r="GU14" s="402">
        <f t="shared" si="267"/>
        <v>-4.4940289126335548E-2</v>
      </c>
      <c r="GV14" s="315">
        <f t="shared" si="268"/>
        <v>6.1038961038960906</v>
      </c>
      <c r="GW14" s="402">
        <f t="shared" si="269"/>
        <v>4.2178946423763707E-2</v>
      </c>
      <c r="GX14" s="315">
        <f t="shared" si="270"/>
        <v>2.931818181818187</v>
      </c>
      <c r="GY14" s="402">
        <f t="shared" si="271"/>
        <v>1.9439421338155551E-2</v>
      </c>
      <c r="GZ14" s="315">
        <f t="shared" si="272"/>
        <v>-6.2717391304347814</v>
      </c>
      <c r="HA14" s="402">
        <f t="shared" si="273"/>
        <v>-4.0791799222340039E-2</v>
      </c>
      <c r="HB14" s="315">
        <f t="shared" si="274"/>
        <v>17.616977225672883</v>
      </c>
      <c r="HC14" s="402">
        <f t="shared" si="275"/>
        <v>0.11945473944294703</v>
      </c>
      <c r="HD14" s="315">
        <f t="shared" si="276"/>
        <v>12.285714285714278</v>
      </c>
      <c r="HE14" s="402">
        <f t="shared" si="277"/>
        <v>7.441592154600514E-2</v>
      </c>
      <c r="HF14" s="315">
        <f t="shared" si="278"/>
        <v>-12.01253132832079</v>
      </c>
      <c r="HG14" s="402">
        <f t="shared" si="279"/>
        <v>-6.7721653126103787E-2</v>
      </c>
      <c r="HH14" s="315">
        <f t="shared" si="280"/>
        <v>-9.4210526315789593</v>
      </c>
      <c r="HI14" s="402">
        <f t="shared" si="281"/>
        <v>-5.6970082749840938E-2</v>
      </c>
      <c r="HJ14" s="315">
        <f t="shared" si="282"/>
        <v>17.702631578947376</v>
      </c>
      <c r="HK14" s="402">
        <f t="shared" si="283"/>
        <v>0.11351670604117453</v>
      </c>
      <c r="HL14" s="315">
        <f t="shared" si="284"/>
        <v>0.5</v>
      </c>
      <c r="HM14" s="402">
        <f t="shared" si="285"/>
        <v>2.8793550244745176E-3</v>
      </c>
      <c r="HN14" s="315">
        <f t="shared" si="286"/>
        <v>-55.150000000000006</v>
      </c>
      <c r="HO14" s="402">
        <f t="shared" si="287"/>
        <v>-0.3166810221073787</v>
      </c>
      <c r="HP14" s="315">
        <f t="shared" si="288"/>
        <v>6.8947368421052602</v>
      </c>
      <c r="HQ14" s="402">
        <f t="shared" si="289"/>
        <v>5.7938965059708067E-2</v>
      </c>
      <c r="HR14" s="315">
        <f t="shared" si="290"/>
        <v>-11.212918660287073</v>
      </c>
      <c r="HS14" s="402">
        <f t="shared" si="291"/>
        <v>-8.906582547886889E-2</v>
      </c>
      <c r="HT14" s="315">
        <f t="shared" si="292"/>
        <v>-9.5454545454545467</v>
      </c>
      <c r="HU14" s="402">
        <f t="shared" si="293"/>
        <v>-8.3234244946492272E-2</v>
      </c>
      <c r="HV14" s="315">
        <f t="shared" si="294"/>
        <v>8.0136363636363654</v>
      </c>
      <c r="HW14" s="402">
        <f t="shared" si="295"/>
        <v>7.6221357544314763E-2</v>
      </c>
      <c r="HX14" s="315">
        <f t="shared" si="296"/>
        <v>-8.4108695652173964</v>
      </c>
      <c r="HY14" s="402">
        <f t="shared" si="297"/>
        <v>-7.4333800841514766E-2</v>
      </c>
      <c r="HZ14" s="315">
        <f t="shared" si="298"/>
        <v>-9.5891304347826036</v>
      </c>
      <c r="IA14" s="402">
        <f t="shared" si="299"/>
        <v>-0.10077909022367423</v>
      </c>
      <c r="IB14" s="315">
        <f t="shared" si="300"/>
        <v>16.395454545454541</v>
      </c>
      <c r="IC14" s="402">
        <f t="shared" si="301"/>
        <v>0.17231166101371034</v>
      </c>
      <c r="ID14" s="315">
        <f t="shared" si="302"/>
        <v>-6.0191387559808618</v>
      </c>
      <c r="IE14" s="402">
        <f t="shared" si="303"/>
        <v>-5.2219774371922822E-2</v>
      </c>
      <c r="IF14" s="315">
        <f t="shared" si="304"/>
        <v>2.4181286549707579</v>
      </c>
      <c r="IG14" s="402">
        <f t="shared" si="305"/>
        <v>2.2914934885009675E-2</v>
      </c>
      <c r="IH14" s="315">
        <f t="shared" si="306"/>
        <v>49.3888888888889</v>
      </c>
      <c r="II14" s="402">
        <f t="shared" si="307"/>
        <v>0.45753988677303148</v>
      </c>
      <c r="IJ14" s="315">
        <f t="shared" si="308"/>
        <v>-7.6333333333333542</v>
      </c>
      <c r="IK14" s="402">
        <f t="shared" si="309"/>
        <v>-4.8516949152542503E-2</v>
      </c>
      <c r="IL14" s="315">
        <f t="shared" si="310"/>
        <v>-32.36666666666666</v>
      </c>
      <c r="IM14" s="402">
        <f t="shared" si="311"/>
        <v>-0.21621019817412601</v>
      </c>
      <c r="IN14" s="315">
        <f t="shared" si="312"/>
        <v>-2.8095238095238102</v>
      </c>
      <c r="IO14" s="402">
        <f t="shared" si="313"/>
        <v>-2.3944805194805203E-2</v>
      </c>
      <c r="IP14" s="315">
        <f t="shared" si="314"/>
        <v>-17.569264069264065</v>
      </c>
      <c r="IQ14" s="402">
        <f t="shared" si="315"/>
        <v>-0.15341145341145337</v>
      </c>
      <c r="IR14" s="315">
        <f t="shared" si="316"/>
        <v>12.331168831168839</v>
      </c>
      <c r="IS14" s="402">
        <f t="shared" si="317"/>
        <v>0.12718505123568422</v>
      </c>
      <c r="IT14" s="315">
        <f t="shared" si="318"/>
        <v>-1.7619047619047734</v>
      </c>
      <c r="IU14" s="402">
        <f t="shared" si="319"/>
        <v>-1.6122004357298578E-2</v>
      </c>
      <c r="IV14" s="315">
        <f t="shared" si="320"/>
        <v>2.3892339544513561</v>
      </c>
      <c r="IW14" s="402">
        <f t="shared" si="321"/>
        <v>2.2220510648130416E-2</v>
      </c>
      <c r="IX14" s="315">
        <f t="shared" si="322"/>
        <v>-12.018306636155614</v>
      </c>
      <c r="IY14" s="402">
        <f t="shared" si="323"/>
        <v>-0.10934377081945376</v>
      </c>
      <c r="IZ14" s="315">
        <f t="shared" si="324"/>
        <v>23.670480549199084</v>
      </c>
      <c r="JA14" s="402">
        <f t="shared" si="325"/>
        <v>0.24179523141654979</v>
      </c>
      <c r="JB14" s="315">
        <f t="shared" si="326"/>
        <v>-16.196796338672769</v>
      </c>
      <c r="JC14" s="402">
        <f t="shared" si="327"/>
        <v>-0.13323544913786614</v>
      </c>
      <c r="JD14" s="315">
        <f t="shared" si="328"/>
        <v>-105.36842105263158</v>
      </c>
      <c r="JE14" s="402">
        <f t="shared" si="329"/>
        <v>-1</v>
      </c>
      <c r="JF14" s="315">
        <f t="shared" si="330"/>
        <v>0</v>
      </c>
      <c r="JG14" s="402" t="e">
        <f t="shared" si="331"/>
        <v>#DIV/0!</v>
      </c>
      <c r="JH14" s="315">
        <f t="shared" si="332"/>
        <v>0</v>
      </c>
      <c r="JI14" s="402" t="e">
        <f t="shared" si="333"/>
        <v>#DIV/0!</v>
      </c>
      <c r="JJ14" s="315">
        <f t="shared" si="334"/>
        <v>0</v>
      </c>
      <c r="JK14" s="402" t="e">
        <f t="shared" si="335"/>
        <v>#DIV/0!</v>
      </c>
      <c r="JL14" s="315">
        <f t="shared" si="336"/>
        <v>0</v>
      </c>
      <c r="JM14" s="402" t="e">
        <f t="shared" si="337"/>
        <v>#DIV/0!</v>
      </c>
      <c r="JN14" s="315">
        <f t="shared" si="338"/>
        <v>0</v>
      </c>
      <c r="JO14" s="402" t="e">
        <f t="shared" si="339"/>
        <v>#DIV/0!</v>
      </c>
      <c r="JP14" s="315">
        <f t="shared" si="340"/>
        <v>0</v>
      </c>
      <c r="JQ14" s="402" t="e">
        <f t="shared" si="341"/>
        <v>#DIV/0!</v>
      </c>
      <c r="JR14" s="80">
        <f t="shared" si="342"/>
        <v>105.52631578947368</v>
      </c>
      <c r="JS14" s="1091">
        <f t="shared" si="343"/>
        <v>105.36842105263158</v>
      </c>
      <c r="JT14" s="662">
        <f>JS14-JR14</f>
        <v>-0.15789473684210975</v>
      </c>
      <c r="JU14" s="109">
        <f t="shared" si="344"/>
        <v>-1.4962593516209901E-3</v>
      </c>
      <c r="JV14" s="698"/>
      <c r="JW14" s="698"/>
      <c r="JX14" s="698"/>
      <c r="JY14" t="str">
        <f t="shared" si="345"/>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6"/>
        <v>167.77272727272728</v>
      </c>
      <c r="KL14" s="263">
        <f t="shared" si="346"/>
        <v>166.69565217391303</v>
      </c>
      <c r="KM14" s="263">
        <f t="shared" si="346"/>
        <v>160.35</v>
      </c>
      <c r="KN14" s="263">
        <f t="shared" si="346"/>
        <v>288.91304347826087</v>
      </c>
      <c r="KO14" s="263">
        <f t="shared" si="346"/>
        <v>196.52631578947367</v>
      </c>
      <c r="KP14" s="263">
        <f t="shared" si="346"/>
        <v>186.77777777777777</v>
      </c>
      <c r="KQ14" s="263">
        <f t="shared" si="346"/>
        <v>206.71428571428572</v>
      </c>
      <c r="KR14" s="263">
        <f t="shared" si="346"/>
        <v>203.75</v>
      </c>
      <c r="KS14" s="263">
        <f t="shared" si="346"/>
        <v>175</v>
      </c>
      <c r="KT14" s="263">
        <f t="shared" si="346"/>
        <v>172</v>
      </c>
      <c r="KU14" s="263">
        <f t="shared" si="346"/>
        <v>254.90909090909091</v>
      </c>
      <c r="KV14" s="263">
        <f t="shared" si="346"/>
        <v>193.75</v>
      </c>
      <c r="KW14" s="263">
        <f t="shared" si="347"/>
        <v>195.04545454545453</v>
      </c>
      <c r="KX14" s="263">
        <f t="shared" si="347"/>
        <v>188.90909090909091</v>
      </c>
      <c r="KY14" s="263">
        <f t="shared" si="347"/>
        <v>264.45</v>
      </c>
      <c r="KZ14" s="263">
        <f t="shared" si="347"/>
        <v>672.82608695652175</v>
      </c>
      <c r="LA14" s="263">
        <f t="shared" si="347"/>
        <v>357.61111111111109</v>
      </c>
      <c r="LB14" s="263">
        <f t="shared" si="347"/>
        <v>283.10526315789474</v>
      </c>
      <c r="LC14" s="263">
        <f t="shared" si="347"/>
        <v>281.47619047619048</v>
      </c>
      <c r="LD14" s="263">
        <f t="shared" si="347"/>
        <v>207.5</v>
      </c>
      <c r="LE14" s="263">
        <f t="shared" si="347"/>
        <v>186.47619047619048</v>
      </c>
      <c r="LF14" s="263">
        <f t="shared" si="347"/>
        <v>176.52380952380952</v>
      </c>
      <c r="LG14" s="263">
        <f t="shared" si="347"/>
        <v>160.59090909090909</v>
      </c>
      <c r="LH14" s="263">
        <f t="shared" si="347"/>
        <v>177.42857142857142</v>
      </c>
      <c r="LI14" s="788">
        <f t="shared" si="348"/>
        <v>181.86363636363637</v>
      </c>
      <c r="LJ14" s="788">
        <f t="shared" si="348"/>
        <v>179</v>
      </c>
      <c r="LK14" s="788">
        <f t="shared" si="348"/>
        <v>200.95238095238096</v>
      </c>
      <c r="LL14" s="788">
        <f t="shared" si="348"/>
        <v>504.95652173913044</v>
      </c>
      <c r="LM14" s="788">
        <f t="shared" si="348"/>
        <v>218.8235294117647</v>
      </c>
      <c r="LN14" s="788">
        <f t="shared" si="348"/>
        <v>195.8</v>
      </c>
      <c r="LO14" s="788">
        <f t="shared" si="348"/>
        <v>250.05</v>
      </c>
      <c r="LP14" s="788">
        <f t="shared" si="348"/>
        <v>195.8</v>
      </c>
      <c r="LQ14" s="788">
        <f t="shared" si="348"/>
        <v>192.36363636363637</v>
      </c>
      <c r="LR14" s="788">
        <f t="shared" si="348"/>
        <v>236.0952380952381</v>
      </c>
      <c r="LS14" s="788">
        <f t="shared" si="348"/>
        <v>175.35</v>
      </c>
      <c r="LT14" s="788">
        <f t="shared" si="348"/>
        <v>160</v>
      </c>
      <c r="LU14" s="900">
        <f t="shared" si="349"/>
        <v>152.09090909090909</v>
      </c>
      <c r="LV14" s="900">
        <f t="shared" si="349"/>
        <v>144.8095238095238</v>
      </c>
      <c r="LW14" s="900">
        <f t="shared" si="349"/>
        <v>162.47619047619048</v>
      </c>
      <c r="LX14" s="900">
        <f t="shared" si="349"/>
        <v>181.40909090909091</v>
      </c>
      <c r="LY14" s="900">
        <f t="shared" si="349"/>
        <v>204.44444444444446</v>
      </c>
      <c r="LZ14" s="900">
        <f t="shared" si="349"/>
        <v>180.45</v>
      </c>
      <c r="MA14" s="900">
        <f t="shared" si="349"/>
        <v>192.15789473684211</v>
      </c>
      <c r="MB14" s="900">
        <f t="shared" si="349"/>
        <v>188.85714285714286</v>
      </c>
      <c r="MC14" s="900">
        <f t="shared" si="349"/>
        <v>165</v>
      </c>
      <c r="MD14" s="900">
        <f t="shared" si="349"/>
        <v>151.52380952380952</v>
      </c>
      <c r="ME14" s="900">
        <f t="shared" si="349"/>
        <v>144.71428571428572</v>
      </c>
      <c r="MF14" s="900">
        <f t="shared" si="349"/>
        <v>150.81818181818181</v>
      </c>
      <c r="MG14" s="959">
        <f t="shared" si="350"/>
        <v>153.75</v>
      </c>
      <c r="MH14" s="959">
        <f t="shared" si="350"/>
        <v>147.47826086956522</v>
      </c>
      <c r="MI14" s="959">
        <f t="shared" si="350"/>
        <v>165.0952380952381</v>
      </c>
      <c r="MJ14" s="959">
        <f t="shared" si="350"/>
        <v>177.38095238095238</v>
      </c>
      <c r="MK14" s="959">
        <f t="shared" si="350"/>
        <v>165.36842105263159</v>
      </c>
      <c r="ML14" s="959">
        <f t="shared" si="350"/>
        <v>155.94736842105263</v>
      </c>
      <c r="MM14" s="959">
        <f t="shared" si="350"/>
        <v>173.65</v>
      </c>
      <c r="MN14" s="959">
        <f t="shared" si="350"/>
        <v>174.15</v>
      </c>
      <c r="MO14" s="959">
        <f t="shared" si="350"/>
        <v>119</v>
      </c>
      <c r="MP14" s="959">
        <f t="shared" si="350"/>
        <v>125.89473684210526</v>
      </c>
      <c r="MQ14" s="959">
        <f t="shared" si="350"/>
        <v>114.68181818181819</v>
      </c>
      <c r="MR14" s="959">
        <f t="shared" si="350"/>
        <v>105.13636363636364</v>
      </c>
      <c r="MS14" s="1154">
        <f t="shared" si="351"/>
        <v>113.15</v>
      </c>
      <c r="MT14" s="1154">
        <f t="shared" si="351"/>
        <v>104.73913043478261</v>
      </c>
      <c r="MU14" s="1154">
        <f t="shared" si="351"/>
        <v>95.15</v>
      </c>
      <c r="MV14" s="1154">
        <f t="shared" si="351"/>
        <v>111.54545454545455</v>
      </c>
      <c r="MW14" s="1154">
        <f t="shared" si="351"/>
        <v>105.52631578947368</v>
      </c>
      <c r="MX14" s="1154">
        <f t="shared" si="351"/>
        <v>107.94444444444444</v>
      </c>
      <c r="MY14" s="1154">
        <f t="shared" si="351"/>
        <v>157.33333333333334</v>
      </c>
      <c r="MZ14" s="1154">
        <f t="shared" si="351"/>
        <v>149.69999999999999</v>
      </c>
      <c r="NA14" s="1154">
        <f t="shared" si="351"/>
        <v>117.33333333333333</v>
      </c>
      <c r="NB14" s="1154">
        <f t="shared" si="351"/>
        <v>114.52380952380952</v>
      </c>
      <c r="NC14" s="1154">
        <f t="shared" si="351"/>
        <v>96.954545454545453</v>
      </c>
      <c r="ND14" s="1154">
        <f t="shared" si="351"/>
        <v>109.28571428571429</v>
      </c>
      <c r="NE14" s="1176">
        <f t="shared" si="352"/>
        <v>107.52380952380952</v>
      </c>
      <c r="NF14" s="1176">
        <f t="shared" si="352"/>
        <v>109.91304347826087</v>
      </c>
      <c r="NG14" s="1176">
        <f t="shared" si="352"/>
        <v>97.89473684210526</v>
      </c>
      <c r="NH14" s="1176">
        <f t="shared" si="352"/>
        <v>121.56521739130434</v>
      </c>
      <c r="NI14" s="1176">
        <f t="shared" si="352"/>
        <v>105.36842105263158</v>
      </c>
      <c r="NJ14" s="1176">
        <f t="shared" si="352"/>
        <v>0</v>
      </c>
      <c r="NK14" s="1176">
        <f t="shared" si="352"/>
        <v>0</v>
      </c>
      <c r="NL14" s="1176">
        <f t="shared" si="352"/>
        <v>0</v>
      </c>
      <c r="NM14" s="1176">
        <f t="shared" si="352"/>
        <v>0</v>
      </c>
      <c r="NN14" s="1176">
        <f t="shared" si="352"/>
        <v>0</v>
      </c>
      <c r="NO14" s="1176">
        <f t="shared" si="352"/>
        <v>0</v>
      </c>
      <c r="NP14" s="1176">
        <f t="shared" si="352"/>
        <v>0</v>
      </c>
    </row>
    <row r="15" spans="1:380" x14ac:dyDescent="0.25">
      <c r="A15" s="764"/>
      <c r="B15" s="56">
        <v>2.2999999999999998</v>
      </c>
      <c r="C15" s="13"/>
      <c r="D15" s="13"/>
      <c r="E15" s="1239" t="s">
        <v>30</v>
      </c>
      <c r="F15" s="1239"/>
      <c r="G15" s="1240"/>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4"/>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5"/>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6"/>
        <v>9.4999999999999987E-2</v>
      </c>
      <c r="DP15" s="875">
        <v>0.1</v>
      </c>
      <c r="DQ15" s="83">
        <v>0.1</v>
      </c>
      <c r="DR15" s="370">
        <v>0.11</v>
      </c>
      <c r="DS15" s="83">
        <v>0.1</v>
      </c>
      <c r="DT15" s="82">
        <v>0.11</v>
      </c>
      <c r="DU15" s="872"/>
      <c r="DV15" s="875"/>
      <c r="DW15" s="872"/>
      <c r="DX15" s="197"/>
      <c r="DY15" s="872"/>
      <c r="DZ15" s="875"/>
      <c r="EA15" s="872"/>
      <c r="EB15" s="132" t="s">
        <v>29</v>
      </c>
      <c r="EC15" s="150">
        <f t="shared" si="197"/>
        <v>0.10400000000000001</v>
      </c>
      <c r="ED15" s="662">
        <f t="shared" si="198"/>
        <v>-3</v>
      </c>
      <c r="EE15" s="663">
        <f t="shared" si="199"/>
        <v>-0.25</v>
      </c>
      <c r="EF15" s="662">
        <f t="shared" si="200"/>
        <v>3</v>
      </c>
      <c r="EG15" s="663">
        <f t="shared" si="201"/>
        <v>0.33333333333333331</v>
      </c>
      <c r="EH15" s="662">
        <f t="shared" si="202"/>
        <v>14</v>
      </c>
      <c r="EI15" s="663">
        <f t="shared" si="203"/>
        <v>1.1666666666666667</v>
      </c>
      <c r="EJ15" s="662">
        <f t="shared" si="204"/>
        <v>380</v>
      </c>
      <c r="EK15" s="663">
        <f t="shared" si="205"/>
        <v>14.615384615384615</v>
      </c>
      <c r="EL15" s="662">
        <f t="shared" si="206"/>
        <v>-206</v>
      </c>
      <c r="EM15" s="663">
        <f t="shared" si="207"/>
        <v>-0.5073891625615764</v>
      </c>
      <c r="EN15" s="662">
        <f t="shared" si="208"/>
        <v>-129</v>
      </c>
      <c r="EO15" s="663">
        <f t="shared" si="209"/>
        <v>-0.64500000000000002</v>
      </c>
      <c r="EP15" s="662">
        <f t="shared" si="210"/>
        <v>-40</v>
      </c>
      <c r="EQ15" s="663">
        <f t="shared" si="211"/>
        <v>-0.56338028169014087</v>
      </c>
      <c r="ER15" s="662">
        <f t="shared" si="212"/>
        <v>-5</v>
      </c>
      <c r="ES15" s="663">
        <f t="shared" si="213"/>
        <v>-0.16129032258064516</v>
      </c>
      <c r="ET15" s="662">
        <f t="shared" si="214"/>
        <v>-15</v>
      </c>
      <c r="EU15" s="663">
        <f t="shared" si="215"/>
        <v>-0.57692307692307687</v>
      </c>
      <c r="EV15" s="662">
        <f t="shared" si="216"/>
        <v>-2</v>
      </c>
      <c r="EW15" s="109">
        <f t="shared" si="217"/>
        <v>-0.18181818181818182</v>
      </c>
      <c r="EX15" s="662">
        <f t="shared" si="218"/>
        <v>4</v>
      </c>
      <c r="EY15" s="663">
        <f t="shared" si="219"/>
        <v>0.44444444444444442</v>
      </c>
      <c r="EZ15" s="662">
        <f t="shared" si="220"/>
        <v>2</v>
      </c>
      <c r="FA15" s="663">
        <f t="shared" si="221"/>
        <v>0.15384615384615385</v>
      </c>
      <c r="FB15" s="662">
        <f t="shared" si="222"/>
        <v>-2</v>
      </c>
      <c r="FC15" s="663">
        <f t="shared" si="223"/>
        <v>-0.13333333333333333</v>
      </c>
      <c r="FD15" s="315">
        <f t="shared" si="224"/>
        <v>-1</v>
      </c>
      <c r="FE15" s="402">
        <f t="shared" si="225"/>
        <v>-7.6923076923076927E-2</v>
      </c>
      <c r="FF15" s="315">
        <f t="shared" si="226"/>
        <v>-2</v>
      </c>
      <c r="FG15" s="402">
        <f t="shared" si="227"/>
        <v>-0.16666666666666666</v>
      </c>
      <c r="FH15" s="315">
        <f t="shared" si="228"/>
        <v>-2.88</v>
      </c>
      <c r="FI15" s="402">
        <f t="shared" si="229"/>
        <v>-0.28799999999999998</v>
      </c>
      <c r="FJ15" s="315">
        <f t="shared" si="230"/>
        <v>-6.94</v>
      </c>
      <c r="FK15" s="402">
        <f t="shared" si="231"/>
        <v>-0.9747191011235955</v>
      </c>
      <c r="FL15" s="315">
        <f t="shared" si="232"/>
        <v>-9.9999999999999811E-3</v>
      </c>
      <c r="FM15" s="402">
        <f t="shared" si="233"/>
        <v>-5.5555555555555455E-2</v>
      </c>
      <c r="FN15" s="315">
        <f t="shared" si="234"/>
        <v>0.19999999999999998</v>
      </c>
      <c r="FO15" s="402">
        <f t="shared" si="235"/>
        <v>1.1764705882352939</v>
      </c>
      <c r="FP15" s="315">
        <f t="shared" si="236"/>
        <v>0.10999999999999999</v>
      </c>
      <c r="FQ15" s="402">
        <f t="shared" si="237"/>
        <v>0.29729729729729726</v>
      </c>
      <c r="FR15" s="315">
        <f t="shared" si="238"/>
        <v>-0.24</v>
      </c>
      <c r="FS15" s="402">
        <f t="shared" si="239"/>
        <v>-0.5</v>
      </c>
      <c r="FT15" s="315">
        <f t="shared" si="240"/>
        <v>7.0000000000000007E-2</v>
      </c>
      <c r="FU15" s="402">
        <f t="shared" si="241"/>
        <v>0.29166666666666669</v>
      </c>
      <c r="FV15" s="315">
        <f t="shared" si="242"/>
        <v>-0.13999999999999999</v>
      </c>
      <c r="FW15" s="402">
        <f t="shared" si="243"/>
        <v>-0.45161290322580638</v>
      </c>
      <c r="FX15" s="315">
        <f t="shared" si="244"/>
        <v>7.9999999999999988E-2</v>
      </c>
      <c r="FY15" s="402">
        <f t="shared" si="245"/>
        <v>0.47058823529411753</v>
      </c>
      <c r="FZ15" s="315">
        <f t="shared" si="246"/>
        <v>0.10999999999999999</v>
      </c>
      <c r="GA15" s="402">
        <f t="shared" si="247"/>
        <v>0.43999999999999995</v>
      </c>
      <c r="GB15" s="315">
        <f t="shared" si="248"/>
        <v>-0.12999999999999998</v>
      </c>
      <c r="GC15" s="402">
        <f t="shared" si="249"/>
        <v>-0.36111111111111105</v>
      </c>
      <c r="GD15" s="315">
        <f t="shared" si="250"/>
        <v>0.21</v>
      </c>
      <c r="GE15" s="402">
        <f t="shared" si="251"/>
        <v>0.91304347826086951</v>
      </c>
      <c r="GF15" s="315">
        <f t="shared" si="252"/>
        <v>0.81</v>
      </c>
      <c r="GG15" s="402">
        <f t="shared" si="253"/>
        <v>1.8409090909090911</v>
      </c>
      <c r="GH15" s="315">
        <f t="shared" si="254"/>
        <v>2.0000000000000018E-2</v>
      </c>
      <c r="GI15" s="402">
        <f t="shared" si="255"/>
        <v>1.6000000000000014E-2</v>
      </c>
      <c r="GJ15" s="315">
        <f t="shared" si="256"/>
        <v>-0.92</v>
      </c>
      <c r="GK15" s="402">
        <f t="shared" si="257"/>
        <v>-0.72440944881889768</v>
      </c>
      <c r="GL15" s="315">
        <f t="shared" si="258"/>
        <v>-8.9999999999999969E-2</v>
      </c>
      <c r="GM15" s="402">
        <f t="shared" si="259"/>
        <v>-0.25714285714285706</v>
      </c>
      <c r="GN15" s="315">
        <f t="shared" si="260"/>
        <v>-0.09</v>
      </c>
      <c r="GO15" s="402">
        <f t="shared" si="261"/>
        <v>-0.34615384615384615</v>
      </c>
      <c r="GP15" s="315">
        <f t="shared" si="262"/>
        <v>9.9999999999999811E-3</v>
      </c>
      <c r="GQ15" s="402">
        <f t="shared" si="263"/>
        <v>5.8823529411764594E-2</v>
      </c>
      <c r="GR15" s="315">
        <f t="shared" si="264"/>
        <v>-0.06</v>
      </c>
      <c r="GS15" s="402">
        <f t="shared" si="265"/>
        <v>-0.33333333333333331</v>
      </c>
      <c r="GT15" s="315">
        <f t="shared" si="266"/>
        <v>-0.03</v>
      </c>
      <c r="GU15" s="402">
        <f t="shared" si="267"/>
        <v>-0.25</v>
      </c>
      <c r="GV15" s="315">
        <f t="shared" si="268"/>
        <v>1.0000000000000009E-2</v>
      </c>
      <c r="GW15" s="402">
        <f t="shared" si="269"/>
        <v>0.11111111111111122</v>
      </c>
      <c r="GX15" s="315">
        <f t="shared" si="270"/>
        <v>7.0000000000000007E-2</v>
      </c>
      <c r="GY15" s="402">
        <f t="shared" si="271"/>
        <v>0.70000000000000007</v>
      </c>
      <c r="GZ15" s="315">
        <f t="shared" si="272"/>
        <v>-0.03</v>
      </c>
      <c r="HA15" s="402">
        <f t="shared" si="273"/>
        <v>-0.1764705882352941</v>
      </c>
      <c r="HB15" s="315">
        <f t="shared" si="274"/>
        <v>0.03</v>
      </c>
      <c r="HC15" s="402">
        <f t="shared" si="275"/>
        <v>0.21428571428571425</v>
      </c>
      <c r="HD15" s="315">
        <f t="shared" si="276"/>
        <v>-2.0000000000000018E-2</v>
      </c>
      <c r="HE15" s="402">
        <f t="shared" si="277"/>
        <v>-0.11764705882352951</v>
      </c>
      <c r="HF15" s="315">
        <f t="shared" si="278"/>
        <v>-6.9999999999999993E-2</v>
      </c>
      <c r="HG15" s="402">
        <f t="shared" si="279"/>
        <v>-0.46666666666666662</v>
      </c>
      <c r="HH15" s="315">
        <f t="shared" si="280"/>
        <v>0</v>
      </c>
      <c r="HI15" s="402">
        <f t="shared" si="281"/>
        <v>0</v>
      </c>
      <c r="HJ15" s="315">
        <f t="shared" si="282"/>
        <v>0</v>
      </c>
      <c r="HK15" s="402">
        <f t="shared" si="283"/>
        <v>0</v>
      </c>
      <c r="HL15" s="315">
        <f t="shared" si="284"/>
        <v>-9.999999999999995E-3</v>
      </c>
      <c r="HM15" s="402">
        <f t="shared" si="285"/>
        <v>-0.12499999999999993</v>
      </c>
      <c r="HN15" s="315">
        <f t="shared" si="286"/>
        <v>0</v>
      </c>
      <c r="HO15" s="402">
        <f t="shared" si="287"/>
        <v>0</v>
      </c>
      <c r="HP15" s="315">
        <f t="shared" si="288"/>
        <v>0</v>
      </c>
      <c r="HQ15" s="402">
        <f t="shared" si="289"/>
        <v>0</v>
      </c>
      <c r="HR15" s="315">
        <f t="shared" si="290"/>
        <v>1.999999999999999E-2</v>
      </c>
      <c r="HS15" s="402">
        <f t="shared" si="291"/>
        <v>0.28571428571428553</v>
      </c>
      <c r="HT15" s="315">
        <f t="shared" si="292"/>
        <v>0</v>
      </c>
      <c r="HU15" s="402">
        <f t="shared" si="293"/>
        <v>0</v>
      </c>
      <c r="HV15" s="315">
        <f t="shared" si="294"/>
        <v>0</v>
      </c>
      <c r="HW15" s="402">
        <f t="shared" si="295"/>
        <v>0</v>
      </c>
      <c r="HX15" s="315">
        <f t="shared" si="296"/>
        <v>1.0000000000000009E-2</v>
      </c>
      <c r="HY15" s="402">
        <f t="shared" si="297"/>
        <v>0.11111111111111122</v>
      </c>
      <c r="HZ15" s="315">
        <f t="shared" si="298"/>
        <v>1.999999999999999E-2</v>
      </c>
      <c r="IA15" s="402">
        <f t="shared" si="299"/>
        <v>0.1666666666666666</v>
      </c>
      <c r="IB15" s="315">
        <f t="shared" si="300"/>
        <v>-0.03</v>
      </c>
      <c r="IC15" s="402">
        <f t="shared" si="301"/>
        <v>-0.25</v>
      </c>
      <c r="ID15" s="315">
        <f t="shared" si="302"/>
        <v>2.0000000000000004E-2</v>
      </c>
      <c r="IE15" s="402">
        <f t="shared" si="303"/>
        <v>0.21052631578947376</v>
      </c>
      <c r="IF15" s="315">
        <f t="shared" si="304"/>
        <v>-9.999999999999995E-3</v>
      </c>
      <c r="IG15" s="402">
        <f t="shared" si="305"/>
        <v>-9.090909090909087E-2</v>
      </c>
      <c r="IH15" s="315">
        <f t="shared" si="306"/>
        <v>-0.03</v>
      </c>
      <c r="II15" s="402">
        <f t="shared" si="307"/>
        <v>-0.3</v>
      </c>
      <c r="IJ15" s="315">
        <f t="shared" si="308"/>
        <v>9.999999999999995E-3</v>
      </c>
      <c r="IK15" s="402">
        <f t="shared" si="309"/>
        <v>0.14285714285714277</v>
      </c>
      <c r="IL15" s="315">
        <f t="shared" si="310"/>
        <v>9.999999999999995E-3</v>
      </c>
      <c r="IM15" s="402">
        <f t="shared" si="311"/>
        <v>0.12499999999999993</v>
      </c>
      <c r="IN15" s="315">
        <f t="shared" si="312"/>
        <v>-9.999999999999995E-3</v>
      </c>
      <c r="IO15" s="402">
        <f t="shared" si="313"/>
        <v>-0.11111111111111106</v>
      </c>
      <c r="IP15" s="315">
        <f t="shared" si="314"/>
        <v>0.03</v>
      </c>
      <c r="IQ15" s="402">
        <f t="shared" si="315"/>
        <v>0.375</v>
      </c>
      <c r="IR15" s="315">
        <f t="shared" si="316"/>
        <v>-9.999999999999995E-3</v>
      </c>
      <c r="IS15" s="402">
        <f t="shared" si="317"/>
        <v>-9.090909090909087E-2</v>
      </c>
      <c r="IT15" s="315">
        <f t="shared" si="318"/>
        <v>0</v>
      </c>
      <c r="IU15" s="402">
        <f t="shared" si="319"/>
        <v>0</v>
      </c>
      <c r="IV15" s="315">
        <f t="shared" si="320"/>
        <v>0</v>
      </c>
      <c r="IW15" s="402">
        <f t="shared" si="321"/>
        <v>0</v>
      </c>
      <c r="IX15" s="315">
        <f t="shared" si="322"/>
        <v>9.999999999999995E-3</v>
      </c>
      <c r="IY15" s="402">
        <f t="shared" si="323"/>
        <v>9.999999999999995E-2</v>
      </c>
      <c r="IZ15" s="315">
        <f t="shared" si="324"/>
        <v>-9.999999999999995E-3</v>
      </c>
      <c r="JA15" s="402">
        <f t="shared" si="325"/>
        <v>-9.090909090909087E-2</v>
      </c>
      <c r="JB15" s="315">
        <f t="shared" si="326"/>
        <v>9.999999999999995E-3</v>
      </c>
      <c r="JC15" s="402">
        <f t="shared" si="327"/>
        <v>9.999999999999995E-2</v>
      </c>
      <c r="JD15" s="315">
        <f t="shared" si="328"/>
        <v>-0.11</v>
      </c>
      <c r="JE15" s="402">
        <f t="shared" si="329"/>
        <v>-1</v>
      </c>
      <c r="JF15" s="315">
        <f t="shared" si="330"/>
        <v>0</v>
      </c>
      <c r="JG15" s="402" t="e">
        <f t="shared" si="331"/>
        <v>#DIV/0!</v>
      </c>
      <c r="JH15" s="315">
        <f t="shared" si="332"/>
        <v>0</v>
      </c>
      <c r="JI15" s="402" t="e">
        <f t="shared" si="333"/>
        <v>#DIV/0!</v>
      </c>
      <c r="JJ15" s="315">
        <f t="shared" si="334"/>
        <v>0</v>
      </c>
      <c r="JK15" s="402" t="e">
        <f t="shared" si="335"/>
        <v>#DIV/0!</v>
      </c>
      <c r="JL15" s="315">
        <f t="shared" si="336"/>
        <v>0</v>
      </c>
      <c r="JM15" s="402" t="e">
        <f t="shared" si="337"/>
        <v>#DIV/0!</v>
      </c>
      <c r="JN15" s="315">
        <f t="shared" si="338"/>
        <v>0</v>
      </c>
      <c r="JO15" s="402" t="e">
        <f t="shared" si="339"/>
        <v>#DIV/0!</v>
      </c>
      <c r="JP15" s="315">
        <f t="shared" si="340"/>
        <v>0</v>
      </c>
      <c r="JQ15" s="402" t="e">
        <f t="shared" si="341"/>
        <v>#DIV/0!</v>
      </c>
      <c r="JR15" s="197">
        <f t="shared" si="342"/>
        <v>0.11</v>
      </c>
      <c r="JS15" s="1057">
        <f t="shared" si="343"/>
        <v>0.11</v>
      </c>
      <c r="JT15" s="664">
        <f>JS15-JR15</f>
        <v>0</v>
      </c>
      <c r="JU15" s="109">
        <f t="shared" si="344"/>
        <v>0</v>
      </c>
      <c r="JV15" s="698"/>
      <c r="JW15" s="698"/>
      <c r="JX15" s="698"/>
      <c r="JY15" t="str">
        <f t="shared" si="345"/>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6"/>
        <v>13</v>
      </c>
      <c r="KL15" s="265">
        <f t="shared" si="346"/>
        <v>13</v>
      </c>
      <c r="KM15" s="265">
        <f t="shared" si="346"/>
        <v>18</v>
      </c>
      <c r="KN15" s="265">
        <f t="shared" si="346"/>
        <v>80</v>
      </c>
      <c r="KO15" s="265">
        <f t="shared" si="346"/>
        <v>18</v>
      </c>
      <c r="KP15" s="265">
        <f t="shared" si="346"/>
        <v>15</v>
      </c>
      <c r="KQ15" s="265">
        <f t="shared" si="346"/>
        <v>12</v>
      </c>
      <c r="KR15" s="265">
        <f t="shared" si="346"/>
        <v>9</v>
      </c>
      <c r="KS15" s="265">
        <f t="shared" si="346"/>
        <v>8</v>
      </c>
      <c r="KT15" s="265">
        <f t="shared" si="346"/>
        <v>9</v>
      </c>
      <c r="KU15" s="265">
        <f t="shared" si="346"/>
        <v>22</v>
      </c>
      <c r="KV15" s="265">
        <f t="shared" si="346"/>
        <v>12</v>
      </c>
      <c r="KW15" s="265">
        <f t="shared" si="347"/>
        <v>9</v>
      </c>
      <c r="KX15" s="265">
        <f t="shared" si="347"/>
        <v>12</v>
      </c>
      <c r="KY15" s="265">
        <f t="shared" si="347"/>
        <v>26</v>
      </c>
      <c r="KZ15" s="265">
        <f t="shared" si="347"/>
        <v>406</v>
      </c>
      <c r="LA15" s="265">
        <f t="shared" si="347"/>
        <v>200</v>
      </c>
      <c r="LB15" s="265">
        <f t="shared" si="347"/>
        <v>71</v>
      </c>
      <c r="LC15" s="265">
        <f t="shared" si="347"/>
        <v>31</v>
      </c>
      <c r="LD15" s="265">
        <f t="shared" si="347"/>
        <v>26</v>
      </c>
      <c r="LE15" s="265">
        <f t="shared" si="347"/>
        <v>11</v>
      </c>
      <c r="LF15" s="265">
        <f t="shared" si="347"/>
        <v>9</v>
      </c>
      <c r="LG15" s="265">
        <f t="shared" si="347"/>
        <v>13</v>
      </c>
      <c r="LH15" s="265">
        <f t="shared" si="347"/>
        <v>15</v>
      </c>
      <c r="LI15" s="789">
        <f t="shared" si="348"/>
        <v>13</v>
      </c>
      <c r="LJ15" s="789">
        <f t="shared" si="348"/>
        <v>12</v>
      </c>
      <c r="LK15" s="789">
        <f t="shared" si="348"/>
        <v>10</v>
      </c>
      <c r="LL15" s="789">
        <f t="shared" si="348"/>
        <v>7.12</v>
      </c>
      <c r="LM15" s="789">
        <f t="shared" si="348"/>
        <v>0.18</v>
      </c>
      <c r="LN15" s="789">
        <f t="shared" si="348"/>
        <v>0.17</v>
      </c>
      <c r="LO15" s="789">
        <f t="shared" si="348"/>
        <v>0.37</v>
      </c>
      <c r="LP15" s="789">
        <f t="shared" si="348"/>
        <v>0.48</v>
      </c>
      <c r="LQ15" s="789">
        <f t="shared" si="348"/>
        <v>0.24</v>
      </c>
      <c r="LR15" s="789">
        <f t="shared" si="348"/>
        <v>0.31</v>
      </c>
      <c r="LS15" s="789">
        <f t="shared" si="348"/>
        <v>0.17</v>
      </c>
      <c r="LT15" s="789">
        <f t="shared" si="348"/>
        <v>0.25</v>
      </c>
      <c r="LU15" s="901">
        <f t="shared" si="349"/>
        <v>0.36</v>
      </c>
      <c r="LV15" s="901">
        <f t="shared" si="349"/>
        <v>0.23</v>
      </c>
      <c r="LW15" s="901">
        <f t="shared" si="349"/>
        <v>0.44</v>
      </c>
      <c r="LX15" s="901">
        <f t="shared" si="349"/>
        <v>1.25</v>
      </c>
      <c r="LY15" s="901">
        <f t="shared" si="349"/>
        <v>1.27</v>
      </c>
      <c r="LZ15" s="901">
        <f t="shared" si="349"/>
        <v>0.35</v>
      </c>
      <c r="MA15" s="901">
        <f t="shared" si="349"/>
        <v>0.26</v>
      </c>
      <c r="MB15" s="901">
        <f t="shared" si="349"/>
        <v>0.17</v>
      </c>
      <c r="MC15" s="901">
        <f t="shared" si="349"/>
        <v>0.18</v>
      </c>
      <c r="MD15" s="901">
        <f t="shared" si="349"/>
        <v>0.12</v>
      </c>
      <c r="ME15" s="901">
        <f t="shared" si="349"/>
        <v>0.09</v>
      </c>
      <c r="MF15" s="901">
        <f t="shared" si="349"/>
        <v>0.1</v>
      </c>
      <c r="MG15" s="960">
        <f t="shared" si="350"/>
        <v>0.17</v>
      </c>
      <c r="MH15" s="960">
        <f t="shared" si="350"/>
        <v>0.14000000000000001</v>
      </c>
      <c r="MI15" s="960">
        <f t="shared" si="350"/>
        <v>0.17</v>
      </c>
      <c r="MJ15" s="960">
        <f t="shared" si="350"/>
        <v>0.15</v>
      </c>
      <c r="MK15" s="960">
        <f t="shared" si="350"/>
        <v>0.08</v>
      </c>
      <c r="ML15" s="960">
        <f t="shared" si="350"/>
        <v>0.08</v>
      </c>
      <c r="MM15" s="960">
        <f t="shared" si="350"/>
        <v>0.08</v>
      </c>
      <c r="MN15" s="960">
        <f t="shared" si="350"/>
        <v>7.0000000000000007E-2</v>
      </c>
      <c r="MO15" s="960">
        <f t="shared" si="350"/>
        <v>7.0000000000000007E-2</v>
      </c>
      <c r="MP15" s="960">
        <f t="shared" si="350"/>
        <v>7.0000000000000007E-2</v>
      </c>
      <c r="MQ15" s="960">
        <f t="shared" si="350"/>
        <v>0.09</v>
      </c>
      <c r="MR15" s="960">
        <f t="shared" si="350"/>
        <v>0.09</v>
      </c>
      <c r="MS15" s="1155">
        <f t="shared" si="351"/>
        <v>0.09</v>
      </c>
      <c r="MT15" s="1155">
        <f t="shared" si="351"/>
        <v>0.1</v>
      </c>
      <c r="MU15" s="1155">
        <f t="shared" si="351"/>
        <v>0.12</v>
      </c>
      <c r="MV15" s="1155">
        <f t="shared" si="351"/>
        <v>0.09</v>
      </c>
      <c r="MW15" s="1155">
        <f t="shared" si="351"/>
        <v>0.11</v>
      </c>
      <c r="MX15" s="1155">
        <f t="shared" si="351"/>
        <v>0.1</v>
      </c>
      <c r="MY15" s="1155">
        <f t="shared" si="351"/>
        <v>7.0000000000000007E-2</v>
      </c>
      <c r="MZ15" s="1155">
        <f t="shared" si="351"/>
        <v>0.08</v>
      </c>
      <c r="NA15" s="1155">
        <f t="shared" si="351"/>
        <v>0.09</v>
      </c>
      <c r="NB15" s="1155">
        <f t="shared" si="351"/>
        <v>0.08</v>
      </c>
      <c r="NC15" s="1155">
        <f t="shared" si="351"/>
        <v>0.11</v>
      </c>
      <c r="ND15" s="1155">
        <f t="shared" si="351"/>
        <v>0.1</v>
      </c>
      <c r="NE15" s="1177">
        <f t="shared" si="352"/>
        <v>0.1</v>
      </c>
      <c r="NF15" s="1177">
        <f t="shared" si="352"/>
        <v>0.1</v>
      </c>
      <c r="NG15" s="1177">
        <f t="shared" si="352"/>
        <v>0.11</v>
      </c>
      <c r="NH15" s="1177">
        <f t="shared" si="352"/>
        <v>0.1</v>
      </c>
      <c r="NI15" s="1177">
        <f t="shared" si="352"/>
        <v>0.11</v>
      </c>
      <c r="NJ15" s="1177">
        <f t="shared" si="352"/>
        <v>0</v>
      </c>
      <c r="NK15" s="1177">
        <f t="shared" si="352"/>
        <v>0</v>
      </c>
      <c r="NL15" s="1177">
        <f t="shared" si="352"/>
        <v>0</v>
      </c>
      <c r="NM15" s="1177">
        <f t="shared" si="352"/>
        <v>0</v>
      </c>
      <c r="NN15" s="1177">
        <f t="shared" si="352"/>
        <v>0</v>
      </c>
      <c r="NO15" s="1177">
        <f t="shared" si="352"/>
        <v>0</v>
      </c>
      <c r="NP15" s="1177">
        <f t="shared" si="352"/>
        <v>0</v>
      </c>
    </row>
    <row r="16" spans="1:380" x14ac:dyDescent="0.25">
      <c r="A16" s="764"/>
      <c r="B16" s="56">
        <v>2.4</v>
      </c>
      <c r="C16" s="13"/>
      <c r="D16" s="13"/>
      <c r="E16" s="1239" t="s">
        <v>31</v>
      </c>
      <c r="F16" s="1239"/>
      <c r="G16" s="1240"/>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4"/>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5"/>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6"/>
        <v>10.895833333333334</v>
      </c>
      <c r="DP16" s="197">
        <v>11.54</v>
      </c>
      <c r="DQ16" s="83">
        <v>7.41</v>
      </c>
      <c r="DR16" s="197">
        <v>7.41</v>
      </c>
      <c r="DS16" s="83">
        <v>16.57</v>
      </c>
      <c r="DT16" s="197">
        <v>56.35</v>
      </c>
      <c r="DU16" s="83"/>
      <c r="DV16" s="197"/>
      <c r="DW16" s="83"/>
      <c r="DX16" s="197"/>
      <c r="DY16" s="83"/>
      <c r="DZ16" s="197"/>
      <c r="EA16" s="83"/>
      <c r="EB16" s="132" t="s">
        <v>29</v>
      </c>
      <c r="EC16" s="150">
        <f t="shared" si="197"/>
        <v>19.856000000000002</v>
      </c>
      <c r="ED16" s="664">
        <f t="shared" si="198"/>
        <v>-8.32</v>
      </c>
      <c r="EE16" s="663">
        <f t="shared" si="199"/>
        <v>-0.47926267281105994</v>
      </c>
      <c r="EF16" s="664">
        <f t="shared" si="200"/>
        <v>-1.4999999999999991</v>
      </c>
      <c r="EG16" s="663">
        <f t="shared" si="201"/>
        <v>-0.16592920353982293</v>
      </c>
      <c r="EH16" s="664">
        <f t="shared" si="202"/>
        <v>7.96</v>
      </c>
      <c r="EI16" s="663">
        <f t="shared" si="203"/>
        <v>1.0557029177718833</v>
      </c>
      <c r="EJ16" s="664">
        <f t="shared" si="204"/>
        <v>172.07</v>
      </c>
      <c r="EK16" s="663">
        <f t="shared" si="205"/>
        <v>11.101290322580645</v>
      </c>
      <c r="EL16" s="664">
        <f t="shared" si="206"/>
        <v>-27.560000000000002</v>
      </c>
      <c r="EM16" s="663">
        <f t="shared" si="207"/>
        <v>-0.14693181212347392</v>
      </c>
      <c r="EN16" s="664">
        <f t="shared" si="208"/>
        <v>-70.429999999999993</v>
      </c>
      <c r="EO16" s="663">
        <f t="shared" si="209"/>
        <v>-0.44015999000062495</v>
      </c>
      <c r="EP16" s="664">
        <f t="shared" si="210"/>
        <v>-66.22999999999999</v>
      </c>
      <c r="EQ16" s="663">
        <f t="shared" si="211"/>
        <v>-0.73933913820049113</v>
      </c>
      <c r="ER16" s="664">
        <f t="shared" si="212"/>
        <v>-11.090000000000002</v>
      </c>
      <c r="ES16" s="663">
        <f t="shared" si="213"/>
        <v>-0.47494646680942187</v>
      </c>
      <c r="ET16" s="664">
        <f t="shared" si="214"/>
        <v>4.24</v>
      </c>
      <c r="EU16" s="663">
        <f t="shared" si="215"/>
        <v>0.34584013050570966</v>
      </c>
      <c r="EV16" s="664">
        <f t="shared" si="216"/>
        <v>-5.3599999999999994</v>
      </c>
      <c r="EW16" s="109">
        <f t="shared" si="217"/>
        <v>-0.32484848484848483</v>
      </c>
      <c r="EX16" s="664">
        <f t="shared" si="218"/>
        <v>-3.7200000000000006</v>
      </c>
      <c r="EY16" s="663">
        <f t="shared" si="219"/>
        <v>-0.33393177737881513</v>
      </c>
      <c r="EZ16" s="664">
        <f t="shared" si="220"/>
        <v>4.1300000000000008</v>
      </c>
      <c r="FA16" s="663">
        <f t="shared" si="221"/>
        <v>0.55660377358490576</v>
      </c>
      <c r="FB16" s="664">
        <f t="shared" si="222"/>
        <v>-0.29000000000000092</v>
      </c>
      <c r="FC16" s="663">
        <f t="shared" si="223"/>
        <v>-2.5108225108225187E-2</v>
      </c>
      <c r="FD16" s="316">
        <f t="shared" si="224"/>
        <v>-2.2300000000000004</v>
      </c>
      <c r="FE16" s="402">
        <f t="shared" si="225"/>
        <v>-0.19804618117229134</v>
      </c>
      <c r="FF16" s="316">
        <f t="shared" si="226"/>
        <v>2.3100000000000005</v>
      </c>
      <c r="FG16" s="402">
        <f t="shared" si="227"/>
        <v>0.25581395348837216</v>
      </c>
      <c r="FH16" s="316">
        <f t="shared" si="228"/>
        <v>10.832999999999998</v>
      </c>
      <c r="FI16" s="402">
        <f t="shared" si="229"/>
        <v>0.95529100529100519</v>
      </c>
      <c r="FJ16" s="316">
        <f t="shared" si="230"/>
        <v>-9.6129999999999978</v>
      </c>
      <c r="FK16" s="402">
        <f t="shared" si="231"/>
        <v>-0.43354530284580339</v>
      </c>
      <c r="FL16" s="316">
        <f t="shared" si="232"/>
        <v>-1.0600000000000005</v>
      </c>
      <c r="FM16" s="402">
        <f t="shared" si="233"/>
        <v>-8.4394904458598763E-2</v>
      </c>
      <c r="FN16" s="316">
        <f t="shared" si="234"/>
        <v>32.79</v>
      </c>
      <c r="FO16" s="402">
        <f t="shared" si="235"/>
        <v>2.8513043478260869</v>
      </c>
      <c r="FP16" s="316">
        <f t="shared" si="236"/>
        <v>-8.93</v>
      </c>
      <c r="FQ16" s="402">
        <f t="shared" si="237"/>
        <v>-0.20162564913072928</v>
      </c>
      <c r="FR16" s="316">
        <f t="shared" si="238"/>
        <v>-5.1400000000000006</v>
      </c>
      <c r="FS16" s="402">
        <f t="shared" si="239"/>
        <v>-0.14536199095022626</v>
      </c>
      <c r="FT16" s="316">
        <f t="shared" si="240"/>
        <v>-19.689999999999998</v>
      </c>
      <c r="FU16" s="402">
        <f t="shared" si="241"/>
        <v>-0.65155526141628051</v>
      </c>
      <c r="FV16" s="316">
        <f t="shared" si="242"/>
        <v>-4.2799999999999994</v>
      </c>
      <c r="FW16" s="402">
        <f t="shared" si="243"/>
        <v>-0.40645773979107308</v>
      </c>
      <c r="FX16" s="316">
        <f t="shared" si="244"/>
        <v>6.8599999999999994</v>
      </c>
      <c r="FY16" s="402">
        <f t="shared" si="245"/>
        <v>1.0975999999999999</v>
      </c>
      <c r="FZ16" s="316">
        <f t="shared" si="246"/>
        <v>5.4499999999999993</v>
      </c>
      <c r="GA16" s="402">
        <f t="shared" si="247"/>
        <v>0.4157131960335621</v>
      </c>
      <c r="GB16" s="316">
        <f t="shared" si="248"/>
        <v>-9.1599999999999984</v>
      </c>
      <c r="GC16" s="402">
        <f t="shared" si="249"/>
        <v>-0.49353448275862066</v>
      </c>
      <c r="GD16" s="316">
        <f t="shared" si="250"/>
        <v>11.929999999999998</v>
      </c>
      <c r="GE16" s="402">
        <f t="shared" si="251"/>
        <v>1.2691489361702124</v>
      </c>
      <c r="GF16" s="316">
        <f t="shared" si="252"/>
        <v>13.86</v>
      </c>
      <c r="GG16" s="402">
        <f t="shared" si="253"/>
        <v>0.64978902953586504</v>
      </c>
      <c r="GH16" s="316">
        <f t="shared" si="254"/>
        <v>3.8599999999999994</v>
      </c>
      <c r="GI16" s="402">
        <f t="shared" si="255"/>
        <v>0.1096902529127593</v>
      </c>
      <c r="GJ16" s="316">
        <f t="shared" si="256"/>
        <v>-6.9399999999999977</v>
      </c>
      <c r="GK16" s="402">
        <f t="shared" si="257"/>
        <v>-0.17772087067861711</v>
      </c>
      <c r="GL16" s="316">
        <f t="shared" si="258"/>
        <v>-15.96</v>
      </c>
      <c r="GM16" s="402">
        <f t="shared" si="259"/>
        <v>-0.49704142011834324</v>
      </c>
      <c r="GN16" s="316">
        <f t="shared" si="260"/>
        <v>-6.0699999999999985</v>
      </c>
      <c r="GO16" s="402">
        <f t="shared" si="261"/>
        <v>-0.37585139318885441</v>
      </c>
      <c r="GP16" s="316">
        <f t="shared" si="262"/>
        <v>4.4599999999999991</v>
      </c>
      <c r="GQ16" s="402">
        <f t="shared" si="263"/>
        <v>0.44246031746031739</v>
      </c>
      <c r="GR16" s="316">
        <f t="shared" si="264"/>
        <v>-6.9899999999999993</v>
      </c>
      <c r="GS16" s="402">
        <f t="shared" si="265"/>
        <v>-0.48074277854195324</v>
      </c>
      <c r="GT16" s="316">
        <f t="shared" si="266"/>
        <v>-1.5499999999999998</v>
      </c>
      <c r="GU16" s="402">
        <f t="shared" si="267"/>
        <v>-0.20529801324503311</v>
      </c>
      <c r="GV16" s="316">
        <f t="shared" si="268"/>
        <v>5.4399999999999995</v>
      </c>
      <c r="GW16" s="402">
        <f t="shared" si="269"/>
        <v>0.90666666666666662</v>
      </c>
      <c r="GX16" s="316">
        <f t="shared" si="270"/>
        <v>2.0300000000000011</v>
      </c>
      <c r="GY16" s="402">
        <f t="shared" si="271"/>
        <v>0.17744755244755256</v>
      </c>
      <c r="GZ16" s="316">
        <f t="shared" si="272"/>
        <v>-2.4300000000000015</v>
      </c>
      <c r="HA16" s="402">
        <f t="shared" si="273"/>
        <v>-0.18040089086859698</v>
      </c>
      <c r="HB16" s="316">
        <f t="shared" si="274"/>
        <v>7.4600000000000009</v>
      </c>
      <c r="HC16" s="402">
        <f t="shared" si="275"/>
        <v>0.67572463768115953</v>
      </c>
      <c r="HD16" s="316">
        <f t="shared" si="276"/>
        <v>-10.1</v>
      </c>
      <c r="HE16" s="402">
        <f t="shared" si="277"/>
        <v>-0.54594594594594592</v>
      </c>
      <c r="HF16" s="316">
        <f t="shared" si="278"/>
        <v>5</v>
      </c>
      <c r="HG16" s="402">
        <f t="shared" si="279"/>
        <v>0.59523809523809523</v>
      </c>
      <c r="HH16" s="316">
        <f t="shared" si="280"/>
        <v>-5.27</v>
      </c>
      <c r="HI16" s="402">
        <f t="shared" si="281"/>
        <v>-0.39328358208955222</v>
      </c>
      <c r="HJ16" s="316">
        <f t="shared" si="282"/>
        <v>5.1499999999999986</v>
      </c>
      <c r="HK16" s="402">
        <f t="shared" si="283"/>
        <v>0.63345633456334538</v>
      </c>
      <c r="HL16" s="316">
        <f t="shared" si="284"/>
        <v>9.81</v>
      </c>
      <c r="HM16" s="402">
        <f t="shared" si="285"/>
        <v>0.73870481927710852</v>
      </c>
      <c r="HN16" s="316">
        <f t="shared" si="286"/>
        <v>-11.51</v>
      </c>
      <c r="HO16" s="402">
        <f t="shared" si="287"/>
        <v>-0.49848419229103508</v>
      </c>
      <c r="HP16" s="316">
        <f t="shared" si="288"/>
        <v>-0.52999999999999936</v>
      </c>
      <c r="HQ16" s="402">
        <f t="shared" si="289"/>
        <v>-4.576856649395504E-2</v>
      </c>
      <c r="HR16" s="316">
        <f t="shared" si="290"/>
        <v>10.279999999999998</v>
      </c>
      <c r="HS16" s="402">
        <f t="shared" si="291"/>
        <v>0.93031674208144766</v>
      </c>
      <c r="HT16" s="316">
        <f t="shared" si="292"/>
        <v>-13.879999999999999</v>
      </c>
      <c r="HU16" s="402">
        <f t="shared" si="293"/>
        <v>-0.65072667604313172</v>
      </c>
      <c r="HV16" s="316">
        <f t="shared" si="294"/>
        <v>9.9999999999997868E-3</v>
      </c>
      <c r="HW16" s="402">
        <f t="shared" si="295"/>
        <v>1.3422818791946022E-3</v>
      </c>
      <c r="HX16" s="316">
        <f t="shared" si="296"/>
        <v>-1.08</v>
      </c>
      <c r="HY16" s="402">
        <f t="shared" si="297"/>
        <v>-0.1447721179624665</v>
      </c>
      <c r="HZ16" s="316">
        <f t="shared" si="298"/>
        <v>3.1700000000000008</v>
      </c>
      <c r="IA16" s="402">
        <f t="shared" si="299"/>
        <v>0.33193717277486917</v>
      </c>
      <c r="IB16" s="316">
        <f t="shared" si="300"/>
        <v>-1.2000000000000011</v>
      </c>
      <c r="IC16" s="402">
        <f t="shared" si="301"/>
        <v>-0.12565445026178021</v>
      </c>
      <c r="ID16" s="316">
        <f t="shared" si="302"/>
        <v>0.71000000000000085</v>
      </c>
      <c r="IE16" s="402">
        <f t="shared" si="303"/>
        <v>6.5162523900573685E-2</v>
      </c>
      <c r="IF16" s="316">
        <f t="shared" si="304"/>
        <v>-4.49</v>
      </c>
      <c r="IG16" s="402">
        <f t="shared" si="305"/>
        <v>-0.49558498896247238</v>
      </c>
      <c r="IH16" s="316">
        <f t="shared" si="306"/>
        <v>9.68</v>
      </c>
      <c r="II16" s="402">
        <f t="shared" si="307"/>
        <v>2.1181619256017505</v>
      </c>
      <c r="IJ16" s="316">
        <f t="shared" si="308"/>
        <v>17.3</v>
      </c>
      <c r="IK16" s="402">
        <f t="shared" si="309"/>
        <v>1.2140350877192982</v>
      </c>
      <c r="IL16" s="316">
        <f t="shared" si="310"/>
        <v>-23.17</v>
      </c>
      <c r="IM16" s="402">
        <f t="shared" si="311"/>
        <v>-0.73438985736925522</v>
      </c>
      <c r="IN16" s="316">
        <f t="shared" si="312"/>
        <v>3.0199999999999996</v>
      </c>
      <c r="IO16" s="402">
        <f t="shared" si="313"/>
        <v>0.36038186157517893</v>
      </c>
      <c r="IP16" s="316">
        <f t="shared" si="314"/>
        <v>-2.9000000000000004</v>
      </c>
      <c r="IQ16" s="402">
        <f t="shared" si="315"/>
        <v>-0.25438596491228072</v>
      </c>
      <c r="IR16" s="316">
        <f t="shared" si="316"/>
        <v>2.8000000000000007</v>
      </c>
      <c r="IS16" s="402">
        <f t="shared" si="317"/>
        <v>0.32941176470588246</v>
      </c>
      <c r="IT16" s="316">
        <f t="shared" si="318"/>
        <v>0.23999999999999844</v>
      </c>
      <c r="IU16" s="402">
        <f t="shared" si="319"/>
        <v>2.1238938053097206E-2</v>
      </c>
      <c r="IV16" s="316">
        <f t="shared" si="320"/>
        <v>-4.129999999999999</v>
      </c>
      <c r="IW16" s="402">
        <f t="shared" si="321"/>
        <v>-0.35788561525129975</v>
      </c>
      <c r="IX16" s="316">
        <f t="shared" si="322"/>
        <v>0</v>
      </c>
      <c r="IY16" s="402">
        <f t="shared" si="323"/>
        <v>0</v>
      </c>
      <c r="IZ16" s="316">
        <f t="shared" si="324"/>
        <v>9.16</v>
      </c>
      <c r="JA16" s="402">
        <f t="shared" si="325"/>
        <v>1.2361673414304992</v>
      </c>
      <c r="JB16" s="316">
        <f t="shared" si="326"/>
        <v>39.78</v>
      </c>
      <c r="JC16" s="402">
        <f t="shared" si="327"/>
        <v>2.4007242003621001</v>
      </c>
      <c r="JD16" s="316">
        <f t="shared" si="328"/>
        <v>-56.35</v>
      </c>
      <c r="JE16" s="402">
        <f t="shared" si="329"/>
        <v>-1</v>
      </c>
      <c r="JF16" s="316">
        <f t="shared" si="330"/>
        <v>0</v>
      </c>
      <c r="JG16" s="402" t="e">
        <f t="shared" si="331"/>
        <v>#DIV/0!</v>
      </c>
      <c r="JH16" s="316">
        <f t="shared" si="332"/>
        <v>0</v>
      </c>
      <c r="JI16" s="402" t="e">
        <f t="shared" si="333"/>
        <v>#DIV/0!</v>
      </c>
      <c r="JJ16" s="316">
        <f t="shared" si="334"/>
        <v>0</v>
      </c>
      <c r="JK16" s="402" t="e">
        <f t="shared" si="335"/>
        <v>#DIV/0!</v>
      </c>
      <c r="JL16" s="316">
        <f t="shared" si="336"/>
        <v>0</v>
      </c>
      <c r="JM16" s="402" t="e">
        <f t="shared" si="337"/>
        <v>#DIV/0!</v>
      </c>
      <c r="JN16" s="316">
        <f t="shared" si="338"/>
        <v>0</v>
      </c>
      <c r="JO16" s="402" t="e">
        <f t="shared" si="339"/>
        <v>#DIV/0!</v>
      </c>
      <c r="JP16" s="316">
        <f t="shared" si="340"/>
        <v>0</v>
      </c>
      <c r="JQ16" s="402" t="e">
        <f t="shared" si="341"/>
        <v>#DIV/0!</v>
      </c>
      <c r="JR16" s="197">
        <f t="shared" si="342"/>
        <v>9.06</v>
      </c>
      <c r="JS16" s="1057">
        <f t="shared" si="343"/>
        <v>56.35</v>
      </c>
      <c r="JT16" s="664">
        <f>JS16-JR16</f>
        <v>47.29</v>
      </c>
      <c r="JU16" s="109">
        <f t="shared" si="344"/>
        <v>5.2196467991169975</v>
      </c>
      <c r="JV16" s="698"/>
      <c r="JW16" s="698"/>
      <c r="JX16" s="698"/>
      <c r="JY16" t="str">
        <f t="shared" si="345"/>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6"/>
        <v>7.47</v>
      </c>
      <c r="KL16" s="265">
        <f t="shared" si="346"/>
        <v>9.3000000000000007</v>
      </c>
      <c r="KM16" s="265">
        <f t="shared" si="346"/>
        <v>10.01</v>
      </c>
      <c r="KN16" s="265">
        <f t="shared" si="346"/>
        <v>105.27</v>
      </c>
      <c r="KO16" s="265">
        <f t="shared" si="346"/>
        <v>10.1</v>
      </c>
      <c r="KP16" s="265">
        <f t="shared" si="346"/>
        <v>10.130000000000001</v>
      </c>
      <c r="KQ16" s="265">
        <f t="shared" si="346"/>
        <v>8.02</v>
      </c>
      <c r="KR16" s="265">
        <f t="shared" si="346"/>
        <v>7.51</v>
      </c>
      <c r="KS16" s="265">
        <f t="shared" si="346"/>
        <v>3.37</v>
      </c>
      <c r="KT16" s="265">
        <f t="shared" si="346"/>
        <v>3.15</v>
      </c>
      <c r="KU16" s="265">
        <f t="shared" si="346"/>
        <v>19.55</v>
      </c>
      <c r="KV16" s="265">
        <f t="shared" si="346"/>
        <v>17.36</v>
      </c>
      <c r="KW16" s="265">
        <f t="shared" si="347"/>
        <v>9.0399999999999991</v>
      </c>
      <c r="KX16" s="265">
        <f t="shared" si="347"/>
        <v>7.54</v>
      </c>
      <c r="KY16" s="265">
        <f t="shared" si="347"/>
        <v>15.5</v>
      </c>
      <c r="KZ16" s="265">
        <f t="shared" si="347"/>
        <v>187.57</v>
      </c>
      <c r="LA16" s="265">
        <f t="shared" si="347"/>
        <v>160.01</v>
      </c>
      <c r="LB16" s="265">
        <f t="shared" si="347"/>
        <v>89.58</v>
      </c>
      <c r="LC16" s="265">
        <f t="shared" si="347"/>
        <v>23.35</v>
      </c>
      <c r="LD16" s="265">
        <f t="shared" si="347"/>
        <v>12.26</v>
      </c>
      <c r="LE16" s="265">
        <f t="shared" si="347"/>
        <v>16.5</v>
      </c>
      <c r="LF16" s="265">
        <f t="shared" si="347"/>
        <v>11.14</v>
      </c>
      <c r="LG16" s="265">
        <f t="shared" si="347"/>
        <v>7.42</v>
      </c>
      <c r="LH16" s="265">
        <f t="shared" si="347"/>
        <v>11.55</v>
      </c>
      <c r="LI16" s="789">
        <f t="shared" si="348"/>
        <v>11.26</v>
      </c>
      <c r="LJ16" s="789">
        <f t="shared" si="348"/>
        <v>9.0299999999999994</v>
      </c>
      <c r="LK16" s="789">
        <f t="shared" si="348"/>
        <v>11.34</v>
      </c>
      <c r="LL16" s="789">
        <f t="shared" si="348"/>
        <v>22.172999999999998</v>
      </c>
      <c r="LM16" s="789">
        <f t="shared" si="348"/>
        <v>12.56</v>
      </c>
      <c r="LN16" s="789">
        <f t="shared" si="348"/>
        <v>11.5</v>
      </c>
      <c r="LO16" s="789">
        <f t="shared" si="348"/>
        <v>44.29</v>
      </c>
      <c r="LP16" s="789">
        <f t="shared" si="348"/>
        <v>35.36</v>
      </c>
      <c r="LQ16" s="789">
        <f t="shared" si="348"/>
        <v>30.22</v>
      </c>
      <c r="LR16" s="789">
        <f t="shared" si="348"/>
        <v>10.53</v>
      </c>
      <c r="LS16" s="789">
        <f t="shared" si="348"/>
        <v>6.25</v>
      </c>
      <c r="LT16" s="789">
        <f t="shared" si="348"/>
        <v>13.11</v>
      </c>
      <c r="LU16" s="901">
        <f t="shared" si="349"/>
        <v>18.559999999999999</v>
      </c>
      <c r="LV16" s="901">
        <f t="shared" si="349"/>
        <v>9.4</v>
      </c>
      <c r="LW16" s="901">
        <f t="shared" si="349"/>
        <v>21.33</v>
      </c>
      <c r="LX16" s="901">
        <f t="shared" si="349"/>
        <v>35.19</v>
      </c>
      <c r="LY16" s="901">
        <f t="shared" si="349"/>
        <v>39.049999999999997</v>
      </c>
      <c r="LZ16" s="901">
        <f t="shared" si="349"/>
        <v>32.11</v>
      </c>
      <c r="MA16" s="901">
        <f t="shared" si="349"/>
        <v>16.149999999999999</v>
      </c>
      <c r="MB16" s="901">
        <f t="shared" si="349"/>
        <v>10.08</v>
      </c>
      <c r="MC16" s="901">
        <f t="shared" si="349"/>
        <v>14.54</v>
      </c>
      <c r="MD16" s="901">
        <f t="shared" si="349"/>
        <v>7.55</v>
      </c>
      <c r="ME16" s="901">
        <f t="shared" si="349"/>
        <v>6</v>
      </c>
      <c r="MF16" s="901">
        <f t="shared" si="349"/>
        <v>11.44</v>
      </c>
      <c r="MG16" s="960">
        <f t="shared" si="350"/>
        <v>13.47</v>
      </c>
      <c r="MH16" s="960">
        <f t="shared" si="350"/>
        <v>11.04</v>
      </c>
      <c r="MI16" s="960">
        <f t="shared" si="350"/>
        <v>18.5</v>
      </c>
      <c r="MJ16" s="960">
        <f t="shared" si="350"/>
        <v>8.4</v>
      </c>
      <c r="MK16" s="960">
        <f t="shared" si="350"/>
        <v>13.4</v>
      </c>
      <c r="ML16" s="960">
        <f t="shared" si="350"/>
        <v>8.1300000000000008</v>
      </c>
      <c r="MM16" s="960">
        <f t="shared" si="350"/>
        <v>13.28</v>
      </c>
      <c r="MN16" s="960">
        <f t="shared" si="350"/>
        <v>23.09</v>
      </c>
      <c r="MO16" s="960">
        <f t="shared" si="350"/>
        <v>11.58</v>
      </c>
      <c r="MP16" s="960">
        <f t="shared" si="350"/>
        <v>11.05</v>
      </c>
      <c r="MQ16" s="960">
        <f t="shared" si="350"/>
        <v>21.33</v>
      </c>
      <c r="MR16" s="960">
        <f t="shared" si="350"/>
        <v>7.45</v>
      </c>
      <c r="MS16" s="1155">
        <f t="shared" si="351"/>
        <v>7.46</v>
      </c>
      <c r="MT16" s="1155">
        <f t="shared" si="351"/>
        <v>6.38</v>
      </c>
      <c r="MU16" s="1155">
        <f t="shared" si="351"/>
        <v>9.5500000000000007</v>
      </c>
      <c r="MV16" s="1155">
        <f t="shared" si="351"/>
        <v>8.35</v>
      </c>
      <c r="MW16" s="1155">
        <f t="shared" si="351"/>
        <v>9.06</v>
      </c>
      <c r="MX16" s="1155">
        <f t="shared" si="351"/>
        <v>4.57</v>
      </c>
      <c r="MY16" s="1155">
        <f t="shared" si="351"/>
        <v>14.25</v>
      </c>
      <c r="MZ16" s="1155">
        <f t="shared" si="351"/>
        <v>31.55</v>
      </c>
      <c r="NA16" s="1155">
        <f t="shared" si="351"/>
        <v>8.3800000000000008</v>
      </c>
      <c r="NB16" s="1155">
        <f t="shared" si="351"/>
        <v>11.4</v>
      </c>
      <c r="NC16" s="1155">
        <f t="shared" si="351"/>
        <v>8.5</v>
      </c>
      <c r="ND16" s="1155">
        <f t="shared" si="351"/>
        <v>11.3</v>
      </c>
      <c r="NE16" s="1177">
        <f t="shared" si="352"/>
        <v>11.54</v>
      </c>
      <c r="NF16" s="1177">
        <f t="shared" si="352"/>
        <v>7.41</v>
      </c>
      <c r="NG16" s="1177">
        <f t="shared" si="352"/>
        <v>7.41</v>
      </c>
      <c r="NH16" s="1177">
        <f t="shared" si="352"/>
        <v>16.57</v>
      </c>
      <c r="NI16" s="1177">
        <f t="shared" si="352"/>
        <v>56.35</v>
      </c>
      <c r="NJ16" s="1177">
        <f t="shared" si="352"/>
        <v>0</v>
      </c>
      <c r="NK16" s="1177">
        <f t="shared" si="352"/>
        <v>0</v>
      </c>
      <c r="NL16" s="1177">
        <f t="shared" si="352"/>
        <v>0</v>
      </c>
      <c r="NM16" s="1177">
        <f t="shared" si="352"/>
        <v>0</v>
      </c>
      <c r="NN16" s="1177">
        <f t="shared" si="352"/>
        <v>0</v>
      </c>
      <c r="NO16" s="1177">
        <f t="shared" si="352"/>
        <v>0</v>
      </c>
      <c r="NP16" s="1177">
        <f t="shared" si="352"/>
        <v>0</v>
      </c>
    </row>
    <row r="17" spans="1:380" x14ac:dyDescent="0.25">
      <c r="A17" s="764"/>
      <c r="B17" s="56">
        <v>2.5</v>
      </c>
      <c r="C17" s="13"/>
      <c r="D17" s="13"/>
      <c r="E17" s="1239" t="s">
        <v>3</v>
      </c>
      <c r="F17" s="1239"/>
      <c r="G17" s="1240"/>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4"/>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5"/>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6"/>
        <v>4.4041666666666668</v>
      </c>
      <c r="DP17" s="179">
        <v>4.6500000000000004</v>
      </c>
      <c r="DQ17" s="83">
        <v>4.3499999999999996</v>
      </c>
      <c r="DR17" s="82">
        <v>5.05</v>
      </c>
      <c r="DS17" s="83">
        <v>4.04</v>
      </c>
      <c r="DT17" s="82">
        <v>8.89</v>
      </c>
      <c r="DU17" s="83"/>
      <c r="DV17" s="197"/>
      <c r="DW17" s="83"/>
      <c r="DX17" s="179"/>
      <c r="DY17" s="83"/>
      <c r="DZ17" s="179"/>
      <c r="EA17" s="83"/>
      <c r="EB17" s="133" t="s">
        <v>29</v>
      </c>
      <c r="EC17" s="150">
        <f t="shared" si="197"/>
        <v>5.3959999999999999</v>
      </c>
      <c r="ED17" s="664">
        <f t="shared" si="198"/>
        <v>-5.24</v>
      </c>
      <c r="EE17" s="663">
        <f t="shared" si="199"/>
        <v>-0.5562632696390658</v>
      </c>
      <c r="EF17" s="664">
        <f t="shared" si="200"/>
        <v>0.14000000000000057</v>
      </c>
      <c r="EG17" s="663">
        <f t="shared" si="201"/>
        <v>3.3492822966507317E-2</v>
      </c>
      <c r="EH17" s="664">
        <f t="shared" si="202"/>
        <v>1.7199999999999998</v>
      </c>
      <c r="EI17" s="663">
        <f t="shared" si="203"/>
        <v>0.39814814814814808</v>
      </c>
      <c r="EJ17" s="664">
        <f t="shared" si="204"/>
        <v>1.3200000000000003</v>
      </c>
      <c r="EK17" s="663">
        <f t="shared" si="205"/>
        <v>0.21854304635761593</v>
      </c>
      <c r="EL17" s="664">
        <f t="shared" si="206"/>
        <v>-4.08</v>
      </c>
      <c r="EM17" s="663">
        <f t="shared" si="207"/>
        <v>-0.55434782608695654</v>
      </c>
      <c r="EN17" s="664">
        <f t="shared" si="208"/>
        <v>1.73</v>
      </c>
      <c r="EO17" s="663">
        <f t="shared" si="209"/>
        <v>0.52743902439024393</v>
      </c>
      <c r="EP17" s="664">
        <f t="shared" si="210"/>
        <v>0</v>
      </c>
      <c r="EQ17" s="663">
        <f t="shared" si="211"/>
        <v>0</v>
      </c>
      <c r="ER17" s="664">
        <f t="shared" si="212"/>
        <v>0.10000000000000053</v>
      </c>
      <c r="ES17" s="663">
        <f t="shared" si="213"/>
        <v>1.9960079840319469E-2</v>
      </c>
      <c r="ET17" s="664">
        <f t="shared" si="214"/>
        <v>-4.0000000000000036E-2</v>
      </c>
      <c r="EU17" s="663">
        <f t="shared" si="215"/>
        <v>-7.8277886497064644E-3</v>
      </c>
      <c r="EV17" s="664">
        <f t="shared" si="216"/>
        <v>6.9999999999999396E-2</v>
      </c>
      <c r="EW17" s="109">
        <f t="shared" si="217"/>
        <v>1.3806706114398302E-2</v>
      </c>
      <c r="EX17" s="664">
        <f t="shared" si="218"/>
        <v>-0.12000000000000011</v>
      </c>
      <c r="EY17" s="663">
        <f t="shared" si="219"/>
        <v>-2.3346303501945546E-2</v>
      </c>
      <c r="EZ17" s="664">
        <f t="shared" si="220"/>
        <v>0.1800000000000006</v>
      </c>
      <c r="FA17" s="663">
        <f t="shared" si="221"/>
        <v>3.5856573705179404E-2</v>
      </c>
      <c r="FB17" s="664">
        <f t="shared" si="222"/>
        <v>-0.15000000000000036</v>
      </c>
      <c r="FC17" s="663">
        <f t="shared" si="223"/>
        <v>-2.8846153846153914E-2</v>
      </c>
      <c r="FD17" s="316">
        <f t="shared" si="224"/>
        <v>3.0000000000000249E-2</v>
      </c>
      <c r="FE17" s="402">
        <f t="shared" si="225"/>
        <v>5.9405940594059901E-3</v>
      </c>
      <c r="FF17" s="316">
        <f t="shared" si="226"/>
        <v>-2.0000000000000462E-2</v>
      </c>
      <c r="FG17" s="402">
        <f t="shared" si="227"/>
        <v>-3.937007874015839E-3</v>
      </c>
      <c r="FH17" s="316">
        <f t="shared" si="228"/>
        <v>0.32000000000000028</v>
      </c>
      <c r="FI17" s="402">
        <f t="shared" si="229"/>
        <v>6.3241106719367654E-2</v>
      </c>
      <c r="FJ17" s="316">
        <f t="shared" si="230"/>
        <v>-0.36000000000000032</v>
      </c>
      <c r="FK17" s="402">
        <f t="shared" si="231"/>
        <v>-6.6914498141264003E-2</v>
      </c>
      <c r="FL17" s="316">
        <f t="shared" si="232"/>
        <v>1.0000000000000675E-2</v>
      </c>
      <c r="FM17" s="402">
        <f t="shared" si="233"/>
        <v>1.992031872510095E-3</v>
      </c>
      <c r="FN17" s="316">
        <f t="shared" si="234"/>
        <v>-2.0000000000000462E-2</v>
      </c>
      <c r="FO17" s="402">
        <f t="shared" si="235"/>
        <v>-3.976143141153173E-3</v>
      </c>
      <c r="FP17" s="316">
        <f t="shared" si="236"/>
        <v>-0.55999999999999961</v>
      </c>
      <c r="FQ17" s="402">
        <f t="shared" si="237"/>
        <v>-0.11177644710578835</v>
      </c>
      <c r="FR17" s="316">
        <f t="shared" si="238"/>
        <v>-0.25999999999999979</v>
      </c>
      <c r="FS17" s="402">
        <f t="shared" si="239"/>
        <v>-5.8426966292134778E-2</v>
      </c>
      <c r="FT17" s="316">
        <f t="shared" si="240"/>
        <v>-4.0000000000000036E-2</v>
      </c>
      <c r="FU17" s="402">
        <f t="shared" si="241"/>
        <v>-9.5465393794749477E-3</v>
      </c>
      <c r="FV17" s="316">
        <f t="shared" si="242"/>
        <v>5.9999999999999609E-2</v>
      </c>
      <c r="FW17" s="402">
        <f t="shared" si="243"/>
        <v>1.445783132530111E-2</v>
      </c>
      <c r="FX17" s="316">
        <f t="shared" si="244"/>
        <v>-7.0000000000000284E-2</v>
      </c>
      <c r="FY17" s="402">
        <f t="shared" si="245"/>
        <v>-1.6627078384798169E-2</v>
      </c>
      <c r="FZ17" s="316">
        <f t="shared" si="246"/>
        <v>1.0000000000000675E-2</v>
      </c>
      <c r="GA17" s="402">
        <f t="shared" si="247"/>
        <v>2.415458937198231E-3</v>
      </c>
      <c r="GB17" s="316">
        <f t="shared" si="248"/>
        <v>5.9999999999999609E-2</v>
      </c>
      <c r="GC17" s="402">
        <f t="shared" si="249"/>
        <v>1.445783132530111E-2</v>
      </c>
      <c r="GD17" s="316">
        <f t="shared" si="250"/>
        <v>-3.0000000000000249E-2</v>
      </c>
      <c r="GE17" s="402">
        <f t="shared" si="251"/>
        <v>-7.1258907363421021E-3</v>
      </c>
      <c r="GF17" s="316">
        <f t="shared" si="252"/>
        <v>0.37999999999999989</v>
      </c>
      <c r="GG17" s="402">
        <f t="shared" si="253"/>
        <v>9.0909090909090884E-2</v>
      </c>
      <c r="GH17" s="316">
        <f t="shared" si="254"/>
        <v>0.45999999999999996</v>
      </c>
      <c r="GI17" s="402">
        <f t="shared" si="255"/>
        <v>0.10087719298245613</v>
      </c>
      <c r="GJ17" s="316">
        <f t="shared" si="256"/>
        <v>-0.5</v>
      </c>
      <c r="GK17" s="402">
        <f t="shared" si="257"/>
        <v>-9.9601593625498017E-2</v>
      </c>
      <c r="GL17" s="316">
        <f t="shared" si="258"/>
        <v>-4.9999999999999822E-2</v>
      </c>
      <c r="GM17" s="402">
        <f t="shared" si="259"/>
        <v>-1.1061946902654829E-2</v>
      </c>
      <c r="GN17" s="316">
        <f t="shared" si="260"/>
        <v>-0.10999999999999943</v>
      </c>
      <c r="GO17" s="402">
        <f t="shared" si="261"/>
        <v>-2.4608501118568108E-2</v>
      </c>
      <c r="GP17" s="316">
        <f t="shared" si="262"/>
        <v>-8.0000000000000071E-2</v>
      </c>
      <c r="GQ17" s="402">
        <f t="shared" si="263"/>
        <v>-1.8348623853211024E-2</v>
      </c>
      <c r="GR17" s="316">
        <f t="shared" si="264"/>
        <v>0.12000000000000011</v>
      </c>
      <c r="GS17" s="402">
        <f t="shared" si="265"/>
        <v>2.8037383177570117E-2</v>
      </c>
      <c r="GT17" s="316">
        <f t="shared" si="266"/>
        <v>-0.22000000000000064</v>
      </c>
      <c r="GU17" s="402">
        <f t="shared" si="267"/>
        <v>-5.0000000000000142E-2</v>
      </c>
      <c r="GV17" s="316">
        <f t="shared" si="268"/>
        <v>-0.78999999999999959</v>
      </c>
      <c r="GW17" s="402">
        <f t="shared" si="269"/>
        <v>-0.18899521531100469</v>
      </c>
      <c r="GX17" s="316">
        <f t="shared" si="270"/>
        <v>0.94999999999999973</v>
      </c>
      <c r="GY17" s="402">
        <f t="shared" si="271"/>
        <v>0.28023598820058987</v>
      </c>
      <c r="GZ17" s="316">
        <f t="shared" si="272"/>
        <v>-4.0000000000000036E-2</v>
      </c>
      <c r="HA17" s="402">
        <f t="shared" si="273"/>
        <v>-9.2165898617511607E-3</v>
      </c>
      <c r="HB17" s="316">
        <f t="shared" si="274"/>
        <v>-8.0000000000000071E-2</v>
      </c>
      <c r="HC17" s="402">
        <f t="shared" si="275"/>
        <v>-1.8604651162790715E-2</v>
      </c>
      <c r="HD17" s="316">
        <f t="shared" si="276"/>
        <v>-8.0000000000000071E-2</v>
      </c>
      <c r="HE17" s="402">
        <f t="shared" si="277"/>
        <v>-1.8957345971564E-2</v>
      </c>
      <c r="HF17" s="316">
        <f t="shared" si="278"/>
        <v>-5.9999999999999609E-2</v>
      </c>
      <c r="HG17" s="402">
        <f t="shared" si="279"/>
        <v>-1.4492753623188312E-2</v>
      </c>
      <c r="HH17" s="316">
        <f t="shared" si="280"/>
        <v>0.37999999999999989</v>
      </c>
      <c r="HI17" s="402">
        <f t="shared" si="281"/>
        <v>9.3137254901960759E-2</v>
      </c>
      <c r="HJ17" s="316">
        <f t="shared" si="282"/>
        <v>0.57000000000000028</v>
      </c>
      <c r="HK17" s="402">
        <f t="shared" si="283"/>
        <v>0.1278026905829597</v>
      </c>
      <c r="HL17" s="316">
        <f t="shared" si="284"/>
        <v>7.04</v>
      </c>
      <c r="HM17" s="402">
        <f t="shared" si="285"/>
        <v>1.3996023856858846</v>
      </c>
      <c r="HN17" s="316">
        <f t="shared" si="286"/>
        <v>-2.5500000000000007</v>
      </c>
      <c r="HO17" s="402">
        <f t="shared" si="287"/>
        <v>-0.21126760563380287</v>
      </c>
      <c r="HP17" s="316">
        <f t="shared" si="288"/>
        <v>-5.1199999999999992</v>
      </c>
      <c r="HQ17" s="402">
        <f t="shared" si="289"/>
        <v>-0.53781512605042014</v>
      </c>
      <c r="HR17" s="316">
        <f t="shared" si="290"/>
        <v>-0.89000000000000057</v>
      </c>
      <c r="HS17" s="402">
        <f t="shared" si="291"/>
        <v>-0.20227272727272738</v>
      </c>
      <c r="HT17" s="316">
        <f t="shared" si="292"/>
        <v>-0.35999999999999988</v>
      </c>
      <c r="HU17" s="402">
        <f t="shared" si="293"/>
        <v>-0.10256410256410253</v>
      </c>
      <c r="HV17" s="316">
        <f t="shared" si="294"/>
        <v>-0.60000000000000009</v>
      </c>
      <c r="HW17" s="402">
        <f t="shared" si="295"/>
        <v>-0.19047619047619052</v>
      </c>
      <c r="HX17" s="316">
        <f t="shared" si="296"/>
        <v>0.16000000000000014</v>
      </c>
      <c r="HY17" s="402">
        <f t="shared" si="297"/>
        <v>6.2745098039215741E-2</v>
      </c>
      <c r="HZ17" s="316">
        <f t="shared" si="298"/>
        <v>8.0000000000000071E-2</v>
      </c>
      <c r="IA17" s="402">
        <f t="shared" si="299"/>
        <v>2.8673835125448053E-2</v>
      </c>
      <c r="IB17" s="316">
        <f t="shared" si="300"/>
        <v>-0.14999999999999991</v>
      </c>
      <c r="IC17" s="402">
        <f t="shared" si="301"/>
        <v>-5.376344086021502E-2</v>
      </c>
      <c r="ID17" s="316">
        <f t="shared" si="302"/>
        <v>-0.14000000000000012</v>
      </c>
      <c r="IE17" s="402">
        <f t="shared" si="303"/>
        <v>-3.1788079470198703E-2</v>
      </c>
      <c r="IF17" s="316">
        <f t="shared" si="304"/>
        <v>0.22999999999999998</v>
      </c>
      <c r="IG17" s="402">
        <f t="shared" si="305"/>
        <v>9.1999999999999998E-2</v>
      </c>
      <c r="IH17" s="316">
        <f t="shared" si="306"/>
        <v>0.5299999999999998</v>
      </c>
      <c r="II17" s="402">
        <f t="shared" si="307"/>
        <v>0.19413919413919406</v>
      </c>
      <c r="IJ17" s="316">
        <f t="shared" si="308"/>
        <v>2.95</v>
      </c>
      <c r="IK17" s="402">
        <f t="shared" si="309"/>
        <v>0.9049079754601228</v>
      </c>
      <c r="IL17" s="316">
        <f t="shared" si="310"/>
        <v>-1.2800000000000002</v>
      </c>
      <c r="IM17" s="402">
        <f t="shared" si="311"/>
        <v>-0.20611916264090183</v>
      </c>
      <c r="IN17" s="316">
        <f t="shared" si="312"/>
        <v>-0.52999999999999936</v>
      </c>
      <c r="IO17" s="402">
        <f t="shared" si="313"/>
        <v>-0.10750507099391468</v>
      </c>
      <c r="IP17" s="316">
        <f t="shared" si="314"/>
        <v>9.23</v>
      </c>
      <c r="IQ17" s="402">
        <f t="shared" si="315"/>
        <v>2.0977272727272727</v>
      </c>
      <c r="IR17" s="316">
        <f t="shared" si="316"/>
        <v>-9.1300000000000008</v>
      </c>
      <c r="IS17" s="402">
        <f t="shared" si="317"/>
        <v>-0.66984592809977994</v>
      </c>
      <c r="IT17" s="316">
        <f t="shared" si="318"/>
        <v>0.15000000000000036</v>
      </c>
      <c r="IU17" s="402">
        <f t="shared" si="319"/>
        <v>3.3333333333333409E-2</v>
      </c>
      <c r="IV17" s="316">
        <f t="shared" si="320"/>
        <v>-0.30000000000000071</v>
      </c>
      <c r="IW17" s="402">
        <f t="shared" si="321"/>
        <v>-6.4516129032258215E-2</v>
      </c>
      <c r="IX17" s="316">
        <f t="shared" si="322"/>
        <v>0.70000000000000018</v>
      </c>
      <c r="IY17" s="402">
        <f t="shared" si="323"/>
        <v>0.16091954022988511</v>
      </c>
      <c r="IZ17" s="316">
        <f t="shared" si="324"/>
        <v>-1.0099999999999998</v>
      </c>
      <c r="JA17" s="402">
        <f t="shared" si="325"/>
        <v>-0.19999999999999996</v>
      </c>
      <c r="JB17" s="316">
        <f t="shared" si="326"/>
        <v>4.8500000000000005</v>
      </c>
      <c r="JC17" s="402">
        <f t="shared" si="327"/>
        <v>1.2004950495049507</v>
      </c>
      <c r="JD17" s="316">
        <f t="shared" si="328"/>
        <v>-8.89</v>
      </c>
      <c r="JE17" s="402">
        <f t="shared" si="329"/>
        <v>-1</v>
      </c>
      <c r="JF17" s="316">
        <f t="shared" si="330"/>
        <v>0</v>
      </c>
      <c r="JG17" s="402" t="e">
        <f t="shared" si="331"/>
        <v>#DIV/0!</v>
      </c>
      <c r="JH17" s="316">
        <f t="shared" si="332"/>
        <v>0</v>
      </c>
      <c r="JI17" s="402" t="e">
        <f t="shared" si="333"/>
        <v>#DIV/0!</v>
      </c>
      <c r="JJ17" s="316">
        <f t="shared" si="334"/>
        <v>0</v>
      </c>
      <c r="JK17" s="402" t="e">
        <f t="shared" si="335"/>
        <v>#DIV/0!</v>
      </c>
      <c r="JL17" s="316">
        <f t="shared" si="336"/>
        <v>0</v>
      </c>
      <c r="JM17" s="402" t="e">
        <f t="shared" si="337"/>
        <v>#DIV/0!</v>
      </c>
      <c r="JN17" s="316">
        <f t="shared" si="338"/>
        <v>0</v>
      </c>
      <c r="JO17" s="402" t="e">
        <f t="shared" si="339"/>
        <v>#DIV/0!</v>
      </c>
      <c r="JP17" s="316">
        <f t="shared" si="340"/>
        <v>0</v>
      </c>
      <c r="JQ17" s="402" t="e">
        <f t="shared" si="341"/>
        <v>#DIV/0!</v>
      </c>
      <c r="JR17" s="179">
        <f t="shared" si="342"/>
        <v>2.5</v>
      </c>
      <c r="JS17" s="1057">
        <f t="shared" si="343"/>
        <v>8.89</v>
      </c>
      <c r="JT17" s="664">
        <f>JS17-JR17</f>
        <v>6.3900000000000006</v>
      </c>
      <c r="JU17" s="109">
        <f t="shared" si="344"/>
        <v>2.556</v>
      </c>
      <c r="JV17" s="698"/>
      <c r="JW17" s="698"/>
      <c r="JX17" s="698"/>
      <c r="JY17" s="84" t="str">
        <f t="shared" si="345"/>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6"/>
        <v>9.33</v>
      </c>
      <c r="KL17" s="265">
        <f t="shared" si="346"/>
        <v>9.42</v>
      </c>
      <c r="KM17" s="265">
        <f t="shared" si="346"/>
        <v>10.24</v>
      </c>
      <c r="KN17" s="265">
        <f t="shared" si="346"/>
        <v>11.29</v>
      </c>
      <c r="KO17" s="265">
        <f t="shared" si="346"/>
        <v>10.3</v>
      </c>
      <c r="KP17" s="265">
        <f t="shared" si="346"/>
        <v>10.06</v>
      </c>
      <c r="KQ17" s="265">
        <f t="shared" si="346"/>
        <v>9.41</v>
      </c>
      <c r="KR17" s="265">
        <f t="shared" si="346"/>
        <v>9.06</v>
      </c>
      <c r="KS17" s="265">
        <f t="shared" si="346"/>
        <v>9.2899999999999991</v>
      </c>
      <c r="KT17" s="265">
        <f t="shared" si="346"/>
        <v>9.49</v>
      </c>
      <c r="KU17" s="265">
        <f t="shared" si="346"/>
        <v>10.130000000000001</v>
      </c>
      <c r="KV17" s="265">
        <f t="shared" si="346"/>
        <v>9.42</v>
      </c>
      <c r="KW17" s="265">
        <f t="shared" si="347"/>
        <v>4.18</v>
      </c>
      <c r="KX17" s="265">
        <f t="shared" si="347"/>
        <v>4.32</v>
      </c>
      <c r="KY17" s="265">
        <f t="shared" si="347"/>
        <v>6.04</v>
      </c>
      <c r="KZ17" s="265">
        <f t="shared" si="347"/>
        <v>7.36</v>
      </c>
      <c r="LA17" s="265">
        <f t="shared" si="347"/>
        <v>3.28</v>
      </c>
      <c r="LB17" s="265">
        <f t="shared" si="347"/>
        <v>5.01</v>
      </c>
      <c r="LC17" s="265">
        <f t="shared" si="347"/>
        <v>5.01</v>
      </c>
      <c r="LD17" s="265">
        <f t="shared" si="347"/>
        <v>5.1100000000000003</v>
      </c>
      <c r="LE17" s="265">
        <f t="shared" si="347"/>
        <v>5.07</v>
      </c>
      <c r="LF17" s="265">
        <f t="shared" si="347"/>
        <v>5.14</v>
      </c>
      <c r="LG17" s="265">
        <f t="shared" si="347"/>
        <v>5.0199999999999996</v>
      </c>
      <c r="LH17" s="265">
        <f t="shared" si="347"/>
        <v>5.2</v>
      </c>
      <c r="LI17" s="789">
        <f t="shared" si="348"/>
        <v>5.05</v>
      </c>
      <c r="LJ17" s="789">
        <f t="shared" si="348"/>
        <v>5.08</v>
      </c>
      <c r="LK17" s="789">
        <f t="shared" si="348"/>
        <v>5.0599999999999996</v>
      </c>
      <c r="LL17" s="789">
        <f t="shared" si="348"/>
        <v>5.38</v>
      </c>
      <c r="LM17" s="789">
        <f t="shared" si="348"/>
        <v>5.0199999999999996</v>
      </c>
      <c r="LN17" s="789">
        <f t="shared" si="348"/>
        <v>5.03</v>
      </c>
      <c r="LO17" s="789">
        <f t="shared" si="348"/>
        <v>5.01</v>
      </c>
      <c r="LP17" s="789">
        <f t="shared" si="348"/>
        <v>4.45</v>
      </c>
      <c r="LQ17" s="789">
        <f t="shared" si="348"/>
        <v>4.1900000000000004</v>
      </c>
      <c r="LR17" s="789">
        <f t="shared" si="348"/>
        <v>4.1500000000000004</v>
      </c>
      <c r="LS17" s="789">
        <f t="shared" si="348"/>
        <v>4.21</v>
      </c>
      <c r="LT17" s="789">
        <f t="shared" si="348"/>
        <v>4.1399999999999997</v>
      </c>
      <c r="LU17" s="901">
        <f t="shared" si="349"/>
        <v>4.1500000000000004</v>
      </c>
      <c r="LV17" s="901">
        <f t="shared" si="349"/>
        <v>4.21</v>
      </c>
      <c r="LW17" s="901">
        <f t="shared" si="349"/>
        <v>4.18</v>
      </c>
      <c r="LX17" s="901">
        <f t="shared" si="349"/>
        <v>4.5599999999999996</v>
      </c>
      <c r="LY17" s="901">
        <f t="shared" si="349"/>
        <v>5.0199999999999996</v>
      </c>
      <c r="LZ17" s="901">
        <f t="shared" si="349"/>
        <v>4.5199999999999996</v>
      </c>
      <c r="MA17" s="901">
        <f t="shared" si="349"/>
        <v>4.47</v>
      </c>
      <c r="MB17" s="901">
        <f t="shared" si="349"/>
        <v>4.3600000000000003</v>
      </c>
      <c r="MC17" s="901">
        <f t="shared" si="349"/>
        <v>4.28</v>
      </c>
      <c r="MD17" s="901">
        <f t="shared" si="349"/>
        <v>4.4000000000000004</v>
      </c>
      <c r="ME17" s="901">
        <f t="shared" si="349"/>
        <v>4.18</v>
      </c>
      <c r="MF17" s="901">
        <f t="shared" si="349"/>
        <v>3.39</v>
      </c>
      <c r="MG17" s="960">
        <f t="shared" si="350"/>
        <v>4.34</v>
      </c>
      <c r="MH17" s="960">
        <f t="shared" si="350"/>
        <v>4.3</v>
      </c>
      <c r="MI17" s="960">
        <f t="shared" si="350"/>
        <v>4.22</v>
      </c>
      <c r="MJ17" s="960">
        <f t="shared" si="350"/>
        <v>4.1399999999999997</v>
      </c>
      <c r="MK17" s="960">
        <f t="shared" si="350"/>
        <v>4.08</v>
      </c>
      <c r="ML17" s="960">
        <f t="shared" si="350"/>
        <v>4.46</v>
      </c>
      <c r="MM17" s="960">
        <f t="shared" si="350"/>
        <v>5.03</v>
      </c>
      <c r="MN17" s="960">
        <f t="shared" si="350"/>
        <v>12.07</v>
      </c>
      <c r="MO17" s="960">
        <f t="shared" si="350"/>
        <v>9.52</v>
      </c>
      <c r="MP17" s="960">
        <f t="shared" si="350"/>
        <v>4.4000000000000004</v>
      </c>
      <c r="MQ17" s="960">
        <f t="shared" si="350"/>
        <v>3.51</v>
      </c>
      <c r="MR17" s="960">
        <f t="shared" si="350"/>
        <v>3.15</v>
      </c>
      <c r="MS17" s="1155">
        <f t="shared" si="351"/>
        <v>2.5499999999999998</v>
      </c>
      <c r="MT17" s="1155">
        <f t="shared" si="351"/>
        <v>2.71</v>
      </c>
      <c r="MU17" s="1155">
        <f t="shared" si="351"/>
        <v>2.79</v>
      </c>
      <c r="MV17" s="1155">
        <f t="shared" si="351"/>
        <v>2.64</v>
      </c>
      <c r="MW17" s="1155">
        <f t="shared" si="351"/>
        <v>2.5</v>
      </c>
      <c r="MX17" s="1155">
        <f t="shared" si="351"/>
        <v>2.73</v>
      </c>
      <c r="MY17" s="1155">
        <f t="shared" si="351"/>
        <v>3.26</v>
      </c>
      <c r="MZ17" s="1155">
        <f t="shared" si="351"/>
        <v>6.21</v>
      </c>
      <c r="NA17" s="1155">
        <f t="shared" si="351"/>
        <v>4.93</v>
      </c>
      <c r="NB17" s="1155">
        <f t="shared" si="351"/>
        <v>4.4000000000000004</v>
      </c>
      <c r="NC17" s="1155">
        <f t="shared" si="351"/>
        <v>13.63</v>
      </c>
      <c r="ND17" s="1155">
        <f t="shared" si="351"/>
        <v>4.5</v>
      </c>
      <c r="NE17" s="1177">
        <f t="shared" si="352"/>
        <v>4.6500000000000004</v>
      </c>
      <c r="NF17" s="1177">
        <f t="shared" si="352"/>
        <v>4.3499999999999996</v>
      </c>
      <c r="NG17" s="1177">
        <f t="shared" si="352"/>
        <v>5.05</v>
      </c>
      <c r="NH17" s="1177">
        <f t="shared" si="352"/>
        <v>4.04</v>
      </c>
      <c r="NI17" s="1177">
        <f t="shared" si="352"/>
        <v>8.89</v>
      </c>
      <c r="NJ17" s="1177">
        <f t="shared" si="352"/>
        <v>0</v>
      </c>
      <c r="NK17" s="1177">
        <f t="shared" si="352"/>
        <v>0</v>
      </c>
      <c r="NL17" s="1177">
        <f t="shared" si="352"/>
        <v>0</v>
      </c>
      <c r="NM17" s="1177">
        <f t="shared" si="352"/>
        <v>0</v>
      </c>
      <c r="NN17" s="1177">
        <f t="shared" si="352"/>
        <v>0</v>
      </c>
      <c r="NO17" s="1177">
        <f t="shared" si="352"/>
        <v>0</v>
      </c>
      <c r="NP17" s="1177">
        <f t="shared" si="352"/>
        <v>0</v>
      </c>
    </row>
    <row r="18" spans="1:380" ht="15.75" customHeight="1" x14ac:dyDescent="0.25">
      <c r="A18" s="764"/>
      <c r="B18" s="56">
        <v>2.6</v>
      </c>
      <c r="C18" s="13"/>
      <c r="D18" s="444"/>
      <c r="E18" s="1242" t="s">
        <v>19</v>
      </c>
      <c r="F18" s="1242"/>
      <c r="G18" s="1243"/>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2">AJ6/AJ23</f>
        <v>0.77232704402515728</v>
      </c>
      <c r="AK18" s="102">
        <f t="shared" si="382"/>
        <v>0.77253478523895946</v>
      </c>
      <c r="AL18" s="105">
        <f t="shared" si="382"/>
        <v>0.77591973244147161</v>
      </c>
      <c r="AM18" s="102">
        <f t="shared" si="382"/>
        <v>0.62030618139803584</v>
      </c>
      <c r="AN18" s="621">
        <f t="shared" si="382"/>
        <v>0.6971653101319113</v>
      </c>
      <c r="AO18" s="619">
        <f t="shared" si="382"/>
        <v>0.78608159067535144</v>
      </c>
      <c r="AP18" s="621">
        <f t="shared" si="382"/>
        <v>0.80538999740865513</v>
      </c>
      <c r="AQ18" s="619">
        <f t="shared" si="382"/>
        <v>0.75041276829939463</v>
      </c>
      <c r="AR18" s="621">
        <f t="shared" si="382"/>
        <v>0.7453598176489743</v>
      </c>
      <c r="AS18" s="619">
        <f t="shared" si="382"/>
        <v>0.7677880321524263</v>
      </c>
      <c r="AT18" s="621">
        <f t="shared" si="382"/>
        <v>0.84904935663529868</v>
      </c>
      <c r="AU18" s="619">
        <f t="shared" si="382"/>
        <v>0.84341342170671085</v>
      </c>
      <c r="AV18" s="132" t="s">
        <v>29</v>
      </c>
      <c r="AW18" s="151">
        <f t="shared" ref="AW18:BH18" si="383">AW6/AW23</f>
        <v>0.75769875584576019</v>
      </c>
      <c r="AX18" s="372">
        <f t="shared" si="383"/>
        <v>0.75583530028848678</v>
      </c>
      <c r="AY18" s="102">
        <f t="shared" si="383"/>
        <v>0.80518763796909487</v>
      </c>
      <c r="AZ18" s="105">
        <f t="shared" si="383"/>
        <v>0.88291354663036081</v>
      </c>
      <c r="BA18" s="102">
        <f t="shared" si="383"/>
        <v>0.75817538012913976</v>
      </c>
      <c r="BB18" s="621">
        <f t="shared" si="383"/>
        <v>0.73613921489275602</v>
      </c>
      <c r="BC18" s="619">
        <f t="shared" si="383"/>
        <v>0.81668978270920023</v>
      </c>
      <c r="BD18" s="621">
        <f t="shared" si="383"/>
        <v>0.87134842329270656</v>
      </c>
      <c r="BE18" s="619">
        <f t="shared" si="383"/>
        <v>0.74945054945054945</v>
      </c>
      <c r="BF18" s="621">
        <f t="shared" si="383"/>
        <v>0.79167838065785778</v>
      </c>
      <c r="BG18" s="619">
        <f t="shared" si="383"/>
        <v>0.78853465925709276</v>
      </c>
      <c r="BH18" s="621">
        <f t="shared" si="383"/>
        <v>0.80824427480916028</v>
      </c>
      <c r="BI18" s="619">
        <f t="shared" ref="BI18" si="384">BI6/BI23</f>
        <v>0.77518528685149601</v>
      </c>
      <c r="BJ18" s="132" t="s">
        <v>29</v>
      </c>
      <c r="BK18" s="151">
        <f t="shared" ref="BK18" si="385">BK6/BK23</f>
        <v>0.79294980998558506</v>
      </c>
      <c r="BL18" s="372">
        <f t="shared" ref="BL18:BM18" si="386">BL6/BL23</f>
        <v>0.8029530201342282</v>
      </c>
      <c r="BM18" s="102">
        <f t="shared" si="386"/>
        <v>0.80376193149915776</v>
      </c>
      <c r="BN18" s="105">
        <f t="shared" ref="BN18:BO18" si="387">BN6/BN23</f>
        <v>0.8103843217103589</v>
      </c>
      <c r="BO18" s="102">
        <f t="shared" si="387"/>
        <v>0.79752969121140138</v>
      </c>
      <c r="BP18" s="209">
        <f t="shared" ref="BP18:BQ18" si="388">BP6/BP23</f>
        <v>0.77758670106047578</v>
      </c>
      <c r="BQ18" s="619">
        <f t="shared" si="388"/>
        <v>0.79762889440308793</v>
      </c>
      <c r="BR18" s="621">
        <f t="shared" ref="BR18" si="389">BR6/BR23</f>
        <v>0.79673721340388004</v>
      </c>
      <c r="BS18" s="619">
        <f t="shared" ref="BS18:BT18" si="390">BS6/BS23</f>
        <v>0.82875511396843948</v>
      </c>
      <c r="BT18" s="621">
        <f t="shared" si="390"/>
        <v>0.79397373165078544</v>
      </c>
      <c r="BU18" s="621">
        <f t="shared" ref="BU18:BV18" si="391">BU6/BU23</f>
        <v>0.87698686938493431</v>
      </c>
      <c r="BV18" s="621">
        <f t="shared" si="391"/>
        <v>0.81928094177537381</v>
      </c>
      <c r="BW18" s="621">
        <f t="shared" ref="BW18" si="392">BW6/BW23</f>
        <v>0.81280627245998038</v>
      </c>
      <c r="BX18" s="132" t="s">
        <v>29</v>
      </c>
      <c r="BY18" s="151">
        <f t="shared" si="193"/>
        <v>0.80986539188850848</v>
      </c>
      <c r="BZ18" s="621">
        <f t="shared" ref="BZ18:CA18" si="393">BZ6/BZ23</f>
        <v>0.80508191240387827</v>
      </c>
      <c r="CA18" s="102">
        <f t="shared" si="393"/>
        <v>0.80260006842285325</v>
      </c>
      <c r="CB18" s="105">
        <f t="shared" ref="CB18:CC18" si="394">CB6/CB23</f>
        <v>0.82493040519641203</v>
      </c>
      <c r="CC18" s="102">
        <f t="shared" si="394"/>
        <v>0.79093333333333338</v>
      </c>
      <c r="CD18" s="209">
        <f t="shared" ref="CD18:CE18" si="395">CD6/CD23</f>
        <v>0.82323381613952118</v>
      </c>
      <c r="CE18" s="619">
        <f t="shared" si="395"/>
        <v>0.80509841884478861</v>
      </c>
      <c r="CF18" s="621">
        <f t="shared" ref="CF18:CG18" si="396">CF6/CF23</f>
        <v>0.78941141674060933</v>
      </c>
      <c r="CG18" s="619">
        <f t="shared" si="396"/>
        <v>0.72947430596574125</v>
      </c>
      <c r="CH18" s="621">
        <f t="shared" ref="CH18:CI18" si="397">CH6/CH23</f>
        <v>0.77548428072403941</v>
      </c>
      <c r="CI18" s="621">
        <f t="shared" si="397"/>
        <v>0.78251445086705207</v>
      </c>
      <c r="CJ18" s="621">
        <f t="shared" ref="CJ18:CK18" si="398">CJ6/CJ23</f>
        <v>0.82499059089198346</v>
      </c>
      <c r="CK18" s="621">
        <f t="shared" si="398"/>
        <v>0.82329182093571185</v>
      </c>
      <c r="CL18" s="132" t="s">
        <v>29</v>
      </c>
      <c r="CM18" s="151">
        <f t="shared" si="194"/>
        <v>0.79808706837216026</v>
      </c>
      <c r="CN18" s="621">
        <f t="shared" ref="CN18:CO18" si="399">CN6/CN23</f>
        <v>0.82967786154900613</v>
      </c>
      <c r="CO18" s="102">
        <f t="shared" si="399"/>
        <v>0.83506070476754513</v>
      </c>
      <c r="CP18" s="105">
        <f t="shared" ref="CP18:CQ18" si="400">CP6/CP23</f>
        <v>0.8337604099935938</v>
      </c>
      <c r="CQ18" s="102">
        <f t="shared" si="400"/>
        <v>0.86089164785553052</v>
      </c>
      <c r="CR18" s="209">
        <f t="shared" ref="CR18:CS18" si="401">CR6/CR23</f>
        <v>0.86542515811665499</v>
      </c>
      <c r="CS18" s="619">
        <f t="shared" si="401"/>
        <v>0.8438177874186551</v>
      </c>
      <c r="CT18" s="1026">
        <f t="shared" ref="CT18:CU18" si="402">CT6/CT23</f>
        <v>0.76860313315926898</v>
      </c>
      <c r="CU18" s="619">
        <f t="shared" si="402"/>
        <v>0.76763080922976923</v>
      </c>
      <c r="CV18" s="621">
        <f t="shared" ref="CV18:CW18" si="403">CV6/CV23</f>
        <v>0.76278893520272828</v>
      </c>
      <c r="CW18" s="1095">
        <f t="shared" si="403"/>
        <v>0.7916473317865429</v>
      </c>
      <c r="CX18" s="621">
        <f t="shared" ref="CX18:CY18" si="404">CX6/CX23</f>
        <v>0.8</v>
      </c>
      <c r="CY18" s="102">
        <f t="shared" si="404"/>
        <v>0.80472003701989825</v>
      </c>
      <c r="CZ18" s="132" t="s">
        <v>29</v>
      </c>
      <c r="DA18" s="151">
        <f>SUM(CN18:CY18)/$CZ$4</f>
        <v>0.81366865134159949</v>
      </c>
      <c r="DB18" s="621">
        <f t="shared" ref="DB18:DC18" si="405">DB6/DB23</f>
        <v>0.82594339622641511</v>
      </c>
      <c r="DC18" s="102">
        <f t="shared" si="405"/>
        <v>0.79422066549912429</v>
      </c>
      <c r="DD18" s="105">
        <f t="shared" ref="DD18:DE18" si="406">DD6/DD23</f>
        <v>0.85079539221064182</v>
      </c>
      <c r="DE18" s="102">
        <f t="shared" si="406"/>
        <v>0.89111214518380644</v>
      </c>
      <c r="DF18" s="209">
        <f t="shared" ref="DF18:DG18" si="407">DF6/DF23</f>
        <v>0.80172879524581309</v>
      </c>
      <c r="DG18" s="619">
        <f t="shared" si="407"/>
        <v>0.77765785213167837</v>
      </c>
      <c r="DH18" s="1026">
        <f t="shared" ref="DH18:DM18" si="408">DH6/DH23</f>
        <v>0.79259753251083698</v>
      </c>
      <c r="DI18" s="619">
        <f t="shared" si="408"/>
        <v>0.7621097954790097</v>
      </c>
      <c r="DJ18" s="621">
        <f t="shared" si="408"/>
        <v>0.7777305567360816</v>
      </c>
      <c r="DK18" s="619">
        <f t="shared" si="408"/>
        <v>0.79731485491554788</v>
      </c>
      <c r="DL18" s="621">
        <f t="shared" si="408"/>
        <v>0.79640718562874246</v>
      </c>
      <c r="DM18" s="619">
        <f t="shared" si="408"/>
        <v>0.80861678004535142</v>
      </c>
      <c r="DN18" s="132" t="s">
        <v>29</v>
      </c>
      <c r="DO18" s="151">
        <f t="shared" si="196"/>
        <v>0.80635291265108744</v>
      </c>
      <c r="DP18" s="621">
        <f t="shared" ref="DP18:DQ18" si="409">DP6/DP23</f>
        <v>0.77584708948740222</v>
      </c>
      <c r="DQ18" s="102">
        <f t="shared" si="409"/>
        <v>0.76638065522620902</v>
      </c>
      <c r="DR18" s="105">
        <f t="shared" ref="DR18:DS18" si="410">DR6/DR23</f>
        <v>0.76890975482524782</v>
      </c>
      <c r="DS18" s="102">
        <f t="shared" si="410"/>
        <v>0.81371428571428572</v>
      </c>
      <c r="DT18" s="209">
        <f t="shared" ref="DT18" si="411">DT6/DT23</f>
        <v>0.82686084142394822</v>
      </c>
      <c r="DU18" s="619"/>
      <c r="DV18" s="1026"/>
      <c r="DW18" s="619"/>
      <c r="DX18" s="621"/>
      <c r="DY18" s="619"/>
      <c r="DZ18" s="621"/>
      <c r="EA18" s="619"/>
      <c r="EB18" s="132" t="s">
        <v>29</v>
      </c>
      <c r="EC18" s="151">
        <f t="shared" si="197"/>
        <v>0.7903425253354186</v>
      </c>
      <c r="ED18" s="665">
        <f t="shared" si="198"/>
        <v>-8.7578121418224075E-2</v>
      </c>
      <c r="EE18" s="663">
        <f t="shared" si="199"/>
        <v>-0.10383771370510457</v>
      </c>
      <c r="EF18" s="665">
        <f t="shared" si="200"/>
        <v>4.9352337680608094E-2</v>
      </c>
      <c r="EG18" s="663">
        <f t="shared" si="201"/>
        <v>6.5295094925801059E-2</v>
      </c>
      <c r="EH18" s="665">
        <f t="shared" si="202"/>
        <v>7.7725908661265941E-2</v>
      </c>
      <c r="EI18" s="663">
        <f t="shared" si="203"/>
        <v>9.653142323112672E-2</v>
      </c>
      <c r="EJ18" s="665">
        <f t="shared" si="204"/>
        <v>-0.12473816650122105</v>
      </c>
      <c r="EK18" s="663">
        <f t="shared" si="205"/>
        <v>-0.14128015928318713</v>
      </c>
      <c r="EL18" s="665">
        <f t="shared" si="206"/>
        <v>-2.2036165236383742E-2</v>
      </c>
      <c r="EM18" s="663">
        <f t="shared" si="207"/>
        <v>-2.9064733324142403E-2</v>
      </c>
      <c r="EN18" s="665">
        <f t="shared" si="208"/>
        <v>8.0550567816444207E-2</v>
      </c>
      <c r="EO18" s="663">
        <f t="shared" si="209"/>
        <v>0.10942300883696186</v>
      </c>
      <c r="EP18" s="665">
        <f t="shared" si="210"/>
        <v>5.4658640583506335E-2</v>
      </c>
      <c r="EQ18" s="663">
        <f t="shared" si="211"/>
        <v>6.6927053259056998E-2</v>
      </c>
      <c r="ER18" s="665">
        <f t="shared" si="212"/>
        <v>-0.12189787384215711</v>
      </c>
      <c r="ES18" s="663">
        <f t="shared" si="213"/>
        <v>-0.13989567271094808</v>
      </c>
      <c r="ET18" s="665">
        <f t="shared" si="214"/>
        <v>4.2227831207308331E-2</v>
      </c>
      <c r="EU18" s="663">
        <f t="shared" si="215"/>
        <v>5.6345053370455395E-2</v>
      </c>
      <c r="EV18" s="665">
        <f t="shared" si="216"/>
        <v>-3.1437214007650205E-3</v>
      </c>
      <c r="EW18" s="109">
        <f t="shared" si="217"/>
        <v>-3.97095774947485E-3</v>
      </c>
      <c r="EX18" s="665">
        <f t="shared" si="218"/>
        <v>1.9709615552067516E-2</v>
      </c>
      <c r="EY18" s="663">
        <f t="shared" si="219"/>
        <v>2.4995243164880873E-2</v>
      </c>
      <c r="EZ18" s="665">
        <f t="shared" si="220"/>
        <v>-3.3058987957664265E-2</v>
      </c>
      <c r="FA18" s="663">
        <f t="shared" si="221"/>
        <v>-4.0902223483698708E-2</v>
      </c>
      <c r="FB18" s="665">
        <f t="shared" si="222"/>
        <v>2.7767733282732188E-2</v>
      </c>
      <c r="FC18" s="663">
        <f t="shared" si="223"/>
        <v>3.5820769245394249E-2</v>
      </c>
      <c r="FD18" s="396">
        <f t="shared" si="224"/>
        <v>8.0891136492955429E-4</v>
      </c>
      <c r="FE18" s="402">
        <f t="shared" si="225"/>
        <v>1.0074205397400835E-3</v>
      </c>
      <c r="FF18" s="396">
        <f t="shared" si="226"/>
        <v>6.6223902112011457E-3</v>
      </c>
      <c r="FG18" s="402">
        <f t="shared" si="227"/>
        <v>8.2392434272785479E-3</v>
      </c>
      <c r="FH18" s="396">
        <f t="shared" si="228"/>
        <v>-1.285463049895752E-2</v>
      </c>
      <c r="FI18" s="402">
        <f t="shared" si="229"/>
        <v>-1.5862387949247516E-2</v>
      </c>
      <c r="FJ18" s="396">
        <f t="shared" si="230"/>
        <v>-1.9942990150925599E-2</v>
      </c>
      <c r="FK18" s="402">
        <f t="shared" si="231"/>
        <v>-2.5005953221168924E-2</v>
      </c>
      <c r="FL18" s="396">
        <f t="shared" si="232"/>
        <v>2.0042193342612147E-2</v>
      </c>
      <c r="FM18" s="402">
        <f t="shared" si="233"/>
        <v>2.5774866410753328E-2</v>
      </c>
      <c r="FN18" s="396">
        <f t="shared" si="234"/>
        <v>-8.916809992078889E-4</v>
      </c>
      <c r="FO18" s="402">
        <f t="shared" si="235"/>
        <v>-1.1179146160134855E-3</v>
      </c>
      <c r="FP18" s="396">
        <f t="shared" si="236"/>
        <v>3.2017900564559443E-2</v>
      </c>
      <c r="FQ18" s="402">
        <f t="shared" si="237"/>
        <v>4.0186274753968354E-2</v>
      </c>
      <c r="FR18" s="396">
        <f t="shared" si="238"/>
        <v>-3.4781382317654042E-2</v>
      </c>
      <c r="FS18" s="402">
        <f t="shared" si="239"/>
        <v>-4.1968226477789895E-2</v>
      </c>
      <c r="FT18" s="396">
        <f t="shared" si="240"/>
        <v>8.3013137734148867E-2</v>
      </c>
      <c r="FU18" s="402">
        <f t="shared" si="241"/>
        <v>0.10455401032166722</v>
      </c>
      <c r="FV18" s="396">
        <f t="shared" si="242"/>
        <v>-5.7705927609560503E-2</v>
      </c>
      <c r="FW18" s="402">
        <f t="shared" si="243"/>
        <v>-6.5800218479932268E-2</v>
      </c>
      <c r="FX18" s="396">
        <f t="shared" si="244"/>
        <v>-6.4746693153934221E-3</v>
      </c>
      <c r="FY18" s="402">
        <f t="shared" si="245"/>
        <v>-7.9028682168083599E-3</v>
      </c>
      <c r="FZ18" s="396">
        <f t="shared" si="246"/>
        <v>-7.7243600561021086E-3</v>
      </c>
      <c r="GA18" s="402">
        <f t="shared" si="247"/>
        <v>-9.5033224002124411E-3</v>
      </c>
      <c r="GB18" s="396">
        <f t="shared" si="248"/>
        <v>-2.4818439810250226E-3</v>
      </c>
      <c r="GC18" s="402">
        <f t="shared" si="249"/>
        <v>-3.0827223202848186E-3</v>
      </c>
      <c r="GD18" s="396">
        <f t="shared" si="250"/>
        <v>2.2330336773558779E-2</v>
      </c>
      <c r="GE18" s="402">
        <f t="shared" si="251"/>
        <v>2.782249547702997E-2</v>
      </c>
      <c r="GF18" s="396">
        <f t="shared" si="252"/>
        <v>-3.3997071863078654E-2</v>
      </c>
      <c r="GG18" s="402">
        <f t="shared" si="253"/>
        <v>-4.1212048493938239E-2</v>
      </c>
      <c r="GH18" s="396">
        <f t="shared" si="254"/>
        <v>3.2300482806187802E-2</v>
      </c>
      <c r="GI18" s="402">
        <f t="shared" si="255"/>
        <v>4.0838439151451196E-2</v>
      </c>
      <c r="GJ18" s="396">
        <f t="shared" si="256"/>
        <v>-1.8135397294732569E-2</v>
      </c>
      <c r="GK18" s="402">
        <f t="shared" si="257"/>
        <v>-2.2029461058556653E-2</v>
      </c>
      <c r="GL18" s="396">
        <f t="shared" si="258"/>
        <v>-1.5687002104179282E-2</v>
      </c>
      <c r="GM18" s="402">
        <f t="shared" si="259"/>
        <v>-1.948457696226517E-2</v>
      </c>
      <c r="GN18" s="396">
        <f t="shared" si="260"/>
        <v>-5.9937110774868074E-2</v>
      </c>
      <c r="GO18" s="402">
        <f t="shared" si="261"/>
        <v>-7.5926328785998101E-2</v>
      </c>
      <c r="GP18" s="396">
        <f t="shared" si="262"/>
        <v>4.6009974758298156E-2</v>
      </c>
      <c r="GQ18" s="402">
        <f t="shared" si="263"/>
        <v>6.30727832111731E-2</v>
      </c>
      <c r="GR18" s="396">
        <f t="shared" si="264"/>
        <v>7.0301701430126595E-3</v>
      </c>
      <c r="GS18" s="402">
        <f t="shared" si="265"/>
        <v>9.065522432574474E-3</v>
      </c>
      <c r="GT18" s="396">
        <f t="shared" si="266"/>
        <v>4.2476140024931386E-2</v>
      </c>
      <c r="GU18" s="402">
        <f t="shared" si="267"/>
        <v>5.4281604611731336E-2</v>
      </c>
      <c r="GV18" s="396">
        <f t="shared" si="268"/>
        <v>-1.6987699562716063E-3</v>
      </c>
      <c r="GW18" s="402">
        <f t="shared" si="269"/>
        <v>-2.0591385829441871E-3</v>
      </c>
      <c r="GX18" s="396">
        <f t="shared" si="270"/>
        <v>6.386040613294286E-3</v>
      </c>
      <c r="GY18" s="402">
        <f t="shared" si="271"/>
        <v>7.7567157244878681E-3</v>
      </c>
      <c r="GZ18" s="396">
        <f t="shared" si="272"/>
        <v>5.3828432185389907E-3</v>
      </c>
      <c r="HA18" s="402">
        <f t="shared" si="273"/>
        <v>6.4878713389908199E-3</v>
      </c>
      <c r="HB18" s="396">
        <f t="shared" si="274"/>
        <v>-1.3002947739513271E-3</v>
      </c>
      <c r="HC18" s="402">
        <f t="shared" si="275"/>
        <v>-1.5571260466785929E-3</v>
      </c>
      <c r="HD18" s="396">
        <f t="shared" si="276"/>
        <v>2.7131237861936719E-2</v>
      </c>
      <c r="HE18" s="402">
        <f t="shared" si="277"/>
        <v>3.2540808530528792E-2</v>
      </c>
      <c r="HF18" s="396">
        <f t="shared" si="278"/>
        <v>4.5335102611244738E-3</v>
      </c>
      <c r="HG18" s="402">
        <f t="shared" si="279"/>
        <v>5.2660637054818531E-3</v>
      </c>
      <c r="HH18" s="396">
        <f t="shared" si="280"/>
        <v>-2.1607370697999895E-2</v>
      </c>
      <c r="HI18" s="402">
        <f t="shared" si="281"/>
        <v>-2.4967347546288144E-2</v>
      </c>
      <c r="HJ18" s="396">
        <f t="shared" si="282"/>
        <v>-7.5214654259386116E-2</v>
      </c>
      <c r="HK18" s="402">
        <f t="shared" si="283"/>
        <v>-8.9136132682717223E-2</v>
      </c>
      <c r="HL18" s="396">
        <f t="shared" si="284"/>
        <v>-9.723239294997521E-4</v>
      </c>
      <c r="HM18" s="402">
        <f t="shared" si="285"/>
        <v>-1.2650532993576391E-3</v>
      </c>
      <c r="HN18" s="396">
        <f t="shared" si="286"/>
        <v>-4.8418740270409488E-3</v>
      </c>
      <c r="HO18" s="402">
        <f t="shared" si="287"/>
        <v>-6.3075556228640983E-3</v>
      </c>
      <c r="HP18" s="396">
        <f t="shared" si="288"/>
        <v>2.8858396583814616E-2</v>
      </c>
      <c r="HQ18" s="402">
        <f t="shared" si="289"/>
        <v>3.7832741472770381E-2</v>
      </c>
      <c r="HR18" s="396">
        <f t="shared" si="290"/>
        <v>8.3526682134571484E-3</v>
      </c>
      <c r="HS18" s="402">
        <f t="shared" si="291"/>
        <v>1.0550996483001264E-2</v>
      </c>
      <c r="HT18" s="396">
        <f t="shared" si="292"/>
        <v>4.7200370198982045E-3</v>
      </c>
      <c r="HU18" s="402">
        <f t="shared" si="293"/>
        <v>5.9000462748727556E-3</v>
      </c>
      <c r="HV18" s="396">
        <f t="shared" si="294"/>
        <v>2.1223359206516856E-2</v>
      </c>
      <c r="HW18" s="402">
        <f t="shared" si="295"/>
        <v>2.6373593585556597E-2</v>
      </c>
      <c r="HX18" s="396">
        <f t="shared" si="296"/>
        <v>-3.1722730727290815E-2</v>
      </c>
      <c r="HY18" s="402">
        <f t="shared" si="297"/>
        <v>-3.84078750096268E-2</v>
      </c>
      <c r="HZ18" s="396">
        <f t="shared" si="298"/>
        <v>5.6574726711517531E-2</v>
      </c>
      <c r="IA18" s="402">
        <f t="shared" si="299"/>
        <v>6.6496277753124736E-2</v>
      </c>
      <c r="IB18" s="396">
        <f t="shared" si="300"/>
        <v>4.0316752973164616E-2</v>
      </c>
      <c r="IC18" s="402">
        <f t="shared" si="301"/>
        <v>4.7387131315331461E-2</v>
      </c>
      <c r="ID18" s="396">
        <f t="shared" si="302"/>
        <v>-8.938334993799335E-2</v>
      </c>
      <c r="IE18" s="402">
        <f t="shared" si="303"/>
        <v>-0.11084892053545534</v>
      </c>
      <c r="IF18" s="396">
        <f t="shared" si="304"/>
        <v>-2.4070943114134713E-2</v>
      </c>
      <c r="IG18" s="402">
        <f t="shared" si="305"/>
        <v>-3.0023797644382313E-2</v>
      </c>
      <c r="IH18" s="396">
        <f t="shared" si="306"/>
        <v>1.4939680379158604E-2</v>
      </c>
      <c r="II18" s="402">
        <f t="shared" si="307"/>
        <v>1.9211122652727893E-2</v>
      </c>
      <c r="IJ18" s="396">
        <f t="shared" si="308"/>
        <v>-3.0487737031827278E-2</v>
      </c>
      <c r="IK18" s="402">
        <f t="shared" si="309"/>
        <v>-3.8465596701072781E-2</v>
      </c>
      <c r="IL18" s="396">
        <f t="shared" si="310"/>
        <v>1.5620761257071902E-2</v>
      </c>
      <c r="IM18" s="402">
        <f t="shared" si="311"/>
        <v>2.0496733344378244E-2</v>
      </c>
      <c r="IN18" s="396">
        <f t="shared" si="312"/>
        <v>1.9584298179466275E-2</v>
      </c>
      <c r="IO18" s="402">
        <f t="shared" si="313"/>
        <v>2.5181340773925764E-2</v>
      </c>
      <c r="IP18" s="396">
        <f t="shared" si="314"/>
        <v>-9.0766928680541259E-4</v>
      </c>
      <c r="IQ18" s="402">
        <f t="shared" si="315"/>
        <v>-1.1384075954555663E-3</v>
      </c>
      <c r="IR18" s="396">
        <f t="shared" si="316"/>
        <v>1.220959441660896E-2</v>
      </c>
      <c r="IS18" s="402">
        <f t="shared" si="317"/>
        <v>1.5330844117095462E-2</v>
      </c>
      <c r="IT18" s="396">
        <f t="shared" si="318"/>
        <v>-3.2769690557949205E-2</v>
      </c>
      <c r="IU18" s="402">
        <f t="shared" si="319"/>
        <v>-4.0525612832461019E-2</v>
      </c>
      <c r="IV18" s="396">
        <f t="shared" si="320"/>
        <v>-9.4664342611932017E-3</v>
      </c>
      <c r="IW18" s="402">
        <f t="shared" si="321"/>
        <v>-1.2201417507988102E-2</v>
      </c>
      <c r="IX18" s="396">
        <f t="shared" si="322"/>
        <v>2.5290995990387977E-3</v>
      </c>
      <c r="IY18" s="402">
        <f t="shared" si="323"/>
        <v>3.3000566778297593E-3</v>
      </c>
      <c r="IZ18" s="396">
        <f t="shared" si="324"/>
        <v>4.4804530889037908E-2</v>
      </c>
      <c r="JA18" s="402">
        <f t="shared" si="325"/>
        <v>5.8270207404535729E-2</v>
      </c>
      <c r="JB18" s="396">
        <f t="shared" si="326"/>
        <v>1.31465557096625E-2</v>
      </c>
      <c r="JC18" s="402">
        <f t="shared" si="327"/>
        <v>1.6156230682520627E-2</v>
      </c>
      <c r="JD18" s="396">
        <f t="shared" si="328"/>
        <v>-0.82686084142394822</v>
      </c>
      <c r="JE18" s="402">
        <f t="shared" si="329"/>
        <v>-1</v>
      </c>
      <c r="JF18" s="396">
        <f t="shared" si="330"/>
        <v>0</v>
      </c>
      <c r="JG18" s="402" t="e">
        <f t="shared" si="331"/>
        <v>#DIV/0!</v>
      </c>
      <c r="JH18" s="396">
        <f t="shared" si="332"/>
        <v>0</v>
      </c>
      <c r="JI18" s="402" t="e">
        <f t="shared" si="333"/>
        <v>#DIV/0!</v>
      </c>
      <c r="JJ18" s="396">
        <f t="shared" si="334"/>
        <v>0</v>
      </c>
      <c r="JK18" s="402" t="e">
        <f t="shared" si="335"/>
        <v>#DIV/0!</v>
      </c>
      <c r="JL18" s="396">
        <f t="shared" si="336"/>
        <v>0</v>
      </c>
      <c r="JM18" s="402" t="e">
        <f t="shared" si="337"/>
        <v>#DIV/0!</v>
      </c>
      <c r="JN18" s="396">
        <f t="shared" si="338"/>
        <v>0</v>
      </c>
      <c r="JO18" s="402" t="e">
        <f t="shared" si="339"/>
        <v>#DIV/0!</v>
      </c>
      <c r="JP18" s="396">
        <f t="shared" si="340"/>
        <v>0</v>
      </c>
      <c r="JQ18" s="402" t="e">
        <f t="shared" si="341"/>
        <v>#DIV/0!</v>
      </c>
      <c r="JR18" s="621">
        <f t="shared" si="342"/>
        <v>0.80172879524581309</v>
      </c>
      <c r="JS18" s="1058">
        <f t="shared" si="343"/>
        <v>0.82686084142394822</v>
      </c>
      <c r="JT18" s="665">
        <f>(JS18-JR18)*100</f>
        <v>2.5132046178135137</v>
      </c>
      <c r="JU18" s="109">
        <f>IF(ISERROR((JT18/JR18)/100),0,(JT18/JR18)/100)</f>
        <v>3.134731635830737E-2</v>
      </c>
      <c r="JV18" s="698"/>
      <c r="JW18" s="698"/>
      <c r="JX18" s="698"/>
      <c r="JY18" s="462" t="str">
        <f t="shared" si="345"/>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6"/>
        <v>0.77232704402515728</v>
      </c>
      <c r="KL18" s="267">
        <f t="shared" si="346"/>
        <v>0.77253478523895946</v>
      </c>
      <c r="KM18" s="267">
        <f t="shared" si="346"/>
        <v>0.77591973244147161</v>
      </c>
      <c r="KN18" s="267">
        <f t="shared" si="346"/>
        <v>0.62030618139803584</v>
      </c>
      <c r="KO18" s="267">
        <f t="shared" si="346"/>
        <v>0.6971653101319113</v>
      </c>
      <c r="KP18" s="267">
        <f t="shared" si="346"/>
        <v>0.78608159067535144</v>
      </c>
      <c r="KQ18" s="267">
        <f t="shared" si="346"/>
        <v>0.80538999740865513</v>
      </c>
      <c r="KR18" s="267">
        <f t="shared" si="346"/>
        <v>0.75041276829939463</v>
      </c>
      <c r="KS18" s="267">
        <f t="shared" si="346"/>
        <v>0.7453598176489743</v>
      </c>
      <c r="KT18" s="267">
        <f t="shared" si="346"/>
        <v>0.7677880321524263</v>
      </c>
      <c r="KU18" s="267">
        <f t="shared" si="346"/>
        <v>0.84904935663529868</v>
      </c>
      <c r="KV18" s="267">
        <f t="shared" si="346"/>
        <v>0.84341342170671085</v>
      </c>
      <c r="KW18" s="267">
        <f t="shared" si="347"/>
        <v>0.75583530028848678</v>
      </c>
      <c r="KX18" s="267">
        <f t="shared" si="347"/>
        <v>0.80518763796909487</v>
      </c>
      <c r="KY18" s="267">
        <f t="shared" si="347"/>
        <v>0.88291354663036081</v>
      </c>
      <c r="KZ18" s="267">
        <f t="shared" si="347"/>
        <v>0.75817538012913976</v>
      </c>
      <c r="LA18" s="267">
        <f t="shared" si="347"/>
        <v>0.73613921489275602</v>
      </c>
      <c r="LB18" s="267">
        <f t="shared" si="347"/>
        <v>0.81668978270920023</v>
      </c>
      <c r="LC18" s="267">
        <f t="shared" si="347"/>
        <v>0.87134842329270656</v>
      </c>
      <c r="LD18" s="267">
        <f t="shared" si="347"/>
        <v>0.74945054945054945</v>
      </c>
      <c r="LE18" s="267">
        <f t="shared" si="347"/>
        <v>0.79167838065785778</v>
      </c>
      <c r="LF18" s="267">
        <f t="shared" si="347"/>
        <v>0.78853465925709276</v>
      </c>
      <c r="LG18" s="267">
        <f t="shared" si="347"/>
        <v>0.80824427480916028</v>
      </c>
      <c r="LH18" s="267">
        <f t="shared" si="347"/>
        <v>0.77518528685149601</v>
      </c>
      <c r="LI18" s="790">
        <f t="shared" si="348"/>
        <v>0.8029530201342282</v>
      </c>
      <c r="LJ18" s="790">
        <f t="shared" si="348"/>
        <v>0.80376193149915776</v>
      </c>
      <c r="LK18" s="790">
        <f t="shared" si="348"/>
        <v>0.8103843217103589</v>
      </c>
      <c r="LL18" s="790">
        <f t="shared" si="348"/>
        <v>0.79752969121140138</v>
      </c>
      <c r="LM18" s="790">
        <f t="shared" si="348"/>
        <v>0.77758670106047578</v>
      </c>
      <c r="LN18" s="790">
        <f t="shared" si="348"/>
        <v>0.79762889440308793</v>
      </c>
      <c r="LO18" s="790">
        <f t="shared" si="348"/>
        <v>0.79673721340388004</v>
      </c>
      <c r="LP18" s="790">
        <f t="shared" si="348"/>
        <v>0.82875511396843948</v>
      </c>
      <c r="LQ18" s="790">
        <f t="shared" si="348"/>
        <v>0.79397373165078544</v>
      </c>
      <c r="LR18" s="790">
        <f t="shared" si="348"/>
        <v>0.87698686938493431</v>
      </c>
      <c r="LS18" s="790">
        <f t="shared" si="348"/>
        <v>0.81928094177537381</v>
      </c>
      <c r="LT18" s="790">
        <f t="shared" si="348"/>
        <v>0.81280627245998038</v>
      </c>
      <c r="LU18" s="902">
        <f t="shared" si="349"/>
        <v>0.80508191240387827</v>
      </c>
      <c r="LV18" s="902">
        <f t="shared" si="349"/>
        <v>0.80260006842285325</v>
      </c>
      <c r="LW18" s="902">
        <f t="shared" si="349"/>
        <v>0.82493040519641203</v>
      </c>
      <c r="LX18" s="902">
        <f t="shared" si="349"/>
        <v>0.79093333333333338</v>
      </c>
      <c r="LY18" s="902">
        <f t="shared" si="349"/>
        <v>0.82323381613952118</v>
      </c>
      <c r="LZ18" s="902">
        <f t="shared" si="349"/>
        <v>0.80509841884478861</v>
      </c>
      <c r="MA18" s="902">
        <f t="shared" si="349"/>
        <v>0.78941141674060933</v>
      </c>
      <c r="MB18" s="902">
        <f t="shared" si="349"/>
        <v>0.72947430596574125</v>
      </c>
      <c r="MC18" s="902">
        <f t="shared" si="349"/>
        <v>0.77548428072403941</v>
      </c>
      <c r="MD18" s="902">
        <f t="shared" si="349"/>
        <v>0.78251445086705207</v>
      </c>
      <c r="ME18" s="902">
        <f t="shared" si="349"/>
        <v>0.82499059089198346</v>
      </c>
      <c r="MF18" s="902">
        <f t="shared" si="349"/>
        <v>0.82329182093571185</v>
      </c>
      <c r="MG18" s="961">
        <f t="shared" si="350"/>
        <v>0.82967786154900613</v>
      </c>
      <c r="MH18" s="961">
        <f t="shared" si="350"/>
        <v>0.83506070476754513</v>
      </c>
      <c r="MI18" s="961">
        <f t="shared" si="350"/>
        <v>0.8337604099935938</v>
      </c>
      <c r="MJ18" s="961">
        <f t="shared" si="350"/>
        <v>0.86089164785553052</v>
      </c>
      <c r="MK18" s="961">
        <f t="shared" si="350"/>
        <v>0.86542515811665499</v>
      </c>
      <c r="ML18" s="961">
        <f t="shared" si="350"/>
        <v>0.8438177874186551</v>
      </c>
      <c r="MM18" s="961">
        <f t="shared" si="350"/>
        <v>0.76860313315926898</v>
      </c>
      <c r="MN18" s="961">
        <f t="shared" si="350"/>
        <v>0.76763080922976923</v>
      </c>
      <c r="MO18" s="961">
        <f t="shared" si="350"/>
        <v>0.76278893520272828</v>
      </c>
      <c r="MP18" s="961">
        <f t="shared" si="350"/>
        <v>0.7916473317865429</v>
      </c>
      <c r="MQ18" s="961">
        <f t="shared" si="350"/>
        <v>0.8</v>
      </c>
      <c r="MR18" s="961">
        <f t="shared" si="350"/>
        <v>0.80472003701989825</v>
      </c>
      <c r="MS18" s="1156">
        <f t="shared" si="351"/>
        <v>0.82594339622641511</v>
      </c>
      <c r="MT18" s="1156">
        <f t="shared" si="351"/>
        <v>0.79422066549912429</v>
      </c>
      <c r="MU18" s="1156">
        <f t="shared" si="351"/>
        <v>0.85079539221064182</v>
      </c>
      <c r="MV18" s="1156">
        <f t="shared" si="351"/>
        <v>0.89111214518380644</v>
      </c>
      <c r="MW18" s="1156">
        <f t="shared" si="351"/>
        <v>0.80172879524581309</v>
      </c>
      <c r="MX18" s="1156">
        <f t="shared" si="351"/>
        <v>0.77765785213167837</v>
      </c>
      <c r="MY18" s="1156">
        <f t="shared" si="351"/>
        <v>0.79259753251083698</v>
      </c>
      <c r="MZ18" s="1156">
        <f t="shared" si="351"/>
        <v>0.7621097954790097</v>
      </c>
      <c r="NA18" s="1156">
        <f t="shared" si="351"/>
        <v>0.7777305567360816</v>
      </c>
      <c r="NB18" s="1156">
        <f t="shared" si="351"/>
        <v>0.79731485491554788</v>
      </c>
      <c r="NC18" s="1156">
        <f t="shared" si="351"/>
        <v>0.79640718562874246</v>
      </c>
      <c r="ND18" s="1156">
        <f t="shared" si="351"/>
        <v>0.80861678004535142</v>
      </c>
      <c r="NE18" s="1178">
        <f t="shared" si="352"/>
        <v>0.77584708948740222</v>
      </c>
      <c r="NF18" s="1178">
        <f t="shared" si="352"/>
        <v>0.76638065522620902</v>
      </c>
      <c r="NG18" s="1178">
        <f t="shared" si="352"/>
        <v>0.76890975482524782</v>
      </c>
      <c r="NH18" s="1178">
        <f t="shared" si="352"/>
        <v>0.81371428571428572</v>
      </c>
      <c r="NI18" s="1178">
        <f t="shared" si="352"/>
        <v>0.82686084142394822</v>
      </c>
      <c r="NJ18" s="1178">
        <f t="shared" si="352"/>
        <v>0</v>
      </c>
      <c r="NK18" s="1178">
        <f t="shared" si="352"/>
        <v>0</v>
      </c>
      <c r="NL18" s="1178">
        <f t="shared" si="352"/>
        <v>0</v>
      </c>
      <c r="NM18" s="1178">
        <f t="shared" si="352"/>
        <v>0</v>
      </c>
      <c r="NN18" s="1178">
        <f t="shared" si="352"/>
        <v>0</v>
      </c>
      <c r="NO18" s="1178">
        <f t="shared" si="352"/>
        <v>0</v>
      </c>
      <c r="NP18" s="1178">
        <f t="shared" si="352"/>
        <v>0</v>
      </c>
    </row>
    <row r="19" spans="1:380" s="2" customFormat="1" ht="15.75" customHeight="1" x14ac:dyDescent="0.25">
      <c r="A19" s="764"/>
      <c r="B19" s="56">
        <v>2.7</v>
      </c>
      <c r="C19" s="13"/>
      <c r="D19" s="444"/>
      <c r="E19" s="1242" t="s">
        <v>20</v>
      </c>
      <c r="F19" s="1242"/>
      <c r="G19" s="1243"/>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12">AJ7/AJ13</f>
        <v>1.7881332972094283E-2</v>
      </c>
      <c r="AK19" s="102">
        <f t="shared" si="412"/>
        <v>2.0605112154407929E-2</v>
      </c>
      <c r="AL19" s="105">
        <f t="shared" si="412"/>
        <v>2.4009978172747116E-2</v>
      </c>
      <c r="AM19" s="102">
        <f t="shared" si="412"/>
        <v>8.9240030097817905E-2</v>
      </c>
      <c r="AN19" s="621">
        <f t="shared" si="412"/>
        <v>2.3567220139260846E-2</v>
      </c>
      <c r="AO19" s="619">
        <f t="shared" si="412"/>
        <v>1.5764425936942297E-2</v>
      </c>
      <c r="AP19" s="621">
        <f t="shared" si="412"/>
        <v>1.4973508408200876E-2</v>
      </c>
      <c r="AQ19" s="619">
        <f t="shared" si="412"/>
        <v>1.3006134969325154E-2</v>
      </c>
      <c r="AR19" s="621">
        <f t="shared" si="412"/>
        <v>1.1714285714285714E-2</v>
      </c>
      <c r="AS19" s="619">
        <f t="shared" si="412"/>
        <v>1.8234672304439745E-2</v>
      </c>
      <c r="AT19" s="621">
        <f t="shared" si="412"/>
        <v>2.8174037089871613E-2</v>
      </c>
      <c r="AU19" s="619">
        <f t="shared" si="412"/>
        <v>2.3225806451612905E-2</v>
      </c>
      <c r="AV19" s="132" t="s">
        <v>29</v>
      </c>
      <c r="AW19" s="151">
        <f t="shared" si="191"/>
        <v>2.5033045367583866E-2</v>
      </c>
      <c r="AX19" s="372">
        <f t="shared" ref="AX19:BH19" si="413">AX7/AX13</f>
        <v>1.7012351433232348E-2</v>
      </c>
      <c r="AY19" s="102">
        <f t="shared" si="413"/>
        <v>2.0692974013474495E-2</v>
      </c>
      <c r="AZ19" s="105">
        <f t="shared" si="413"/>
        <v>3.5356400075628666E-2</v>
      </c>
      <c r="BA19" s="102">
        <f t="shared" si="413"/>
        <v>0.28982229402261711</v>
      </c>
      <c r="BB19" s="621">
        <f t="shared" si="413"/>
        <v>0.13950598104707163</v>
      </c>
      <c r="BC19" s="619">
        <f t="shared" si="413"/>
        <v>7.3247815579103925E-2</v>
      </c>
      <c r="BD19" s="621">
        <f t="shared" si="413"/>
        <v>3.8233801387244123E-2</v>
      </c>
      <c r="BE19" s="619">
        <f t="shared" si="413"/>
        <v>3.4939759036144581E-2</v>
      </c>
      <c r="BF19" s="621">
        <f t="shared" si="413"/>
        <v>1.9662921348314606E-2</v>
      </c>
      <c r="BG19" s="619">
        <f t="shared" si="413"/>
        <v>1.1329916374426759E-2</v>
      </c>
      <c r="BH19" s="621">
        <f t="shared" si="413"/>
        <v>1.3869232946504387E-2</v>
      </c>
      <c r="BI19" s="619">
        <f t="shared" ref="BI19" si="414">BI7/BI13</f>
        <v>2.0665593129361247E-2</v>
      </c>
      <c r="BJ19" s="132" t="s">
        <v>29</v>
      </c>
      <c r="BK19" s="151">
        <f t="shared" si="192"/>
        <v>5.9528253366093652E-2</v>
      </c>
      <c r="BL19" s="372">
        <f t="shared" ref="BL19:BM19" si="415">BL7/BL13</f>
        <v>1.7495626093476629E-2</v>
      </c>
      <c r="BM19" s="102">
        <f t="shared" si="415"/>
        <v>1.9154030327214685E-2</v>
      </c>
      <c r="BN19" s="105">
        <f t="shared" ref="BN19:BO19" si="416">BN7/BN13</f>
        <v>2.0853080568720379E-2</v>
      </c>
      <c r="BO19" s="102">
        <f t="shared" si="416"/>
        <v>0.38479421387980023</v>
      </c>
      <c r="BP19" s="209">
        <f t="shared" ref="BP19:BQ19" si="417">BP7/BP13</f>
        <v>1.7473118279569891E-2</v>
      </c>
      <c r="BQ19" s="619">
        <f t="shared" si="417"/>
        <v>1.6853932584269662E-2</v>
      </c>
      <c r="BR19" s="621">
        <f t="shared" ref="BR19" si="418">BR7/BR13</f>
        <v>5.2189562087582485E-2</v>
      </c>
      <c r="BS19" s="619">
        <f t="shared" ref="BS19:BT19" si="419">BS7/BS13</f>
        <v>6.8947906026557718E-2</v>
      </c>
      <c r="BT19" s="621">
        <f t="shared" si="419"/>
        <v>3.0954631379962193E-2</v>
      </c>
      <c r="BU19" s="621">
        <f t="shared" ref="BU19:BV19" si="420">BU7/BU13</f>
        <v>3.3077853973376363E-2</v>
      </c>
      <c r="BV19" s="621">
        <f t="shared" si="420"/>
        <v>2.1670943826632448E-2</v>
      </c>
      <c r="BW19" s="621">
        <f t="shared" ref="BW19" si="421">BW7/BW13</f>
        <v>2.8977272727272727E-2</v>
      </c>
      <c r="BX19" s="132" t="s">
        <v>29</v>
      </c>
      <c r="BY19" s="151">
        <f t="shared" si="193"/>
        <v>5.9370180979536287E-2</v>
      </c>
      <c r="BZ19" s="621">
        <f t="shared" ref="BZ19:CA19" si="422">BZ7/BZ13</f>
        <v>4.3634190077704721E-2</v>
      </c>
      <c r="CA19" s="102">
        <f t="shared" si="422"/>
        <v>4.1104899704044726E-2</v>
      </c>
      <c r="CB19" s="105">
        <f t="shared" ref="CB19:CC19" si="423">CB7/CB13</f>
        <v>5.4513481828839389E-2</v>
      </c>
      <c r="CC19" s="102">
        <f t="shared" si="423"/>
        <v>0.11200200451014783</v>
      </c>
      <c r="CD19" s="209">
        <f t="shared" ref="CD19:CE19" si="424">CD7/CD13</f>
        <v>8.8586956521739132E-2</v>
      </c>
      <c r="CE19" s="619">
        <f t="shared" si="424"/>
        <v>4.738154613466334E-2</v>
      </c>
      <c r="CF19" s="621">
        <f t="shared" ref="CF19:CG19" si="425">CF7/CF13</f>
        <v>3.2319912352780061E-2</v>
      </c>
      <c r="CG19" s="619">
        <f t="shared" si="425"/>
        <v>2.4205748865355523E-2</v>
      </c>
      <c r="CH19" s="621">
        <f t="shared" ref="CH19:CI19" si="426">CH7/CH13</f>
        <v>3.1955922865013774E-2</v>
      </c>
      <c r="CI19" s="621">
        <f t="shared" si="426"/>
        <v>2.5769956002514142E-2</v>
      </c>
      <c r="CJ19" s="621">
        <f t="shared" ref="CJ19:CK19" si="427">CJ7/CJ13</f>
        <v>1.8756169792694965E-2</v>
      </c>
      <c r="CK19" s="621">
        <f t="shared" si="427"/>
        <v>2.0192887281494876E-2</v>
      </c>
      <c r="CL19" s="132" t="s">
        <v>29</v>
      </c>
      <c r="CM19" s="151">
        <f t="shared" si="194"/>
        <v>4.5035306328082704E-2</v>
      </c>
      <c r="CN19" s="621">
        <f t="shared" ref="CN19:CO19" si="428">CN7/CN13</f>
        <v>2.5691056910569107E-2</v>
      </c>
      <c r="CO19" s="102">
        <f t="shared" si="428"/>
        <v>3.4198113207547169E-2</v>
      </c>
      <c r="CP19" s="105">
        <f t="shared" ref="CP19:CQ19" si="429">CP7/CP13</f>
        <v>3.2881453706374388E-2</v>
      </c>
      <c r="CQ19" s="102">
        <f t="shared" si="429"/>
        <v>3.3825503355704695E-2</v>
      </c>
      <c r="CR19" s="209">
        <f t="shared" ref="CR19:CS19" si="430">CR7/CR13</f>
        <v>1.9096117122851686E-2</v>
      </c>
      <c r="CS19" s="619">
        <f t="shared" si="430"/>
        <v>2.2949713128585892E-2</v>
      </c>
      <c r="CT19" s="1026">
        <f t="shared" ref="CT19:CU19" si="431">CT7/CT13</f>
        <v>5.7299164987042905E-2</v>
      </c>
      <c r="CU19" s="619">
        <f t="shared" si="431"/>
        <v>1.119724375538329E-2</v>
      </c>
      <c r="CV19" s="621">
        <f t="shared" ref="CV19:CW19" si="432">CV7/CV13</f>
        <v>1.8268176835951774E-2</v>
      </c>
      <c r="CW19" s="1095">
        <f t="shared" si="432"/>
        <v>2.3829431438127092E-2</v>
      </c>
      <c r="CX19" s="621">
        <f t="shared" ref="CX19:CY19" si="433">CX7/CX13</f>
        <v>2.3384859294490686E-2</v>
      </c>
      <c r="CY19" s="102">
        <f t="shared" si="433"/>
        <v>7.3497622135754431E-3</v>
      </c>
      <c r="CZ19" s="132" t="s">
        <v>29</v>
      </c>
      <c r="DA19" s="151">
        <f t="shared" si="195"/>
        <v>2.5830882996350345E-2</v>
      </c>
      <c r="DB19" s="621">
        <f t="shared" ref="DB19:DC19" si="434">DB7/DB13</f>
        <v>9.2797171895713654E-3</v>
      </c>
      <c r="DC19" s="102">
        <f t="shared" si="434"/>
        <v>8.3022000830220016E-3</v>
      </c>
      <c r="DD19" s="105">
        <f t="shared" ref="DD19:DE19" si="435">DD7/DD13</f>
        <v>1.1035207566999475E-2</v>
      </c>
      <c r="DE19" s="102">
        <f t="shared" si="435"/>
        <v>1.3039934800325998E-2</v>
      </c>
      <c r="DF19" s="209">
        <f t="shared" ref="DF19:DG19" si="436">DF7/DF13</f>
        <v>1.2967581047381545E-2</v>
      </c>
      <c r="DG19" s="619">
        <f t="shared" si="436"/>
        <v>1.0808028821410191E-2</v>
      </c>
      <c r="DH19" s="1026">
        <f t="shared" ref="DH19:DI19" si="437">DH7/DH13</f>
        <v>4.4491525423728813E-2</v>
      </c>
      <c r="DI19" s="619">
        <f t="shared" si="437"/>
        <v>1.5364061456245824E-2</v>
      </c>
      <c r="DJ19" s="621">
        <f t="shared" ref="DJ19:DK19" si="438">DJ7/DJ13</f>
        <v>1.6233766233766232E-2</v>
      </c>
      <c r="DK19" s="619">
        <f t="shared" si="438"/>
        <v>1.6216216216216217E-2</v>
      </c>
      <c r="DL19" s="621">
        <f t="shared" ref="DL19:DM19" si="439">DL7/DL13</f>
        <v>1.8284106891701828E-2</v>
      </c>
      <c r="DM19" s="619">
        <f t="shared" si="439"/>
        <v>1.786492374727669E-2</v>
      </c>
      <c r="DN19" s="132" t="s">
        <v>29</v>
      </c>
      <c r="DO19" s="151">
        <f t="shared" si="196"/>
        <v>1.6157272456470514E-2</v>
      </c>
      <c r="DP19" s="621">
        <f t="shared" ref="DP19:DQ19" si="440">DP7/DP13</f>
        <v>1.904340124003543E-2</v>
      </c>
      <c r="DQ19" s="102">
        <f t="shared" si="440"/>
        <v>1.5427215189873418E-2</v>
      </c>
      <c r="DR19" s="105">
        <f t="shared" ref="DR19:DS19" si="441">DR7/DR13</f>
        <v>3.4408602150537634E-2</v>
      </c>
      <c r="DS19" s="102">
        <f t="shared" si="441"/>
        <v>3.8268955650929901E-2</v>
      </c>
      <c r="DT19" s="209">
        <f t="shared" ref="DT19" si="442">DT7/DT13</f>
        <v>4.0459540459540456E-2</v>
      </c>
      <c r="DU19" s="619"/>
      <c r="DV19" s="1026"/>
      <c r="DW19" s="619"/>
      <c r="DX19" s="621"/>
      <c r="DY19" s="619"/>
      <c r="DZ19" s="621"/>
      <c r="EA19" s="619"/>
      <c r="EB19" s="132" t="s">
        <v>29</v>
      </c>
      <c r="EC19" s="151">
        <f t="shared" si="197"/>
        <v>2.9521542938183369E-2</v>
      </c>
      <c r="ED19" s="665">
        <f t="shared" si="198"/>
        <v>-6.2134550183805572E-3</v>
      </c>
      <c r="EE19" s="663">
        <f t="shared" si="199"/>
        <v>-0.26752375773582954</v>
      </c>
      <c r="EF19" s="665">
        <f t="shared" si="200"/>
        <v>3.6806225802421474E-3</v>
      </c>
      <c r="EG19" s="663">
        <f t="shared" si="201"/>
        <v>0.21635002043587745</v>
      </c>
      <c r="EH19" s="665">
        <f t="shared" si="202"/>
        <v>1.4663426062154171E-2</v>
      </c>
      <c r="EI19" s="663">
        <f t="shared" si="203"/>
        <v>0.70861858970131086</v>
      </c>
      <c r="EJ19" s="665">
        <f t="shared" si="204"/>
        <v>0.25446589394698843</v>
      </c>
      <c r="EK19" s="663">
        <f t="shared" si="205"/>
        <v>7.1971663801370145</v>
      </c>
      <c r="EL19" s="665">
        <f t="shared" si="206"/>
        <v>-0.15031631297554549</v>
      </c>
      <c r="EM19" s="663">
        <f t="shared" si="207"/>
        <v>-0.51864993161573392</v>
      </c>
      <c r="EN19" s="665">
        <f t="shared" si="208"/>
        <v>-6.62581654679677E-2</v>
      </c>
      <c r="EO19" s="663">
        <f t="shared" si="209"/>
        <v>-0.47494856471860586</v>
      </c>
      <c r="EP19" s="665">
        <f t="shared" si="210"/>
        <v>-3.5014014191859802E-2</v>
      </c>
      <c r="EQ19" s="663">
        <f t="shared" si="211"/>
        <v>-0.47802127496957836</v>
      </c>
      <c r="ER19" s="665">
        <f t="shared" si="212"/>
        <v>-3.2940423510995423E-3</v>
      </c>
      <c r="ES19" s="663">
        <f t="shared" si="213"/>
        <v>-8.6155240430749527E-2</v>
      </c>
      <c r="ET19" s="665">
        <f t="shared" si="214"/>
        <v>-1.5276837687829975E-2</v>
      </c>
      <c r="EU19" s="663">
        <f t="shared" si="215"/>
        <v>-0.43723363037582341</v>
      </c>
      <c r="EV19" s="665">
        <f t="shared" si="216"/>
        <v>-8.3330049738878469E-3</v>
      </c>
      <c r="EW19" s="109">
        <f t="shared" si="217"/>
        <v>-0.42379282438629623</v>
      </c>
      <c r="EX19" s="665">
        <f t="shared" si="218"/>
        <v>2.5393165720776281E-3</v>
      </c>
      <c r="EY19" s="663">
        <f t="shared" si="219"/>
        <v>0.22412491744504209</v>
      </c>
      <c r="EZ19" s="665">
        <f t="shared" si="220"/>
        <v>6.7963601828568594E-3</v>
      </c>
      <c r="FA19" s="663">
        <f t="shared" si="221"/>
        <v>0.49003143930680171</v>
      </c>
      <c r="FB19" s="665">
        <f t="shared" si="222"/>
        <v>-3.1699670358846174E-3</v>
      </c>
      <c r="FC19" s="663">
        <f t="shared" si="223"/>
        <v>-0.15339346981436472</v>
      </c>
      <c r="FD19" s="396">
        <f t="shared" si="224"/>
        <v>1.6584042337380554E-3</v>
      </c>
      <c r="FE19" s="402">
        <f t="shared" si="225"/>
        <v>9.4789647702656576E-2</v>
      </c>
      <c r="FF19" s="396">
        <f t="shared" si="226"/>
        <v>1.6990502415056945E-3</v>
      </c>
      <c r="FG19" s="402">
        <f t="shared" si="227"/>
        <v>8.8704581358609799E-2</v>
      </c>
      <c r="FH19" s="396">
        <f t="shared" si="228"/>
        <v>0.36394113331107986</v>
      </c>
      <c r="FI19" s="402">
        <f t="shared" si="229"/>
        <v>17.452631620144967</v>
      </c>
      <c r="FJ19" s="396">
        <f t="shared" si="230"/>
        <v>-0.36732109560023035</v>
      </c>
      <c r="FK19" s="402">
        <f t="shared" si="231"/>
        <v>-0.95459100566146238</v>
      </c>
      <c r="FL19" s="396">
        <f t="shared" si="232"/>
        <v>-6.1918569530022838E-4</v>
      </c>
      <c r="FM19" s="402">
        <f t="shared" si="233"/>
        <v>-3.5436473638720767E-2</v>
      </c>
      <c r="FN19" s="396">
        <f t="shared" si="234"/>
        <v>3.5335629503312822E-2</v>
      </c>
      <c r="FO19" s="402">
        <f t="shared" si="235"/>
        <v>2.0965806838632277</v>
      </c>
      <c r="FP19" s="396">
        <f t="shared" si="236"/>
        <v>1.6758343938975233E-2</v>
      </c>
      <c r="FQ19" s="402">
        <f t="shared" si="237"/>
        <v>0.32110527984220361</v>
      </c>
      <c r="FR19" s="396">
        <f t="shared" si="238"/>
        <v>-3.7993274646595521E-2</v>
      </c>
      <c r="FS19" s="402">
        <f t="shared" si="239"/>
        <v>-0.55104319820765946</v>
      </c>
      <c r="FT19" s="396">
        <f t="shared" si="240"/>
        <v>2.1232225934141695E-3</v>
      </c>
      <c r="FU19" s="402">
        <f t="shared" si="241"/>
        <v>6.8591435231517298E-2</v>
      </c>
      <c r="FV19" s="396">
        <f t="shared" si="242"/>
        <v>-1.1406910146743915E-2</v>
      </c>
      <c r="FW19" s="402">
        <f t="shared" si="243"/>
        <v>-0.34485036894851417</v>
      </c>
      <c r="FX19" s="396">
        <f t="shared" si="244"/>
        <v>7.3063289006402785E-3</v>
      </c>
      <c r="FY19" s="402">
        <f t="shared" si="245"/>
        <v>0.3371486244019139</v>
      </c>
      <c r="FZ19" s="396">
        <f t="shared" si="246"/>
        <v>1.4656917350431994E-2</v>
      </c>
      <c r="GA19" s="402">
        <f t="shared" si="247"/>
        <v>0.50580734385804527</v>
      </c>
      <c r="GB19" s="396">
        <f t="shared" si="248"/>
        <v>-2.5292903736599953E-3</v>
      </c>
      <c r="GC19" s="402">
        <f t="shared" si="249"/>
        <v>-5.7965791714153045E-2</v>
      </c>
      <c r="GD19" s="396">
        <f t="shared" si="250"/>
        <v>1.3408582124794663E-2</v>
      </c>
      <c r="GE19" s="402">
        <f t="shared" si="251"/>
        <v>0.32620398593200456</v>
      </c>
      <c r="GF19" s="396">
        <f t="shared" si="252"/>
        <v>5.748852268130844E-2</v>
      </c>
      <c r="GG19" s="402">
        <f t="shared" si="253"/>
        <v>1.0545744053151849</v>
      </c>
      <c r="GH19" s="396">
        <f t="shared" si="254"/>
        <v>-2.3415047988408696E-2</v>
      </c>
      <c r="GI19" s="402">
        <f t="shared" si="255"/>
        <v>-0.20905918684952821</v>
      </c>
      <c r="GJ19" s="396">
        <f t="shared" si="256"/>
        <v>-4.1205410387075793E-2</v>
      </c>
      <c r="GK19" s="402">
        <f t="shared" si="257"/>
        <v>-0.46514082890932185</v>
      </c>
      <c r="GL19" s="396">
        <f t="shared" si="258"/>
        <v>-1.5061633781883278E-2</v>
      </c>
      <c r="GM19" s="402">
        <f t="shared" si="259"/>
        <v>-0.31787974455448392</v>
      </c>
      <c r="GN19" s="396">
        <f t="shared" si="260"/>
        <v>-8.1141634874245389E-3</v>
      </c>
      <c r="GO19" s="402">
        <f t="shared" si="261"/>
        <v>-0.25105771942870331</v>
      </c>
      <c r="GP19" s="396">
        <f t="shared" si="262"/>
        <v>7.7501739996582511E-3</v>
      </c>
      <c r="GQ19" s="402">
        <f t="shared" si="263"/>
        <v>0.32017906336088148</v>
      </c>
      <c r="GR19" s="396">
        <f t="shared" si="264"/>
        <v>-6.1859668624996318E-3</v>
      </c>
      <c r="GS19" s="402">
        <f t="shared" si="265"/>
        <v>-0.19357810095580744</v>
      </c>
      <c r="GT19" s="396">
        <f t="shared" si="266"/>
        <v>-7.0137862098191769E-3</v>
      </c>
      <c r="GU19" s="402">
        <f t="shared" si="267"/>
        <v>-0.27216911853225145</v>
      </c>
      <c r="GV19" s="396">
        <f t="shared" si="268"/>
        <v>1.4367174887999108E-3</v>
      </c>
      <c r="GW19" s="402">
        <f t="shared" si="269"/>
        <v>7.6599727166016304E-2</v>
      </c>
      <c r="GX19" s="396">
        <f t="shared" si="270"/>
        <v>5.4981696290742309E-3</v>
      </c>
      <c r="GY19" s="402">
        <f t="shared" si="271"/>
        <v>0.27228248998907911</v>
      </c>
      <c r="GZ19" s="396">
        <f t="shared" si="272"/>
        <v>8.5070562969780626E-3</v>
      </c>
      <c r="HA19" s="402">
        <f t="shared" si="273"/>
        <v>0.33112909004060181</v>
      </c>
      <c r="HB19" s="396">
        <f t="shared" si="274"/>
        <v>-1.3166595011727816E-3</v>
      </c>
      <c r="HC19" s="402">
        <f t="shared" si="275"/>
        <v>-3.8500939896362718E-2</v>
      </c>
      <c r="HD19" s="396">
        <f t="shared" si="276"/>
        <v>9.4404964933030716E-4</v>
      </c>
      <c r="HE19" s="402">
        <f t="shared" si="277"/>
        <v>2.8710702931826097E-2</v>
      </c>
      <c r="HF19" s="396">
        <f t="shared" si="278"/>
        <v>-1.4729386232853008E-2</v>
      </c>
      <c r="HG19" s="402">
        <f t="shared" si="279"/>
        <v>-0.43545209299505921</v>
      </c>
      <c r="HH19" s="396">
        <f t="shared" si="280"/>
        <v>3.8535960057342056E-3</v>
      </c>
      <c r="HI19" s="402">
        <f t="shared" si="281"/>
        <v>0.20179997750028122</v>
      </c>
      <c r="HJ19" s="396">
        <f t="shared" si="282"/>
        <v>3.4349451858457017E-2</v>
      </c>
      <c r="HK19" s="402">
        <f t="shared" si="283"/>
        <v>1.4967268508324727</v>
      </c>
      <c r="HL19" s="396">
        <f t="shared" si="284"/>
        <v>-4.6101921231659612E-2</v>
      </c>
      <c r="HM19" s="402">
        <f t="shared" si="285"/>
        <v>-0.80458277606810968</v>
      </c>
      <c r="HN19" s="396">
        <f t="shared" si="286"/>
        <v>7.0709330805684839E-3</v>
      </c>
      <c r="HO19" s="402">
        <f t="shared" si="287"/>
        <v>0.63148871588769306</v>
      </c>
      <c r="HP19" s="396">
        <f t="shared" si="288"/>
        <v>5.5612546021753181E-3</v>
      </c>
      <c r="HQ19" s="402">
        <f t="shared" si="289"/>
        <v>0.30442307692307691</v>
      </c>
      <c r="HR19" s="396">
        <f t="shared" si="290"/>
        <v>-4.4457214363640557E-4</v>
      </c>
      <c r="HS19" s="402">
        <f t="shared" si="291"/>
        <v>-1.8656431010145299E-2</v>
      </c>
      <c r="HT19" s="396">
        <f t="shared" si="292"/>
        <v>-1.6035097080915245E-2</v>
      </c>
      <c r="HU19" s="402">
        <f t="shared" si="293"/>
        <v>-0.68570423618896881</v>
      </c>
      <c r="HV19" s="396">
        <f t="shared" si="294"/>
        <v>1.9299549759959223E-3</v>
      </c>
      <c r="HW19" s="402">
        <f t="shared" si="295"/>
        <v>0.26258740349873932</v>
      </c>
      <c r="HX19" s="396">
        <f t="shared" si="296"/>
        <v>-9.7751710654936375E-4</v>
      </c>
      <c r="HY19" s="402">
        <f t="shared" si="297"/>
        <v>-0.10533910533910525</v>
      </c>
      <c r="HZ19" s="396">
        <f t="shared" si="298"/>
        <v>2.7330074839774735E-3</v>
      </c>
      <c r="IA19" s="402">
        <f t="shared" si="299"/>
        <v>0.24766253533376817</v>
      </c>
      <c r="IB19" s="396">
        <f t="shared" si="300"/>
        <v>2.0047272333265226E-3</v>
      </c>
      <c r="IC19" s="402">
        <f t="shared" si="301"/>
        <v>0.18166647262001773</v>
      </c>
      <c r="ID19" s="396">
        <f t="shared" si="302"/>
        <v>-7.2353752944452274E-5</v>
      </c>
      <c r="IE19" s="402">
        <f t="shared" si="303"/>
        <v>-4.4780920257042958E-3</v>
      </c>
      <c r="IF19" s="396">
        <f t="shared" si="304"/>
        <v>-2.1595522259713548E-3</v>
      </c>
      <c r="IG19" s="402">
        <f t="shared" si="305"/>
        <v>-0.16653470050279101</v>
      </c>
      <c r="IH19" s="396">
        <f t="shared" si="306"/>
        <v>3.3683496602318619E-2</v>
      </c>
      <c r="II19" s="402">
        <f t="shared" si="307"/>
        <v>3.1165254237288131</v>
      </c>
      <c r="IJ19" s="396">
        <f t="shared" si="308"/>
        <v>-2.9127463967482989E-2</v>
      </c>
      <c r="IK19" s="402">
        <f t="shared" si="309"/>
        <v>-0.65467442822152244</v>
      </c>
      <c r="IL19" s="396">
        <f t="shared" si="310"/>
        <v>8.6970477752040809E-4</v>
      </c>
      <c r="IM19" s="402">
        <f t="shared" si="311"/>
        <v>5.6606437041219607E-2</v>
      </c>
      <c r="IN19" s="396">
        <f t="shared" si="312"/>
        <v>-1.7550017550015118E-5</v>
      </c>
      <c r="IO19" s="402">
        <f t="shared" si="313"/>
        <v>-1.0810810810809313E-3</v>
      </c>
      <c r="IP19" s="396">
        <f t="shared" si="314"/>
        <v>2.0678906754856112E-3</v>
      </c>
      <c r="IQ19" s="402">
        <f t="shared" si="315"/>
        <v>0.12751992498827935</v>
      </c>
      <c r="IR19" s="396">
        <f t="shared" si="316"/>
        <v>-4.1918314442513857E-4</v>
      </c>
      <c r="IS19" s="402">
        <f t="shared" si="317"/>
        <v>-2.2926093514328734E-2</v>
      </c>
      <c r="IT19" s="396">
        <f t="shared" si="318"/>
        <v>1.1784774927587408E-3</v>
      </c>
      <c r="IU19" s="402">
        <f t="shared" si="319"/>
        <v>6.596599624100756E-2</v>
      </c>
      <c r="IV19" s="396">
        <f t="shared" si="320"/>
        <v>-3.6161860501620121E-3</v>
      </c>
      <c r="IW19" s="402">
        <f t="shared" si="321"/>
        <v>-0.18989181630850752</v>
      </c>
      <c r="IX19" s="396">
        <f t="shared" si="322"/>
        <v>1.8981386960664218E-2</v>
      </c>
      <c r="IY19" s="402">
        <f t="shared" si="323"/>
        <v>1.2303832368348497</v>
      </c>
      <c r="IZ19" s="396">
        <f t="shared" si="324"/>
        <v>3.8603535003922662E-3</v>
      </c>
      <c r="JA19" s="402">
        <f t="shared" si="325"/>
        <v>0.11219152360515024</v>
      </c>
      <c r="JB19" s="396">
        <f t="shared" si="326"/>
        <v>2.1905848086105559E-3</v>
      </c>
      <c r="JC19" s="402">
        <f t="shared" si="327"/>
        <v>5.7241823596963684E-2</v>
      </c>
      <c r="JD19" s="396">
        <f t="shared" si="328"/>
        <v>-4.0459540459540456E-2</v>
      </c>
      <c r="JE19" s="402">
        <f t="shared" si="329"/>
        <v>-1</v>
      </c>
      <c r="JF19" s="396">
        <f t="shared" si="330"/>
        <v>0</v>
      </c>
      <c r="JG19" s="402" t="e">
        <f t="shared" si="331"/>
        <v>#DIV/0!</v>
      </c>
      <c r="JH19" s="396">
        <f t="shared" si="332"/>
        <v>0</v>
      </c>
      <c r="JI19" s="402" t="e">
        <f t="shared" si="333"/>
        <v>#DIV/0!</v>
      </c>
      <c r="JJ19" s="396">
        <f t="shared" si="334"/>
        <v>0</v>
      </c>
      <c r="JK19" s="402" t="e">
        <f t="shared" si="335"/>
        <v>#DIV/0!</v>
      </c>
      <c r="JL19" s="396">
        <f t="shared" si="336"/>
        <v>0</v>
      </c>
      <c r="JM19" s="402" t="e">
        <f t="shared" si="337"/>
        <v>#DIV/0!</v>
      </c>
      <c r="JN19" s="396">
        <f t="shared" si="338"/>
        <v>0</v>
      </c>
      <c r="JO19" s="402" t="e">
        <f t="shared" si="339"/>
        <v>#DIV/0!</v>
      </c>
      <c r="JP19" s="396">
        <f t="shared" si="340"/>
        <v>0</v>
      </c>
      <c r="JQ19" s="402" t="e">
        <f t="shared" si="341"/>
        <v>#DIV/0!</v>
      </c>
      <c r="JR19" s="621">
        <f t="shared" si="342"/>
        <v>1.2967581047381545E-2</v>
      </c>
      <c r="JS19" s="1058">
        <f t="shared" si="343"/>
        <v>4.0459540459540456E-2</v>
      </c>
      <c r="JT19" s="665">
        <f>(JS19-JR19)*100</f>
        <v>2.7491959412158913</v>
      </c>
      <c r="JU19" s="109">
        <f>IF(ISERROR((JT19/JR19)/100),0,(JT19/JR19)/100)</f>
        <v>2.1200530238991777</v>
      </c>
      <c r="JV19" s="698"/>
      <c r="JW19" s="698"/>
      <c r="JX19" s="698"/>
      <c r="JY19" s="2" t="str">
        <f t="shared" si="345"/>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6"/>
        <v>1.7881332972094283E-2</v>
      </c>
      <c r="KL19" s="267">
        <f t="shared" si="346"/>
        <v>2.0605112154407929E-2</v>
      </c>
      <c r="KM19" s="267">
        <f t="shared" si="346"/>
        <v>2.4009978172747116E-2</v>
      </c>
      <c r="KN19" s="267">
        <f t="shared" si="346"/>
        <v>8.9240030097817905E-2</v>
      </c>
      <c r="KO19" s="267">
        <f t="shared" si="346"/>
        <v>2.3567220139260846E-2</v>
      </c>
      <c r="KP19" s="267">
        <f t="shared" si="346"/>
        <v>1.5764425936942297E-2</v>
      </c>
      <c r="KQ19" s="267">
        <f t="shared" si="346"/>
        <v>1.4973508408200876E-2</v>
      </c>
      <c r="KR19" s="267">
        <f t="shared" si="346"/>
        <v>1.3006134969325154E-2</v>
      </c>
      <c r="KS19" s="267">
        <f t="shared" si="346"/>
        <v>1.1714285714285714E-2</v>
      </c>
      <c r="KT19" s="267">
        <f t="shared" si="346"/>
        <v>1.8234672304439745E-2</v>
      </c>
      <c r="KU19" s="267">
        <f t="shared" si="346"/>
        <v>2.8174037089871613E-2</v>
      </c>
      <c r="KV19" s="267">
        <f t="shared" si="346"/>
        <v>2.3225806451612905E-2</v>
      </c>
      <c r="KW19" s="267">
        <f t="shared" si="347"/>
        <v>1.7012351433232348E-2</v>
      </c>
      <c r="KX19" s="267">
        <f t="shared" si="347"/>
        <v>2.0692974013474495E-2</v>
      </c>
      <c r="KY19" s="267">
        <f t="shared" si="347"/>
        <v>3.5356400075628666E-2</v>
      </c>
      <c r="KZ19" s="267">
        <f t="shared" si="347"/>
        <v>0.28982229402261711</v>
      </c>
      <c r="LA19" s="267">
        <f t="shared" si="347"/>
        <v>0.13950598104707163</v>
      </c>
      <c r="LB19" s="267">
        <f t="shared" si="347"/>
        <v>7.3247815579103925E-2</v>
      </c>
      <c r="LC19" s="267">
        <f t="shared" si="347"/>
        <v>3.8233801387244123E-2</v>
      </c>
      <c r="LD19" s="267">
        <f t="shared" si="347"/>
        <v>3.4939759036144581E-2</v>
      </c>
      <c r="LE19" s="267">
        <f t="shared" si="347"/>
        <v>1.9662921348314606E-2</v>
      </c>
      <c r="LF19" s="267">
        <f t="shared" si="347"/>
        <v>1.1329916374426759E-2</v>
      </c>
      <c r="LG19" s="267">
        <f t="shared" si="347"/>
        <v>1.3869232946504387E-2</v>
      </c>
      <c r="LH19" s="267">
        <f t="shared" si="347"/>
        <v>2.0665593129361247E-2</v>
      </c>
      <c r="LI19" s="790">
        <f t="shared" si="348"/>
        <v>1.7495626093476629E-2</v>
      </c>
      <c r="LJ19" s="790">
        <f t="shared" si="348"/>
        <v>1.9154030327214685E-2</v>
      </c>
      <c r="LK19" s="790">
        <f t="shared" si="348"/>
        <v>2.0853080568720379E-2</v>
      </c>
      <c r="LL19" s="790">
        <f t="shared" si="348"/>
        <v>0.38479421387980023</v>
      </c>
      <c r="LM19" s="790">
        <f t="shared" si="348"/>
        <v>1.7473118279569891E-2</v>
      </c>
      <c r="LN19" s="790">
        <f t="shared" si="348"/>
        <v>1.6853932584269662E-2</v>
      </c>
      <c r="LO19" s="790">
        <f t="shared" si="348"/>
        <v>5.2189562087582485E-2</v>
      </c>
      <c r="LP19" s="790">
        <f t="shared" si="348"/>
        <v>6.8947906026557718E-2</v>
      </c>
      <c r="LQ19" s="790">
        <f t="shared" si="348"/>
        <v>3.0954631379962193E-2</v>
      </c>
      <c r="LR19" s="790">
        <f t="shared" si="348"/>
        <v>3.3077853973376363E-2</v>
      </c>
      <c r="LS19" s="790">
        <f t="shared" si="348"/>
        <v>2.1670943826632448E-2</v>
      </c>
      <c r="LT19" s="790">
        <f t="shared" si="348"/>
        <v>2.8977272727272727E-2</v>
      </c>
      <c r="LU19" s="902">
        <f t="shared" si="349"/>
        <v>4.3634190077704721E-2</v>
      </c>
      <c r="LV19" s="902">
        <f t="shared" si="349"/>
        <v>4.1104899704044726E-2</v>
      </c>
      <c r="LW19" s="902">
        <f t="shared" si="349"/>
        <v>5.4513481828839389E-2</v>
      </c>
      <c r="LX19" s="902">
        <f t="shared" si="349"/>
        <v>0.11200200451014783</v>
      </c>
      <c r="LY19" s="902">
        <f t="shared" si="349"/>
        <v>8.8586956521739132E-2</v>
      </c>
      <c r="LZ19" s="902">
        <f t="shared" si="349"/>
        <v>4.738154613466334E-2</v>
      </c>
      <c r="MA19" s="902">
        <f t="shared" si="349"/>
        <v>3.2319912352780061E-2</v>
      </c>
      <c r="MB19" s="902">
        <f t="shared" si="349"/>
        <v>2.4205748865355523E-2</v>
      </c>
      <c r="MC19" s="902">
        <f t="shared" si="349"/>
        <v>3.1955922865013774E-2</v>
      </c>
      <c r="MD19" s="902">
        <f t="shared" si="349"/>
        <v>2.5769956002514142E-2</v>
      </c>
      <c r="ME19" s="902">
        <f t="shared" si="349"/>
        <v>1.8756169792694965E-2</v>
      </c>
      <c r="MF19" s="902">
        <f t="shared" si="349"/>
        <v>2.0192887281494876E-2</v>
      </c>
      <c r="MG19" s="961">
        <f t="shared" si="350"/>
        <v>2.5691056910569107E-2</v>
      </c>
      <c r="MH19" s="961">
        <f t="shared" si="350"/>
        <v>3.4198113207547169E-2</v>
      </c>
      <c r="MI19" s="961">
        <f t="shared" si="350"/>
        <v>3.2881453706374388E-2</v>
      </c>
      <c r="MJ19" s="961">
        <f t="shared" si="350"/>
        <v>3.3825503355704695E-2</v>
      </c>
      <c r="MK19" s="961">
        <f t="shared" si="350"/>
        <v>1.9096117122851686E-2</v>
      </c>
      <c r="ML19" s="961">
        <f t="shared" si="350"/>
        <v>2.2949713128585892E-2</v>
      </c>
      <c r="MM19" s="961">
        <f t="shared" si="350"/>
        <v>5.7299164987042905E-2</v>
      </c>
      <c r="MN19" s="961">
        <f t="shared" si="350"/>
        <v>1.119724375538329E-2</v>
      </c>
      <c r="MO19" s="961">
        <f t="shared" si="350"/>
        <v>1.8268176835951774E-2</v>
      </c>
      <c r="MP19" s="961">
        <f t="shared" si="350"/>
        <v>2.3829431438127092E-2</v>
      </c>
      <c r="MQ19" s="961">
        <f t="shared" si="350"/>
        <v>2.3384859294490686E-2</v>
      </c>
      <c r="MR19" s="961">
        <f t="shared" si="350"/>
        <v>7.3497622135754431E-3</v>
      </c>
      <c r="MS19" s="1156">
        <f t="shared" si="351"/>
        <v>9.2797171895713654E-3</v>
      </c>
      <c r="MT19" s="1156">
        <f t="shared" si="351"/>
        <v>8.3022000830220016E-3</v>
      </c>
      <c r="MU19" s="1156">
        <f t="shared" si="351"/>
        <v>1.1035207566999475E-2</v>
      </c>
      <c r="MV19" s="1156">
        <f t="shared" si="351"/>
        <v>1.3039934800325998E-2</v>
      </c>
      <c r="MW19" s="1156">
        <f t="shared" si="351"/>
        <v>1.2967581047381545E-2</v>
      </c>
      <c r="MX19" s="1156">
        <f t="shared" si="351"/>
        <v>1.0808028821410191E-2</v>
      </c>
      <c r="MY19" s="1156">
        <f t="shared" si="351"/>
        <v>4.4491525423728813E-2</v>
      </c>
      <c r="MZ19" s="1156">
        <f t="shared" si="351"/>
        <v>1.5364061456245824E-2</v>
      </c>
      <c r="NA19" s="1156">
        <f t="shared" si="351"/>
        <v>1.6233766233766232E-2</v>
      </c>
      <c r="NB19" s="1156">
        <f t="shared" si="351"/>
        <v>1.6216216216216217E-2</v>
      </c>
      <c r="NC19" s="1156">
        <f t="shared" si="351"/>
        <v>1.8284106891701828E-2</v>
      </c>
      <c r="ND19" s="1156">
        <f t="shared" si="351"/>
        <v>1.786492374727669E-2</v>
      </c>
      <c r="NE19" s="1178">
        <f t="shared" si="352"/>
        <v>1.904340124003543E-2</v>
      </c>
      <c r="NF19" s="1178">
        <f t="shared" si="352"/>
        <v>1.5427215189873418E-2</v>
      </c>
      <c r="NG19" s="1178">
        <f t="shared" si="352"/>
        <v>3.4408602150537634E-2</v>
      </c>
      <c r="NH19" s="1178">
        <f t="shared" si="352"/>
        <v>3.8268955650929901E-2</v>
      </c>
      <c r="NI19" s="1178">
        <f t="shared" si="352"/>
        <v>4.0459540459540456E-2</v>
      </c>
      <c r="NJ19" s="1178">
        <f t="shared" si="352"/>
        <v>0</v>
      </c>
      <c r="NK19" s="1178">
        <f t="shared" si="352"/>
        <v>0</v>
      </c>
      <c r="NL19" s="1178">
        <f t="shared" si="352"/>
        <v>0</v>
      </c>
      <c r="NM19" s="1178">
        <f t="shared" si="352"/>
        <v>0</v>
      </c>
      <c r="NN19" s="1178">
        <f t="shared" si="352"/>
        <v>0</v>
      </c>
      <c r="NO19" s="1178">
        <f t="shared" si="352"/>
        <v>0</v>
      </c>
      <c r="NP19" s="1178">
        <f t="shared" si="352"/>
        <v>0</v>
      </c>
    </row>
    <row r="20" spans="1:380" s="1" customFormat="1" ht="15.75" thickBot="1" x14ac:dyDescent="0.3">
      <c r="A20" s="765"/>
      <c r="B20" s="57">
        <v>2.8</v>
      </c>
      <c r="C20" s="14"/>
      <c r="D20" s="445"/>
      <c r="E20" s="1248" t="s">
        <v>164</v>
      </c>
      <c r="F20" s="1248"/>
      <c r="G20" s="1249"/>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43">V13/V11</f>
        <v>3.1294214902309908E-2</v>
      </c>
      <c r="W20" s="201">
        <f t="shared" si="443"/>
        <v>2.5042221983263016E-2</v>
      </c>
      <c r="X20" s="199">
        <f t="shared" si="443"/>
        <v>2.7029568733787354E-2</v>
      </c>
      <c r="Y20" s="201">
        <f t="shared" si="443"/>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44">AJ13/AJ11</f>
        <v>3.3088597835928608E-2</v>
      </c>
      <c r="AK20" s="201">
        <f t="shared" si="444"/>
        <v>2.8423370326713077E-2</v>
      </c>
      <c r="AL20" s="199">
        <f t="shared" si="444"/>
        <v>2.8790735254511177E-2</v>
      </c>
      <c r="AM20" s="201">
        <f t="shared" si="444"/>
        <v>5.9614056178061668E-2</v>
      </c>
      <c r="AN20" s="622">
        <f t="shared" si="444"/>
        <v>3.3549871065707074E-2</v>
      </c>
      <c r="AO20" s="620">
        <f t="shared" si="444"/>
        <v>3.0259391932028874E-2</v>
      </c>
      <c r="AP20" s="622">
        <f t="shared" ref="AP20:AU20" si="445">AP13/AP11</f>
        <v>3.9101062871554675E-2</v>
      </c>
      <c r="AQ20" s="620">
        <f t="shared" si="445"/>
        <v>3.0752860204666888E-2</v>
      </c>
      <c r="AR20" s="622">
        <f t="shared" si="445"/>
        <v>3.1547447360830691E-2</v>
      </c>
      <c r="AS20" s="620">
        <f t="shared" si="445"/>
        <v>3.3993316324697258E-2</v>
      </c>
      <c r="AT20" s="622">
        <f t="shared" si="445"/>
        <v>5.0249545263120164E-2</v>
      </c>
      <c r="AU20" s="620">
        <f t="shared" si="445"/>
        <v>3.4464050659930981E-2</v>
      </c>
      <c r="AV20" s="200" t="s">
        <v>29</v>
      </c>
      <c r="AW20" s="198">
        <f t="shared" si="191"/>
        <v>3.6152858773145925E-2</v>
      </c>
      <c r="AX20" s="373">
        <f t="shared" ref="AX20:BC20" si="446">AX13/AX11</f>
        <v>3.8176496232172882E-2</v>
      </c>
      <c r="AY20" s="201">
        <f t="shared" si="446"/>
        <v>3.1051306381357262E-2</v>
      </c>
      <c r="AZ20" s="199">
        <f t="shared" si="446"/>
        <v>4.7770873225188769E-2</v>
      </c>
      <c r="BA20" s="201">
        <f t="shared" si="446"/>
        <v>0.1398541359770811</v>
      </c>
      <c r="BB20" s="622">
        <f t="shared" si="446"/>
        <v>5.8454944196732625E-2</v>
      </c>
      <c r="BC20" s="620">
        <f t="shared" si="446"/>
        <v>4.8991748182960815E-2</v>
      </c>
      <c r="BD20" s="622">
        <f t="shared" ref="BD20:BI20" si="447">BD13/BD11</f>
        <v>4.7952428854203852E-2</v>
      </c>
      <c r="BE20" s="620">
        <f t="shared" si="447"/>
        <v>3.788570385247398E-2</v>
      </c>
      <c r="BF20" s="622">
        <f t="shared" si="447"/>
        <v>3.5672967433386472E-2</v>
      </c>
      <c r="BG20" s="620">
        <f t="shared" si="447"/>
        <v>3.3561178760581234E-2</v>
      </c>
      <c r="BH20" s="622">
        <f t="shared" si="447"/>
        <v>3.1742181252976114E-2</v>
      </c>
      <c r="BI20" s="620">
        <f t="shared" si="447"/>
        <v>2.7356225633796614E-2</v>
      </c>
      <c r="BJ20" s="200" t="s">
        <v>29</v>
      </c>
      <c r="BK20" s="198">
        <f t="shared" si="192"/>
        <v>4.8205849165242648E-2</v>
      </c>
      <c r="BL20" s="373">
        <f t="shared" ref="BL20:BM20" si="448">BL13/BL11</f>
        <v>3.5147671170300612E-2</v>
      </c>
      <c r="BM20" s="201">
        <f t="shared" si="448"/>
        <v>3.2569705581645209E-2</v>
      </c>
      <c r="BN20" s="199">
        <f t="shared" ref="BN20:BO20" si="449">BN13/BN11</f>
        <v>3.6418554476806905E-2</v>
      </c>
      <c r="BO20" s="201">
        <f t="shared" si="449"/>
        <v>9.9605488850771876E-2</v>
      </c>
      <c r="BP20" s="210">
        <f t="shared" ref="BP20:BQ20" si="450">BP13/BP11</f>
        <v>3.1669277395627596E-2</v>
      </c>
      <c r="BQ20" s="620">
        <f t="shared" si="450"/>
        <v>3.3386476601331705E-2</v>
      </c>
      <c r="BR20" s="622">
        <f t="shared" ref="BR20" si="451">BR13/BR11</f>
        <v>3.5078243913388089E-2</v>
      </c>
      <c r="BS20" s="620">
        <f t="shared" ref="BS20:BT20" si="452">BS13/BS11</f>
        <v>3.3455216484981037E-2</v>
      </c>
      <c r="BT20" s="622">
        <f t="shared" si="452"/>
        <v>3.6025912778472988E-2</v>
      </c>
      <c r="BU20" s="622">
        <f t="shared" ref="BU20:BV20" si="453">BU13/BU11</f>
        <v>4.1667717183941376E-2</v>
      </c>
      <c r="BV20" s="622">
        <f t="shared" si="453"/>
        <v>2.9264995493841584E-2</v>
      </c>
      <c r="BW20" s="622">
        <f t="shared" ref="BW20" si="454">BW13/BW11</f>
        <v>2.9058728350421847E-2</v>
      </c>
      <c r="BX20" s="200" t="s">
        <v>29</v>
      </c>
      <c r="BY20" s="198">
        <f t="shared" si="193"/>
        <v>3.9445665690127564E-2</v>
      </c>
      <c r="BZ20" s="622">
        <f t="shared" ref="BZ20:CA20" si="455">BZ13/BZ11</f>
        <v>2.2514248033535866E-2</v>
      </c>
      <c r="CA20" s="201">
        <f t="shared" si="455"/>
        <v>2.5094693062443784E-2</v>
      </c>
      <c r="CB20" s="199">
        <f t="shared" ref="CB20:CC20" si="456">CB13/CB11</f>
        <v>2.8278977249181551E-2</v>
      </c>
      <c r="CC20" s="201">
        <f t="shared" si="456"/>
        <v>3.3058604265893562E-2</v>
      </c>
      <c r="CD20" s="210">
        <f t="shared" ref="CD20:CE20" si="457">CD13/CD11</f>
        <v>3.0543474652235982E-2</v>
      </c>
      <c r="CE20" s="620">
        <f t="shared" si="457"/>
        <v>2.4562716940039475E-2</v>
      </c>
      <c r="CF20" s="622">
        <f t="shared" ref="CF20:CG20" si="458">CF13/CF11</f>
        <v>2.9761079909029403E-2</v>
      </c>
      <c r="CG20" s="620">
        <f t="shared" si="458"/>
        <v>3.3436469864180147E-2</v>
      </c>
      <c r="CH20" s="622">
        <f t="shared" ref="CH20:CI20" si="459">CH13/CH11</f>
        <v>3.0764536879306401E-2</v>
      </c>
      <c r="CI20" s="622">
        <f t="shared" si="459"/>
        <v>2.6831715728849577E-2</v>
      </c>
      <c r="CJ20" s="622">
        <f t="shared" ref="CJ20:CK20" si="460">CJ13/CJ11</f>
        <v>2.5573919482967552E-2</v>
      </c>
      <c r="CK20" s="622">
        <f t="shared" si="460"/>
        <v>2.78127043202736E-2</v>
      </c>
      <c r="CL20" s="200" t="s">
        <v>29</v>
      </c>
      <c r="CM20" s="198">
        <f t="shared" si="194"/>
        <v>2.8186095032328076E-2</v>
      </c>
      <c r="CN20" s="622">
        <f t="shared" ref="CN20:CO20" si="461">CN13/CN11</f>
        <v>2.1091981617394884E-2</v>
      </c>
      <c r="CO20" s="201">
        <f t="shared" si="461"/>
        <v>2.9189542708638109E-2</v>
      </c>
      <c r="CP20" s="199">
        <f t="shared" ref="CP20:CQ20" si="462">CP13/CP11</f>
        <v>3.0140225508350067E-2</v>
      </c>
      <c r="CQ20" s="201">
        <f t="shared" si="462"/>
        <v>3.1262326588503857E-2</v>
      </c>
      <c r="CR20" s="210">
        <f t="shared" ref="CR20:CS20" si="463">CR13/CR11</f>
        <v>2.6490624578443277E-2</v>
      </c>
      <c r="CS20" s="620">
        <f t="shared" si="463"/>
        <v>2.139921856380405E-2</v>
      </c>
      <c r="CT20" s="1027">
        <f t="shared" ref="CT20:CU20" si="464">CT13/CT11</f>
        <v>2.8310115180514683E-2</v>
      </c>
      <c r="CU20" s="620">
        <f t="shared" si="464"/>
        <v>2.9429409130467845E-2</v>
      </c>
      <c r="CV20" s="622">
        <f t="shared" ref="CV20:CW20" si="465">CV13/CV11</f>
        <v>2.305929533085076E-2</v>
      </c>
      <c r="CW20" s="1096">
        <f t="shared" si="465"/>
        <v>2.0109627736489895E-2</v>
      </c>
      <c r="CX20" s="622">
        <f t="shared" ref="CX20:CY20" si="466">CX13/CX11</f>
        <v>2.1177833364111002E-2</v>
      </c>
      <c r="CY20" s="201">
        <f t="shared" si="466"/>
        <v>1.585310687996052E-2</v>
      </c>
      <c r="CZ20" s="200" t="s">
        <v>29</v>
      </c>
      <c r="DA20" s="198">
        <f t="shared" si="195"/>
        <v>2.4792775598960745E-2</v>
      </c>
      <c r="DB20" s="622">
        <f t="shared" ref="DB20:DC20" si="467">DB13/DB11</f>
        <v>1.8806146277413512E-2</v>
      </c>
      <c r="DC20" s="201">
        <f t="shared" si="467"/>
        <v>2.0001826650835691E-2</v>
      </c>
      <c r="DD20" s="199">
        <f t="shared" ref="DD20:DE20" si="468">DD13/DD11</f>
        <v>1.5798168641091841E-2</v>
      </c>
      <c r="DE20" s="201">
        <f t="shared" si="468"/>
        <v>1.9838960031043851E-2</v>
      </c>
      <c r="DF20" s="210">
        <f t="shared" ref="DF20:DG20" si="469">DF13/DF11</f>
        <v>1.6285983494704011E-2</v>
      </c>
      <c r="DG20" s="620">
        <f t="shared" si="469"/>
        <v>1.2895390047387075E-2</v>
      </c>
      <c r="DH20" s="1027">
        <f t="shared" ref="DH20:DI20" si="470">DH13/DH11</f>
        <v>2.6916716225794099E-2</v>
      </c>
      <c r="DI20" s="620">
        <f t="shared" si="470"/>
        <v>2.4455589498962638E-2</v>
      </c>
      <c r="DJ20" s="622">
        <f t="shared" ref="DJ20:DK20" si="471">DJ13/DJ11</f>
        <v>2.0125457396759017E-2</v>
      </c>
      <c r="DK20" s="620">
        <f t="shared" si="471"/>
        <v>1.9520470114606669E-2</v>
      </c>
      <c r="DL20" s="622">
        <f t="shared" ref="DL20:DM20" si="472">DL13/DL11</f>
        <v>1.7252954356108095E-2</v>
      </c>
      <c r="DM20" s="620">
        <f t="shared" si="472"/>
        <v>1.504730558159967E-2</v>
      </c>
      <c r="DN20" s="200" t="s">
        <v>29</v>
      </c>
      <c r="DO20" s="198">
        <f t="shared" si="196"/>
        <v>1.8912080693025517E-2</v>
      </c>
      <c r="DP20" s="622">
        <f t="shared" ref="DP20:DQ20" si="473">DP13/DP11</f>
        <v>1.8029239626001069E-2</v>
      </c>
      <c r="DQ20" s="201">
        <f t="shared" si="473"/>
        <v>2.025494956293216E-2</v>
      </c>
      <c r="DR20" s="199">
        <f t="shared" ref="DR20:DS20" si="474">DR13/DR11</f>
        <v>1.4974760283071275E-2</v>
      </c>
      <c r="DS20" s="201">
        <f t="shared" si="474"/>
        <v>2.2492156705011663E-2</v>
      </c>
      <c r="DT20" s="210">
        <f t="shared" ref="DT20" si="475">DT13/DT11</f>
        <v>1.3458642572872969E-2</v>
      </c>
      <c r="DU20" s="620"/>
      <c r="DV20" s="1027"/>
      <c r="DW20" s="620"/>
      <c r="DX20" s="622"/>
      <c r="DY20" s="620"/>
      <c r="DZ20" s="622"/>
      <c r="EA20" s="620"/>
      <c r="EB20" s="200" t="s">
        <v>29</v>
      </c>
      <c r="EC20" s="198">
        <f t="shared" si="197"/>
        <v>1.7841949749977826E-2</v>
      </c>
      <c r="ED20" s="666">
        <f t="shared" si="198"/>
        <v>3.7124455722419014E-3</v>
      </c>
      <c r="EE20" s="667">
        <f t="shared" si="199"/>
        <v>0.10771936267370076</v>
      </c>
      <c r="EF20" s="666">
        <f t="shared" si="200"/>
        <v>-7.1251898508156199E-3</v>
      </c>
      <c r="EG20" s="667">
        <f t="shared" si="201"/>
        <v>-0.18663812958327311</v>
      </c>
      <c r="EH20" s="666">
        <f t="shared" si="202"/>
        <v>1.6719566843831506E-2</v>
      </c>
      <c r="EI20" s="667">
        <f t="shared" si="203"/>
        <v>0.53844970767058231</v>
      </c>
      <c r="EJ20" s="666">
        <f t="shared" si="204"/>
        <v>9.2083262751892325E-2</v>
      </c>
      <c r="EK20" s="667">
        <f t="shared" si="205"/>
        <v>1.9276026694722086</v>
      </c>
      <c r="EL20" s="666">
        <f t="shared" si="206"/>
        <v>-8.1399191780348476E-2</v>
      </c>
      <c r="EM20" s="667">
        <f t="shared" si="207"/>
        <v>-0.5820292064418312</v>
      </c>
      <c r="EN20" s="666">
        <f t="shared" si="208"/>
        <v>-9.4631960137718102E-3</v>
      </c>
      <c r="EO20" s="667">
        <f t="shared" si="209"/>
        <v>-0.16188871863298709</v>
      </c>
      <c r="EP20" s="666">
        <f t="shared" si="210"/>
        <v>-1.039319328756963E-3</v>
      </c>
      <c r="EQ20" s="667">
        <f t="shared" si="211"/>
        <v>-2.1214171106440232E-2</v>
      </c>
      <c r="ER20" s="666">
        <f t="shared" si="212"/>
        <v>-1.0066725001729872E-2</v>
      </c>
      <c r="ES20" s="667">
        <f t="shared" si="213"/>
        <v>-0.20993149340437112</v>
      </c>
      <c r="ET20" s="666">
        <f t="shared" si="214"/>
        <v>-2.2127364190875076E-3</v>
      </c>
      <c r="EU20" s="667">
        <f t="shared" si="215"/>
        <v>-5.8405577673938697E-2</v>
      </c>
      <c r="EV20" s="666">
        <f t="shared" si="216"/>
        <v>-2.1117886728052385E-3</v>
      </c>
      <c r="EW20" s="110">
        <f t="shared" si="217"/>
        <v>-5.919857036700589E-2</v>
      </c>
      <c r="EX20" s="666">
        <f t="shared" si="218"/>
        <v>-1.8189975076051204E-3</v>
      </c>
      <c r="EY20" s="667">
        <f t="shared" si="219"/>
        <v>-5.419945230712802E-2</v>
      </c>
      <c r="EZ20" s="666">
        <f t="shared" si="220"/>
        <v>-4.3859556191794997E-3</v>
      </c>
      <c r="FA20" s="667">
        <f t="shared" si="221"/>
        <v>-0.13817436124583521</v>
      </c>
      <c r="FB20" s="666">
        <f t="shared" si="222"/>
        <v>7.7914455365039985E-3</v>
      </c>
      <c r="FC20" s="667">
        <f t="shared" si="223"/>
        <v>0.28481434686217233</v>
      </c>
      <c r="FD20" s="318">
        <f t="shared" si="224"/>
        <v>-2.5779655886554037E-3</v>
      </c>
      <c r="FE20" s="403">
        <f t="shared" si="225"/>
        <v>-7.3346697030492181E-2</v>
      </c>
      <c r="FF20" s="318">
        <f t="shared" si="226"/>
        <v>3.8488488951616967E-3</v>
      </c>
      <c r="FG20" s="403">
        <f t="shared" si="227"/>
        <v>0.11817266464117905</v>
      </c>
      <c r="FH20" s="318">
        <f t="shared" si="228"/>
        <v>6.318693437396497E-2</v>
      </c>
      <c r="FI20" s="403">
        <f t="shared" si="229"/>
        <v>1.7350203840244527</v>
      </c>
      <c r="FJ20" s="318">
        <f t="shared" si="230"/>
        <v>-6.793621145514428E-2</v>
      </c>
      <c r="FK20" s="403">
        <f t="shared" si="231"/>
        <v>-0.68205288924313956</v>
      </c>
      <c r="FL20" s="318">
        <f t="shared" si="232"/>
        <v>1.7171992057041091E-3</v>
      </c>
      <c r="FM20" s="403">
        <f t="shared" si="233"/>
        <v>5.4222872983555777E-2</v>
      </c>
      <c r="FN20" s="318">
        <f t="shared" si="234"/>
        <v>1.6917673120563845E-3</v>
      </c>
      <c r="FO20" s="403">
        <f t="shared" si="235"/>
        <v>5.0672232720385478E-2</v>
      </c>
      <c r="FP20" s="318">
        <f t="shared" si="236"/>
        <v>-1.623027428407052E-3</v>
      </c>
      <c r="FQ20" s="403">
        <f t="shared" si="237"/>
        <v>-4.6268776521837272E-2</v>
      </c>
      <c r="FR20" s="318">
        <f t="shared" si="238"/>
        <v>2.5706962934919503E-3</v>
      </c>
      <c r="FS20" s="403">
        <f t="shared" si="239"/>
        <v>7.6839924041322713E-2</v>
      </c>
      <c r="FT20" s="318">
        <f t="shared" si="240"/>
        <v>5.6418044054683883E-3</v>
      </c>
      <c r="FU20" s="403">
        <f t="shared" si="241"/>
        <v>0.15660406552806638</v>
      </c>
      <c r="FV20" s="318">
        <f t="shared" si="242"/>
        <v>-1.2402721690099792E-2</v>
      </c>
      <c r="FW20" s="403">
        <f t="shared" si="243"/>
        <v>-0.2976578158901339</v>
      </c>
      <c r="FX20" s="318">
        <f t="shared" si="244"/>
        <v>-2.0626714341973745E-4</v>
      </c>
      <c r="FY20" s="403">
        <f t="shared" si="245"/>
        <v>-7.0482547473189779E-3</v>
      </c>
      <c r="FZ20" s="318">
        <f t="shared" si="246"/>
        <v>-6.5444803168859811E-3</v>
      </c>
      <c r="GA20" s="403">
        <f t="shared" si="247"/>
        <v>-0.22521564735956434</v>
      </c>
      <c r="GB20" s="318">
        <f t="shared" si="248"/>
        <v>2.5804450289079184E-3</v>
      </c>
      <c r="GC20" s="403">
        <f t="shared" si="249"/>
        <v>0.11461386696389962</v>
      </c>
      <c r="GD20" s="318">
        <f t="shared" si="250"/>
        <v>3.1842841867377666E-3</v>
      </c>
      <c r="GE20" s="403">
        <f t="shared" si="251"/>
        <v>0.12689074055674754</v>
      </c>
      <c r="GF20" s="318">
        <f t="shared" si="252"/>
        <v>4.7796270167120118E-3</v>
      </c>
      <c r="GG20" s="403">
        <f t="shared" si="253"/>
        <v>0.16901696884565878</v>
      </c>
      <c r="GH20" s="318">
        <f t="shared" si="254"/>
        <v>-2.515129613657581E-3</v>
      </c>
      <c r="GI20" s="403">
        <f t="shared" si="255"/>
        <v>-7.6080937762167733E-2</v>
      </c>
      <c r="GJ20" s="318">
        <f t="shared" si="256"/>
        <v>-5.9807577121965064E-3</v>
      </c>
      <c r="GK20" s="403">
        <f t="shared" si="257"/>
        <v>-0.19581130766203367</v>
      </c>
      <c r="GL20" s="318">
        <f t="shared" si="258"/>
        <v>5.198362968989928E-3</v>
      </c>
      <c r="GM20" s="403">
        <f t="shared" si="259"/>
        <v>0.21163631782590472</v>
      </c>
      <c r="GN20" s="318">
        <f t="shared" si="260"/>
        <v>3.6753899551507443E-3</v>
      </c>
      <c r="GO20" s="403">
        <f t="shared" si="261"/>
        <v>0.1234965252062525</v>
      </c>
      <c r="GP20" s="318">
        <f t="shared" si="262"/>
        <v>-2.6719329848737469E-3</v>
      </c>
      <c r="GQ20" s="403">
        <f t="shared" si="263"/>
        <v>-7.9910738057193578E-2</v>
      </c>
      <c r="GR20" s="318">
        <f t="shared" si="264"/>
        <v>-3.9328211504568236E-3</v>
      </c>
      <c r="GS20" s="403">
        <f t="shared" si="265"/>
        <v>-0.12783618898232837</v>
      </c>
      <c r="GT20" s="318">
        <f t="shared" si="266"/>
        <v>-1.2577962458820251E-3</v>
      </c>
      <c r="GU20" s="403">
        <f t="shared" si="267"/>
        <v>-4.6877220174542815E-2</v>
      </c>
      <c r="GV20" s="318">
        <f t="shared" si="268"/>
        <v>2.238784837306048E-3</v>
      </c>
      <c r="GW20" s="403">
        <f t="shared" si="269"/>
        <v>8.754171760011592E-2</v>
      </c>
      <c r="GX20" s="318">
        <f t="shared" si="270"/>
        <v>-6.7207227028787155E-3</v>
      </c>
      <c r="GY20" s="403">
        <f t="shared" si="271"/>
        <v>-0.24164218716335895</v>
      </c>
      <c r="GZ20" s="318">
        <f t="shared" si="272"/>
        <v>8.0975610912432244E-3</v>
      </c>
      <c r="HA20" s="403">
        <f t="shared" si="273"/>
        <v>0.38391656308694294</v>
      </c>
      <c r="HB20" s="318">
        <f t="shared" si="274"/>
        <v>9.5068279971195768E-4</v>
      </c>
      <c r="HC20" s="403">
        <f t="shared" si="275"/>
        <v>3.2569294051688603E-2</v>
      </c>
      <c r="HD20" s="318">
        <f t="shared" si="276"/>
        <v>1.1221010801537902E-3</v>
      </c>
      <c r="HE20" s="403">
        <f t="shared" si="277"/>
        <v>3.7229352509088647E-2</v>
      </c>
      <c r="HF20" s="318">
        <f t="shared" si="278"/>
        <v>-4.77170201006058E-3</v>
      </c>
      <c r="HG20" s="403">
        <f t="shared" si="279"/>
        <v>-0.15263425761201296</v>
      </c>
      <c r="HH20" s="318">
        <f t="shared" si="280"/>
        <v>-5.091406014639227E-3</v>
      </c>
      <c r="HI20" s="403">
        <f t="shared" si="281"/>
        <v>-0.19219652596573183</v>
      </c>
      <c r="HJ20" s="318">
        <f t="shared" si="282"/>
        <v>6.9108966167106337E-3</v>
      </c>
      <c r="HK20" s="403">
        <f t="shared" si="283"/>
        <v>0.32295088701977875</v>
      </c>
      <c r="HL20" s="318">
        <f t="shared" si="284"/>
        <v>1.1192939499531616E-3</v>
      </c>
      <c r="HM20" s="403">
        <f t="shared" si="285"/>
        <v>3.9536891419062491E-2</v>
      </c>
      <c r="HN20" s="318">
        <f t="shared" si="286"/>
        <v>-6.3701137996170845E-3</v>
      </c>
      <c r="HO20" s="403">
        <f t="shared" si="287"/>
        <v>-0.21645401616379029</v>
      </c>
      <c r="HP20" s="318">
        <f t="shared" si="288"/>
        <v>-2.9496675943608656E-3</v>
      </c>
      <c r="HQ20" s="403">
        <f t="shared" si="289"/>
        <v>-0.12791664064489169</v>
      </c>
      <c r="HR20" s="318">
        <f t="shared" si="290"/>
        <v>1.068205627621107E-3</v>
      </c>
      <c r="HS20" s="403">
        <f t="shared" si="291"/>
        <v>5.3119114964161974E-2</v>
      </c>
      <c r="HT20" s="318">
        <f t="shared" si="292"/>
        <v>-5.324726484150482E-3</v>
      </c>
      <c r="HU20" s="403">
        <f t="shared" si="293"/>
        <v>-0.2514292370046704</v>
      </c>
      <c r="HV20" s="318">
        <f t="shared" si="294"/>
        <v>2.9530393974529917E-3</v>
      </c>
      <c r="HW20" s="403">
        <f t="shared" si="295"/>
        <v>0.18627512069484931</v>
      </c>
      <c r="HX20" s="318">
        <f t="shared" si="296"/>
        <v>1.1956803734221796E-3</v>
      </c>
      <c r="HY20" s="403">
        <f t="shared" si="297"/>
        <v>6.3579233926209081E-2</v>
      </c>
      <c r="HZ20" s="318">
        <f t="shared" si="298"/>
        <v>-4.2036580097438506E-3</v>
      </c>
      <c r="IA20" s="403">
        <f t="shared" si="299"/>
        <v>-0.26608514602192068</v>
      </c>
      <c r="IB20" s="318">
        <f t="shared" si="300"/>
        <v>4.0407913899520101E-3</v>
      </c>
      <c r="IC20" s="403">
        <f t="shared" si="301"/>
        <v>0.25577593718310526</v>
      </c>
      <c r="ID20" s="318">
        <f t="shared" si="302"/>
        <v>-3.55297653633984E-3</v>
      </c>
      <c r="IE20" s="403">
        <f t="shared" si="303"/>
        <v>-0.18786809309935543</v>
      </c>
      <c r="IF20" s="318">
        <f t="shared" si="304"/>
        <v>-3.390593447316936E-3</v>
      </c>
      <c r="IG20" s="403">
        <f t="shared" si="305"/>
        <v>-0.20819089301051499</v>
      </c>
      <c r="IH20" s="318">
        <f t="shared" si="306"/>
        <v>1.4021326178407024E-2</v>
      </c>
      <c r="II20" s="403">
        <f t="shared" si="307"/>
        <v>1.087313072879722</v>
      </c>
      <c r="IJ20" s="318">
        <f t="shared" si="308"/>
        <v>-2.4611267268314606E-3</v>
      </c>
      <c r="IK20" s="403">
        <f t="shared" si="309"/>
        <v>-9.1434880324405263E-2</v>
      </c>
      <c r="IL20" s="318">
        <f t="shared" si="310"/>
        <v>-4.330132102203621E-3</v>
      </c>
      <c r="IM20" s="403">
        <f t="shared" si="311"/>
        <v>-0.17706103966078174</v>
      </c>
      <c r="IN20" s="318">
        <f t="shared" si="312"/>
        <v>-6.049872821523479E-4</v>
      </c>
      <c r="IO20" s="403">
        <f t="shared" si="313"/>
        <v>-3.006079664305043E-2</v>
      </c>
      <c r="IP20" s="318">
        <f t="shared" si="314"/>
        <v>-2.2675157584985742E-3</v>
      </c>
      <c r="IQ20" s="403">
        <f t="shared" si="315"/>
        <v>-0.1161609195468018</v>
      </c>
      <c r="IR20" s="318">
        <f t="shared" si="316"/>
        <v>-2.2056487745084254E-3</v>
      </c>
      <c r="IS20" s="403">
        <f t="shared" si="317"/>
        <v>-0.12784180198839717</v>
      </c>
      <c r="IT20" s="318">
        <f t="shared" si="318"/>
        <v>2.9819340444013995E-3</v>
      </c>
      <c r="IU20" s="403">
        <f t="shared" si="319"/>
        <v>0.1981706311625521</v>
      </c>
      <c r="IV20" s="318">
        <f t="shared" si="320"/>
        <v>2.2257099369310911E-3</v>
      </c>
      <c r="IW20" s="403">
        <f t="shared" si="321"/>
        <v>0.12345001692258051</v>
      </c>
      <c r="IX20" s="318">
        <f t="shared" si="322"/>
        <v>-5.2801892798608856E-3</v>
      </c>
      <c r="IY20" s="403">
        <f t="shared" si="323"/>
        <v>-0.26068637018597995</v>
      </c>
      <c r="IZ20" s="318">
        <f t="shared" si="324"/>
        <v>7.517396421940388E-3</v>
      </c>
      <c r="JA20" s="403">
        <f t="shared" si="325"/>
        <v>0.5020044581574159</v>
      </c>
      <c r="JB20" s="318">
        <f t="shared" si="326"/>
        <v>-9.0335141321386935E-3</v>
      </c>
      <c r="JC20" s="403">
        <f t="shared" si="327"/>
        <v>-0.4016295213755941</v>
      </c>
      <c r="JD20" s="318">
        <f t="shared" si="328"/>
        <v>-1.3458642572872969E-2</v>
      </c>
      <c r="JE20" s="403">
        <f t="shared" si="329"/>
        <v>-1</v>
      </c>
      <c r="JF20" s="318">
        <f t="shared" si="330"/>
        <v>0</v>
      </c>
      <c r="JG20" s="403" t="e">
        <f t="shared" si="331"/>
        <v>#DIV/0!</v>
      </c>
      <c r="JH20" s="318">
        <f t="shared" si="332"/>
        <v>0</v>
      </c>
      <c r="JI20" s="403" t="e">
        <f t="shared" si="333"/>
        <v>#DIV/0!</v>
      </c>
      <c r="JJ20" s="318">
        <f t="shared" si="334"/>
        <v>0</v>
      </c>
      <c r="JK20" s="403" t="e">
        <f t="shared" si="335"/>
        <v>#DIV/0!</v>
      </c>
      <c r="JL20" s="318">
        <f t="shared" si="336"/>
        <v>0</v>
      </c>
      <c r="JM20" s="403" t="e">
        <f t="shared" si="337"/>
        <v>#DIV/0!</v>
      </c>
      <c r="JN20" s="318">
        <f t="shared" si="338"/>
        <v>0</v>
      </c>
      <c r="JO20" s="403" t="e">
        <f t="shared" si="339"/>
        <v>#DIV/0!</v>
      </c>
      <c r="JP20" s="318">
        <f t="shared" si="340"/>
        <v>0</v>
      </c>
      <c r="JQ20" s="403" t="e">
        <f t="shared" si="341"/>
        <v>#DIV/0!</v>
      </c>
      <c r="JR20" s="622">
        <f t="shared" si="342"/>
        <v>1.6285983494704011E-2</v>
      </c>
      <c r="JS20" s="1059">
        <f t="shared" si="343"/>
        <v>1.3458642572872969E-2</v>
      </c>
      <c r="JT20" s="666">
        <f>JS20-JR20</f>
        <v>-2.8273409218310414E-3</v>
      </c>
      <c r="JU20" s="110">
        <f t="shared" si="344"/>
        <v>-0.17360578332591678</v>
      </c>
      <c r="JV20" s="699"/>
      <c r="JW20" s="699"/>
      <c r="JX20" s="699"/>
      <c r="JY20" s="1" t="str">
        <f t="shared" si="345"/>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6"/>
        <v>3.3088597835928608E-2</v>
      </c>
      <c r="KL20" s="269">
        <f t="shared" si="346"/>
        <v>2.8423370326713077E-2</v>
      </c>
      <c r="KM20" s="269">
        <f t="shared" si="346"/>
        <v>2.8790735254511177E-2</v>
      </c>
      <c r="KN20" s="269">
        <f t="shared" si="346"/>
        <v>5.9614056178061668E-2</v>
      </c>
      <c r="KO20" s="269">
        <f t="shared" si="346"/>
        <v>3.3549871065707074E-2</v>
      </c>
      <c r="KP20" s="269">
        <f t="shared" si="346"/>
        <v>3.0259391932028874E-2</v>
      </c>
      <c r="KQ20" s="269">
        <f t="shared" si="346"/>
        <v>3.9101062871554675E-2</v>
      </c>
      <c r="KR20" s="269">
        <f t="shared" si="346"/>
        <v>3.0752860204666888E-2</v>
      </c>
      <c r="KS20" s="269">
        <f t="shared" si="346"/>
        <v>3.1547447360830691E-2</v>
      </c>
      <c r="KT20" s="269">
        <f t="shared" si="346"/>
        <v>3.3993316324697258E-2</v>
      </c>
      <c r="KU20" s="269">
        <f t="shared" si="346"/>
        <v>5.0249545263120164E-2</v>
      </c>
      <c r="KV20" s="269">
        <f t="shared" si="346"/>
        <v>3.4464050659930981E-2</v>
      </c>
      <c r="KW20" s="269">
        <f t="shared" si="347"/>
        <v>3.8176496232172882E-2</v>
      </c>
      <c r="KX20" s="269">
        <f t="shared" si="347"/>
        <v>3.1051306381357262E-2</v>
      </c>
      <c r="KY20" s="269">
        <f t="shared" si="347"/>
        <v>4.7770873225188769E-2</v>
      </c>
      <c r="KZ20" s="269">
        <f t="shared" si="347"/>
        <v>0.1398541359770811</v>
      </c>
      <c r="LA20" s="269">
        <f t="shared" si="347"/>
        <v>5.8454944196732625E-2</v>
      </c>
      <c r="LB20" s="269">
        <f t="shared" si="347"/>
        <v>4.8991748182960815E-2</v>
      </c>
      <c r="LC20" s="269">
        <f t="shared" si="347"/>
        <v>4.7952428854203852E-2</v>
      </c>
      <c r="LD20" s="269">
        <f t="shared" si="347"/>
        <v>3.788570385247398E-2</v>
      </c>
      <c r="LE20" s="269">
        <f t="shared" si="347"/>
        <v>3.5672967433386472E-2</v>
      </c>
      <c r="LF20" s="269">
        <f t="shared" si="347"/>
        <v>3.3561178760581234E-2</v>
      </c>
      <c r="LG20" s="269">
        <f t="shared" si="347"/>
        <v>3.1742181252976114E-2</v>
      </c>
      <c r="LH20" s="269">
        <f t="shared" si="347"/>
        <v>2.7356225633796614E-2</v>
      </c>
      <c r="LI20" s="791">
        <f t="shared" si="348"/>
        <v>3.5147671170300612E-2</v>
      </c>
      <c r="LJ20" s="791">
        <f t="shared" si="348"/>
        <v>3.2569705581645209E-2</v>
      </c>
      <c r="LK20" s="791">
        <f t="shared" si="348"/>
        <v>3.6418554476806905E-2</v>
      </c>
      <c r="LL20" s="791">
        <f t="shared" si="348"/>
        <v>9.9605488850771876E-2</v>
      </c>
      <c r="LM20" s="791">
        <f t="shared" si="348"/>
        <v>3.1669277395627596E-2</v>
      </c>
      <c r="LN20" s="791">
        <f t="shared" si="348"/>
        <v>3.3386476601331705E-2</v>
      </c>
      <c r="LO20" s="791">
        <f t="shared" si="348"/>
        <v>3.5078243913388089E-2</v>
      </c>
      <c r="LP20" s="791">
        <f t="shared" si="348"/>
        <v>3.3455216484981037E-2</v>
      </c>
      <c r="LQ20" s="791">
        <f t="shared" si="348"/>
        <v>3.6025912778472988E-2</v>
      </c>
      <c r="LR20" s="791">
        <f t="shared" si="348"/>
        <v>4.1667717183941376E-2</v>
      </c>
      <c r="LS20" s="791">
        <f t="shared" si="348"/>
        <v>2.9264995493841584E-2</v>
      </c>
      <c r="LT20" s="791">
        <f t="shared" si="348"/>
        <v>2.9058728350421847E-2</v>
      </c>
      <c r="LU20" s="903">
        <f t="shared" si="349"/>
        <v>2.2514248033535866E-2</v>
      </c>
      <c r="LV20" s="903">
        <f t="shared" si="349"/>
        <v>2.5094693062443784E-2</v>
      </c>
      <c r="LW20" s="903">
        <f t="shared" si="349"/>
        <v>2.8278977249181551E-2</v>
      </c>
      <c r="LX20" s="903">
        <f t="shared" si="349"/>
        <v>3.3058604265893562E-2</v>
      </c>
      <c r="LY20" s="903">
        <f t="shared" si="349"/>
        <v>3.0543474652235982E-2</v>
      </c>
      <c r="LZ20" s="903">
        <f t="shared" si="349"/>
        <v>2.4562716940039475E-2</v>
      </c>
      <c r="MA20" s="903">
        <f t="shared" si="349"/>
        <v>2.9761079909029403E-2</v>
      </c>
      <c r="MB20" s="903">
        <f t="shared" si="349"/>
        <v>3.3436469864180147E-2</v>
      </c>
      <c r="MC20" s="903">
        <f t="shared" si="349"/>
        <v>3.0764536879306401E-2</v>
      </c>
      <c r="MD20" s="903">
        <f t="shared" si="349"/>
        <v>2.6831715728849577E-2</v>
      </c>
      <c r="ME20" s="903">
        <f t="shared" si="349"/>
        <v>2.5573919482967552E-2</v>
      </c>
      <c r="MF20" s="903">
        <f t="shared" si="349"/>
        <v>2.78127043202736E-2</v>
      </c>
      <c r="MG20" s="962">
        <f t="shared" si="350"/>
        <v>2.1091981617394884E-2</v>
      </c>
      <c r="MH20" s="962">
        <f t="shared" si="350"/>
        <v>2.9189542708638109E-2</v>
      </c>
      <c r="MI20" s="962">
        <f t="shared" si="350"/>
        <v>3.0140225508350067E-2</v>
      </c>
      <c r="MJ20" s="962">
        <f t="shared" si="350"/>
        <v>3.1262326588503857E-2</v>
      </c>
      <c r="MK20" s="962">
        <f t="shared" si="350"/>
        <v>2.6490624578443277E-2</v>
      </c>
      <c r="ML20" s="962">
        <f t="shared" si="350"/>
        <v>2.139921856380405E-2</v>
      </c>
      <c r="MM20" s="962">
        <f t="shared" si="350"/>
        <v>2.8310115180514683E-2</v>
      </c>
      <c r="MN20" s="962">
        <f t="shared" si="350"/>
        <v>2.9429409130467845E-2</v>
      </c>
      <c r="MO20" s="962">
        <f t="shared" si="350"/>
        <v>2.305929533085076E-2</v>
      </c>
      <c r="MP20" s="962">
        <f t="shared" si="350"/>
        <v>2.0109627736489895E-2</v>
      </c>
      <c r="MQ20" s="962">
        <f t="shared" si="350"/>
        <v>2.1177833364111002E-2</v>
      </c>
      <c r="MR20" s="962">
        <f t="shared" si="350"/>
        <v>1.585310687996052E-2</v>
      </c>
      <c r="MS20" s="1157">
        <f t="shared" si="351"/>
        <v>1.8806146277413512E-2</v>
      </c>
      <c r="MT20" s="1157">
        <f t="shared" si="351"/>
        <v>2.0001826650835691E-2</v>
      </c>
      <c r="MU20" s="1157">
        <f t="shared" si="351"/>
        <v>1.5798168641091841E-2</v>
      </c>
      <c r="MV20" s="1157">
        <f t="shared" si="351"/>
        <v>1.9838960031043851E-2</v>
      </c>
      <c r="MW20" s="1157">
        <f t="shared" si="351"/>
        <v>1.6285983494704011E-2</v>
      </c>
      <c r="MX20" s="1157">
        <f t="shared" si="351"/>
        <v>1.2895390047387075E-2</v>
      </c>
      <c r="MY20" s="1157">
        <f t="shared" si="351"/>
        <v>2.6916716225794099E-2</v>
      </c>
      <c r="MZ20" s="1157">
        <f t="shared" si="351"/>
        <v>2.4455589498962638E-2</v>
      </c>
      <c r="NA20" s="1157">
        <f t="shared" si="351"/>
        <v>2.0125457396759017E-2</v>
      </c>
      <c r="NB20" s="1157">
        <f t="shared" si="351"/>
        <v>1.9520470114606669E-2</v>
      </c>
      <c r="NC20" s="1157">
        <f t="shared" si="351"/>
        <v>1.7252954356108095E-2</v>
      </c>
      <c r="ND20" s="1157">
        <f t="shared" si="351"/>
        <v>1.504730558159967E-2</v>
      </c>
      <c r="NE20" s="1179">
        <f t="shared" si="352"/>
        <v>1.8029239626001069E-2</v>
      </c>
      <c r="NF20" s="1179">
        <f t="shared" si="352"/>
        <v>2.025494956293216E-2</v>
      </c>
      <c r="NG20" s="1179">
        <f t="shared" si="352"/>
        <v>1.4974760283071275E-2</v>
      </c>
      <c r="NH20" s="1179">
        <f t="shared" si="352"/>
        <v>2.2492156705011663E-2</v>
      </c>
      <c r="NI20" s="1179">
        <f t="shared" si="352"/>
        <v>1.3458642572872969E-2</v>
      </c>
      <c r="NJ20" s="1179">
        <f t="shared" si="352"/>
        <v>0</v>
      </c>
      <c r="NK20" s="1179">
        <f t="shared" si="352"/>
        <v>0</v>
      </c>
      <c r="NL20" s="1179">
        <f t="shared" si="352"/>
        <v>0</v>
      </c>
      <c r="NM20" s="1179">
        <f t="shared" si="352"/>
        <v>0</v>
      </c>
      <c r="NN20" s="1179">
        <f t="shared" si="352"/>
        <v>0</v>
      </c>
      <c r="NO20" s="1179">
        <f t="shared" si="352"/>
        <v>0</v>
      </c>
      <c r="NP20" s="1179">
        <f t="shared" si="352"/>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76">SUM(V23:V27)</f>
        <v>6832</v>
      </c>
      <c r="W22" s="70">
        <f t="shared" si="476"/>
        <v>6811</v>
      </c>
      <c r="X22" s="33">
        <f t="shared" si="476"/>
        <v>5779</v>
      </c>
      <c r="Y22" s="70">
        <f t="shared" si="476"/>
        <v>7279</v>
      </c>
      <c r="Z22" s="33">
        <v>6036</v>
      </c>
      <c r="AA22" s="70">
        <v>5730</v>
      </c>
      <c r="AB22" s="33">
        <v>6885</v>
      </c>
      <c r="AC22" s="70">
        <v>6840</v>
      </c>
      <c r="AD22" s="33">
        <v>6934</v>
      </c>
      <c r="AE22" s="70">
        <v>6265</v>
      </c>
      <c r="AF22" s="33">
        <v>6143</v>
      </c>
      <c r="AG22" s="70">
        <v>5995</v>
      </c>
      <c r="AH22" s="130">
        <v>77529</v>
      </c>
      <c r="AI22" s="163">
        <v>6460.75</v>
      </c>
      <c r="AJ22" s="375">
        <f t="shared" ref="AJ22:AS22" si="477">SUM(AJ23:AJ27)</f>
        <v>6768</v>
      </c>
      <c r="AK22" s="70">
        <f t="shared" si="477"/>
        <v>6949</v>
      </c>
      <c r="AL22" s="33">
        <f t="shared" si="477"/>
        <v>5345</v>
      </c>
      <c r="AM22" s="70">
        <f t="shared" si="477"/>
        <v>9088</v>
      </c>
      <c r="AN22" s="33">
        <f t="shared" si="477"/>
        <v>6219</v>
      </c>
      <c r="AO22" s="70">
        <f t="shared" si="477"/>
        <v>5518</v>
      </c>
      <c r="AP22" s="624">
        <f t="shared" si="477"/>
        <v>7380</v>
      </c>
      <c r="AQ22" s="70">
        <f t="shared" si="477"/>
        <v>6960</v>
      </c>
      <c r="AR22" s="624">
        <f t="shared" si="477"/>
        <v>6079</v>
      </c>
      <c r="AS22" s="70">
        <f t="shared" si="477"/>
        <v>6613</v>
      </c>
      <c r="AT22" s="624">
        <f>SUM(AT23:AT27)</f>
        <v>8313</v>
      </c>
      <c r="AU22" s="70">
        <f>SUM(AU23:AU27)</f>
        <v>6310</v>
      </c>
      <c r="AV22" s="130">
        <f t="shared" ref="AV22:AV28" si="478">SUM(AJ22:AU22)</f>
        <v>81542</v>
      </c>
      <c r="AW22" s="163">
        <f t="shared" ref="AW22:AW30" si="479">SUM(AJ22:AU22)/$AV$4</f>
        <v>6795.166666666667</v>
      </c>
      <c r="AX22" s="375">
        <f t="shared" ref="AX22:BC22" si="480">SUM(AX23:AX27)</f>
        <v>7221</v>
      </c>
      <c r="AY22" s="77">
        <f t="shared" si="480"/>
        <v>6954</v>
      </c>
      <c r="AZ22" s="33">
        <f t="shared" si="480"/>
        <v>7492</v>
      </c>
      <c r="BA22" s="184">
        <f t="shared" si="480"/>
        <v>13806</v>
      </c>
      <c r="BB22" s="33">
        <f t="shared" si="480"/>
        <v>8718</v>
      </c>
      <c r="BC22" s="70">
        <f t="shared" si="480"/>
        <v>7584</v>
      </c>
      <c r="BD22" s="624">
        <f t="shared" ref="BD22:BI22" si="481">SUM(BD23:BD27)</f>
        <v>8400</v>
      </c>
      <c r="BE22" s="70">
        <f t="shared" si="481"/>
        <v>6710</v>
      </c>
      <c r="BF22" s="624">
        <f t="shared" si="481"/>
        <v>6732</v>
      </c>
      <c r="BG22" s="70">
        <f t="shared" si="481"/>
        <v>6700</v>
      </c>
      <c r="BH22" s="624">
        <f t="shared" si="481"/>
        <v>6663</v>
      </c>
      <c r="BI22" s="184">
        <f t="shared" si="481"/>
        <v>7110</v>
      </c>
      <c r="BJ22" s="130">
        <f t="shared" ref="BJ22:BJ28" si="482">SUM(AX22:BI22)</f>
        <v>94090</v>
      </c>
      <c r="BK22" s="163">
        <f t="shared" ref="BK22:BK30" si="483">SUM(AX22:BI22)/$BJ$4</f>
        <v>7840.833333333333</v>
      </c>
      <c r="BL22" s="375">
        <f t="shared" ref="BL22:BP22" si="484">SUM(BL23:BL27)</f>
        <v>7534</v>
      </c>
      <c r="BM22" s="77">
        <f t="shared" ref="BM22:BN22" si="485">SUM(BM23:BM27)</f>
        <v>6935</v>
      </c>
      <c r="BN22" s="33">
        <f t="shared" si="485"/>
        <v>7341</v>
      </c>
      <c r="BO22" s="184">
        <f t="shared" si="484"/>
        <v>14182</v>
      </c>
      <c r="BP22" s="33">
        <f t="shared" si="484"/>
        <v>7075</v>
      </c>
      <c r="BQ22" s="70">
        <f t="shared" ref="BQ22:BR22" si="486">SUM(BQ23:BQ27)</f>
        <v>6975</v>
      </c>
      <c r="BR22" s="624">
        <f t="shared" si="486"/>
        <v>8839</v>
      </c>
      <c r="BS22" s="70">
        <f t="shared" ref="BS22:BT22" si="487">SUM(BS23:BS27)</f>
        <v>7077</v>
      </c>
      <c r="BT22" s="624">
        <f t="shared" si="487"/>
        <v>8034</v>
      </c>
      <c r="BU22" s="624">
        <f t="shared" ref="BU22" si="488">SUM(BU23:BU27)</f>
        <v>8445</v>
      </c>
      <c r="BV22" s="624">
        <f t="shared" ref="BV22:BW22" si="489">SUM(BV23:BV27)</f>
        <v>6607</v>
      </c>
      <c r="BW22" s="624">
        <f t="shared" si="489"/>
        <v>7352</v>
      </c>
      <c r="BX22" s="130">
        <f t="shared" ref="BX22:BX28" si="490">SUM(BL22:BW22)</f>
        <v>96396</v>
      </c>
      <c r="BY22" s="163">
        <f t="shared" ref="BY22:BY30" si="491">SUM(BL22:BW22)/$BX$4</f>
        <v>8033</v>
      </c>
      <c r="BZ22" s="624">
        <f t="shared" ref="BZ22:CA22" si="492">SUM(BZ23:BZ27)</f>
        <v>7541</v>
      </c>
      <c r="CA22" s="77">
        <f t="shared" si="492"/>
        <v>7048</v>
      </c>
      <c r="CB22" s="33">
        <f t="shared" ref="CB22:CC22" si="493">SUM(CB23:CB27)</f>
        <v>6782</v>
      </c>
      <c r="CC22" s="184">
        <f t="shared" si="493"/>
        <v>7289</v>
      </c>
      <c r="CD22" s="33">
        <f t="shared" ref="CD22:CE22" si="494">SUM(CD23:CD27)</f>
        <v>7028</v>
      </c>
      <c r="CE22" s="70">
        <f t="shared" si="494"/>
        <v>7247</v>
      </c>
      <c r="CF22" s="624">
        <f t="shared" ref="CF22:CG22" si="495">SUM(CF23:CF27)</f>
        <v>6883</v>
      </c>
      <c r="CG22" s="70">
        <f t="shared" si="495"/>
        <v>7569</v>
      </c>
      <c r="CH22" s="624">
        <f t="shared" ref="CH22:CI22" si="496">SUM(CH23:CH27)</f>
        <v>7006</v>
      </c>
      <c r="CI22" s="624">
        <f t="shared" si="496"/>
        <v>6358</v>
      </c>
      <c r="CJ22" s="624">
        <f t="shared" ref="CJ22:CK22" si="497">SUM(CJ23:CJ27)</f>
        <v>5948</v>
      </c>
      <c r="CK22" s="624">
        <f t="shared" si="497"/>
        <v>6524</v>
      </c>
      <c r="CL22" s="130">
        <f t="shared" ref="CL22:CL28" si="498">SUM(BZ22:CK22)</f>
        <v>83223</v>
      </c>
      <c r="CM22" s="163">
        <f t="shared" ref="CM22:CM30" si="499">SUM(BZ22:CK22)/$CL$4</f>
        <v>6935.25</v>
      </c>
      <c r="CN22" s="624">
        <f t="shared" ref="CN22:CO22" si="500">SUM(CN23:CN27)</f>
        <v>6679</v>
      </c>
      <c r="CO22" s="77">
        <f t="shared" si="500"/>
        <v>7131</v>
      </c>
      <c r="CP22" s="33">
        <f t="shared" ref="CP22:CQ22" si="501">SUM(CP23:CP27)</f>
        <v>6183</v>
      </c>
      <c r="CQ22" s="184">
        <f t="shared" si="501"/>
        <v>7343</v>
      </c>
      <c r="CR22" s="33">
        <f t="shared" ref="CR22:CS22" si="502">SUM(CR23:CR27)</f>
        <v>6061</v>
      </c>
      <c r="CS22" s="184">
        <f t="shared" si="502"/>
        <v>6053</v>
      </c>
      <c r="CT22" s="211">
        <f t="shared" ref="CT22:CU22" si="503">SUM(CT23:CT27)</f>
        <v>6951</v>
      </c>
      <c r="CU22" s="77">
        <f t="shared" si="503"/>
        <v>6584</v>
      </c>
      <c r="CV22" s="624">
        <f t="shared" ref="CV22:CW22" si="504">SUM(CV23:CV27)</f>
        <v>6181</v>
      </c>
      <c r="CW22" s="1061">
        <f t="shared" si="504"/>
        <v>5205</v>
      </c>
      <c r="CX22" s="624">
        <f t="shared" ref="CX22:CY22" si="505">SUM(CX23:CX27)</f>
        <v>5680</v>
      </c>
      <c r="CY22" s="77">
        <f t="shared" si="505"/>
        <v>5484</v>
      </c>
      <c r="CZ22" s="130">
        <f t="shared" ref="CZ22:CZ28" si="506">SUM(CN22:CY22)</f>
        <v>75535</v>
      </c>
      <c r="DA22" s="163">
        <f t="shared" ref="DA22:DA30" si="507">SUM(CN22:CY22)/$CZ$4</f>
        <v>6294.583333333333</v>
      </c>
      <c r="DB22" s="624">
        <f t="shared" ref="DB22:DC22" si="508">SUM(DB23:DB27)</f>
        <v>5350</v>
      </c>
      <c r="DC22" s="77">
        <f t="shared" si="508"/>
        <v>6023</v>
      </c>
      <c r="DD22" s="33">
        <f t="shared" ref="DD22:DE22" si="509">SUM(DD23:DD27)</f>
        <v>4888</v>
      </c>
      <c r="DE22" s="184">
        <f t="shared" si="509"/>
        <v>5606</v>
      </c>
      <c r="DF22" s="33">
        <f t="shared" ref="DF22:DG22" si="510">SUM(DF23:DF27)</f>
        <v>4913</v>
      </c>
      <c r="DG22" s="184">
        <f t="shared" si="510"/>
        <v>4578</v>
      </c>
      <c r="DH22" s="211">
        <f t="shared" ref="DH22:DI22" si="511">SUM(DH23:DH27)</f>
        <v>6718</v>
      </c>
      <c r="DI22" s="77">
        <f t="shared" si="511"/>
        <v>6309</v>
      </c>
      <c r="DJ22" s="624">
        <f t="shared" ref="DJ22:DK22" si="512">SUM(DJ23:DJ27)</f>
        <v>6009</v>
      </c>
      <c r="DK22" s="77">
        <f t="shared" si="512"/>
        <v>6042</v>
      </c>
      <c r="DL22" s="624">
        <f t="shared" ref="DL22:DM22" si="513">SUM(DL23:DL27)</f>
        <v>5449</v>
      </c>
      <c r="DM22" s="77">
        <f t="shared" si="513"/>
        <v>6489</v>
      </c>
      <c r="DN22" s="130">
        <f t="shared" ref="DN22:DN28" si="514">SUM(DB22:DM22)</f>
        <v>68374</v>
      </c>
      <c r="DO22" s="163">
        <f t="shared" ref="DO22:DO30" si="515">SUM(DB22:DM22)/$DN$4</f>
        <v>5697.833333333333</v>
      </c>
      <c r="DP22" s="624">
        <f t="shared" ref="DP22:DQ22" si="516">SUM(DP23:DP27)</f>
        <v>5876</v>
      </c>
      <c r="DQ22" s="77">
        <f t="shared" si="516"/>
        <v>6005</v>
      </c>
      <c r="DR22" s="33">
        <f t="shared" ref="DR22:DS22" si="517">SUM(DR23:DR27)</f>
        <v>4527</v>
      </c>
      <c r="DS22" s="184">
        <f t="shared" si="517"/>
        <v>6637</v>
      </c>
      <c r="DT22" s="33">
        <f t="shared" ref="DT22" si="518">SUM(DT23:DT27)</f>
        <v>5260</v>
      </c>
      <c r="DU22" s="184"/>
      <c r="DV22" s="211"/>
      <c r="DW22" s="77"/>
      <c r="DX22" s="624"/>
      <c r="DY22" s="77"/>
      <c r="DZ22" s="624"/>
      <c r="EA22" s="77"/>
      <c r="EB22" s="130">
        <f t="shared" ref="EB22:EB28" si="519">SUM(DP22:EA22)</f>
        <v>28305</v>
      </c>
      <c r="EC22" s="163">
        <f t="shared" ref="EC22:EC30" si="520">SUM(DP22:EA22)/$EB$4</f>
        <v>5661</v>
      </c>
      <c r="ED22" s="662">
        <f t="shared" ref="ED22:ED30" si="521">AX22-AU22</f>
        <v>911</v>
      </c>
      <c r="EE22" s="663">
        <f t="shared" ref="EE22:EE30" si="522">ED22/AU22</f>
        <v>0.14437400950871632</v>
      </c>
      <c r="EF22" s="662">
        <f t="shared" ref="EF22:EF30" si="523">AY22-AX22</f>
        <v>-267</v>
      </c>
      <c r="EG22" s="663">
        <f t="shared" ref="EG22:EG30" si="524">EF22/AX22</f>
        <v>-3.6975488159534692E-2</v>
      </c>
      <c r="EH22" s="662">
        <f t="shared" ref="EH22:EH30" si="525">AZ22-AY22</f>
        <v>538</v>
      </c>
      <c r="EI22" s="663">
        <f t="shared" ref="EI22:EI30" si="526">EH22/AY22</f>
        <v>7.736554501006615E-2</v>
      </c>
      <c r="EJ22" s="662">
        <f t="shared" ref="EJ22:EJ30" si="527">BA22-AZ22</f>
        <v>6314</v>
      </c>
      <c r="EK22" s="663">
        <f t="shared" ref="EK22:EK30" si="528">EJ22/AZ22</f>
        <v>0.84276561665776828</v>
      </c>
      <c r="EL22" s="662">
        <f t="shared" ref="EL22:EL30" si="529">BB22-BA22</f>
        <v>-5088</v>
      </c>
      <c r="EM22" s="663">
        <f t="shared" ref="EM22:EM30" si="530">EL22/BA22</f>
        <v>-0.36853541938287698</v>
      </c>
      <c r="EN22" s="662">
        <f t="shared" ref="EN22:EN30" si="531">BC22-BB22</f>
        <v>-1134</v>
      </c>
      <c r="EO22" s="663">
        <f t="shared" ref="EO22:EO30" si="532">EN22/BB22</f>
        <v>-0.13007570543702685</v>
      </c>
      <c r="EP22" s="662">
        <f t="shared" ref="EP22:EP30" si="533">BD22-BC22</f>
        <v>816</v>
      </c>
      <c r="EQ22" s="663">
        <f t="shared" ref="EQ22:EQ30" si="534">EP22/BC22</f>
        <v>0.10759493670886076</v>
      </c>
      <c r="ER22" s="662">
        <f t="shared" ref="ER22:ER30" si="535">BE22-BD22</f>
        <v>-1690</v>
      </c>
      <c r="ES22" s="663">
        <f t="shared" ref="ES22:ES30" si="536">ER22/BD22</f>
        <v>-0.2011904761904762</v>
      </c>
      <c r="ET22" s="662">
        <f t="shared" ref="ET22:ET30" si="537">BF22-BE22</f>
        <v>22</v>
      </c>
      <c r="EU22" s="663">
        <f t="shared" ref="EU22:EU30" si="538">ET22/BE22</f>
        <v>3.2786885245901639E-3</v>
      </c>
      <c r="EV22" s="662">
        <f t="shared" ref="EV22:EV30" si="539">BG22-BF22</f>
        <v>-32</v>
      </c>
      <c r="EW22" s="109">
        <f t="shared" ref="EW22:EW30" si="540">EV22/BF22</f>
        <v>-4.7534165181224008E-3</v>
      </c>
      <c r="EX22" s="662">
        <f t="shared" ref="EX22:EX30" si="541">BH22-BG22</f>
        <v>-37</v>
      </c>
      <c r="EY22" s="663">
        <f t="shared" ref="EY22:EY30" si="542">EX22/BG22</f>
        <v>-5.5223880597014925E-3</v>
      </c>
      <c r="EZ22" s="662">
        <f t="shared" ref="EZ22:EZ30" si="543">BI22-BH22</f>
        <v>447</v>
      </c>
      <c r="FA22" s="663">
        <f t="shared" ref="FA22:FA30" si="544">EZ22/BH22</f>
        <v>6.7086897793786585E-2</v>
      </c>
      <c r="FB22" s="662">
        <f t="shared" ref="FB22:FB30" si="545">BL22-BI22</f>
        <v>424</v>
      </c>
      <c r="FC22" s="663">
        <f t="shared" ref="FC22:FC30" si="546">FB22/BI22</f>
        <v>5.9634317862165963E-2</v>
      </c>
      <c r="FD22" s="315">
        <f t="shared" ref="FD22:FD30" si="547">BM22-BL22</f>
        <v>-599</v>
      </c>
      <c r="FE22" s="402">
        <f t="shared" ref="FE22:FE30" si="548">FD22/BL22</f>
        <v>-7.9506238385983544E-2</v>
      </c>
      <c r="FF22" s="315">
        <f t="shared" ref="FF22:FF30" si="549">BN22-BM22</f>
        <v>406</v>
      </c>
      <c r="FG22" s="402">
        <f t="shared" ref="FG22:FG30" si="550">FF22/BM22</f>
        <v>5.8543619322278299E-2</v>
      </c>
      <c r="FH22" s="315">
        <f t="shared" ref="FH22:FH30" si="551">BO22-BN22</f>
        <v>6841</v>
      </c>
      <c r="FI22" s="402">
        <f t="shared" ref="FI22:FI30" si="552">FH22/BN22</f>
        <v>0.93188938836670754</v>
      </c>
      <c r="FJ22" s="315">
        <f t="shared" ref="FJ22:FJ30" si="553">BP22-BO22</f>
        <v>-7107</v>
      </c>
      <c r="FK22" s="402">
        <f t="shared" ref="FK22:FK30" si="554">FJ22/BO22</f>
        <v>-0.50112819066422221</v>
      </c>
      <c r="FL22" s="315">
        <f t="shared" ref="FL22:FL30" si="555">BQ22-BP22</f>
        <v>-100</v>
      </c>
      <c r="FM22" s="402">
        <f t="shared" ref="FM22:FM30" si="556">FL22/BP22</f>
        <v>-1.4134275618374558E-2</v>
      </c>
      <c r="FN22" s="315">
        <f t="shared" ref="FN22:FN30" si="557">BR22-BQ22</f>
        <v>1864</v>
      </c>
      <c r="FO22" s="402">
        <f t="shared" ref="FO22:FO30" si="558">FN22/BQ22</f>
        <v>0.26724014336917562</v>
      </c>
      <c r="FP22" s="315">
        <f t="shared" ref="FP22:FP30" si="559">BS22-BR22</f>
        <v>-1762</v>
      </c>
      <c r="FQ22" s="402">
        <f t="shared" ref="FQ22:FQ30" si="560">FP22/BR22</f>
        <v>-0.19934381717388844</v>
      </c>
      <c r="FR22" s="315">
        <f t="shared" ref="FR22:FR30" si="561">BT22-BS22</f>
        <v>957</v>
      </c>
      <c r="FS22" s="402">
        <f t="shared" ref="FS22:FS30" si="562">FR22/BS22</f>
        <v>0.13522679101314117</v>
      </c>
      <c r="FT22" s="315">
        <f t="shared" ref="FT22:FT30" si="563">BU22-BT22</f>
        <v>411</v>
      </c>
      <c r="FU22" s="402">
        <f t="shared" ref="FU22:FU30" si="564">FT22/BT22</f>
        <v>5.1157580283793878E-2</v>
      </c>
      <c r="FV22" s="315">
        <f t="shared" ref="FV22:FV30" si="565">BV22-BU22</f>
        <v>-1838</v>
      </c>
      <c r="FW22" s="402">
        <f t="shared" ref="FW22:FW30" si="566">FV22/BU22</f>
        <v>-0.21764357608052101</v>
      </c>
      <c r="FX22" s="315">
        <f t="shared" ref="FX22:FX30" si="567">BW22-BV22</f>
        <v>745</v>
      </c>
      <c r="FY22" s="402">
        <f t="shared" ref="FY22:FY30" si="568">FX22/BV22</f>
        <v>0.11275919479340094</v>
      </c>
      <c r="FZ22" s="315">
        <f t="shared" ref="FZ22:FZ30" si="569">BZ22-BW22</f>
        <v>189</v>
      </c>
      <c r="GA22" s="402">
        <f t="shared" ref="GA22:GA30" si="570">FZ22/BW22</f>
        <v>2.5707290533188248E-2</v>
      </c>
      <c r="GB22" s="315">
        <f t="shared" ref="GB22:GB30" si="571">CA22-BZ22</f>
        <v>-493</v>
      </c>
      <c r="GC22" s="402">
        <f t="shared" ref="GC22:GC30" si="572">GB22/BZ22</f>
        <v>-6.5375944834902527E-2</v>
      </c>
      <c r="GD22" s="315">
        <f t="shared" ref="GD22:GD30" si="573">CB22-CA22</f>
        <v>-266</v>
      </c>
      <c r="GE22" s="402">
        <f t="shared" ref="GE22:GE30" si="574">GD22/CA22</f>
        <v>-3.7741203178206582E-2</v>
      </c>
      <c r="GF22" s="315">
        <f t="shared" ref="GF22:GF30" si="575">CC22-CB22</f>
        <v>507</v>
      </c>
      <c r="GG22" s="402">
        <f t="shared" ref="GG22:GG30" si="576">GF22/CB22</f>
        <v>7.4756708935417276E-2</v>
      </c>
      <c r="GH22" s="315">
        <f t="shared" ref="GH22:GH30" si="577">CD22-CC22</f>
        <v>-261</v>
      </c>
      <c r="GI22" s="402">
        <f t="shared" ref="GI22:GI30" si="578">GH22/CC22</f>
        <v>-3.5807380985045961E-2</v>
      </c>
      <c r="GJ22" s="315">
        <f t="shared" ref="GJ22:GJ30" si="579">CE22-CD22</f>
        <v>219</v>
      </c>
      <c r="GK22" s="402">
        <f t="shared" ref="GK22:GK30" si="580">GJ22/CD22</f>
        <v>3.1161070005691519E-2</v>
      </c>
      <c r="GL22" s="315">
        <f t="shared" ref="GL22:GL30" si="581">CF22-CE22</f>
        <v>-364</v>
      </c>
      <c r="GM22" s="402">
        <f t="shared" ref="GM22:GM30" si="582">GL22/CE22</f>
        <v>-5.0227680419483924E-2</v>
      </c>
      <c r="GN22" s="315">
        <f t="shared" ref="GN22:GN30" si="583">CG22-CF22</f>
        <v>686</v>
      </c>
      <c r="GO22" s="402">
        <f t="shared" ref="GO22:GO30" si="584">GN22/CF22</f>
        <v>9.9665843382246114E-2</v>
      </c>
      <c r="GP22" s="315">
        <f t="shared" ref="GP22:GP30" si="585">CH22-CG22</f>
        <v>-563</v>
      </c>
      <c r="GQ22" s="402">
        <f t="shared" ref="GQ22:GQ30" si="586">GP22/CG22</f>
        <v>-7.4382349055357372E-2</v>
      </c>
      <c r="GR22" s="315">
        <f t="shared" ref="GR22:GR30" si="587">CI22-CH22</f>
        <v>-648</v>
      </c>
      <c r="GS22" s="402">
        <f t="shared" ref="GS22:GS30" si="588">GR22/CH22</f>
        <v>-9.2492149586069078E-2</v>
      </c>
      <c r="GT22" s="315">
        <f t="shared" ref="GT22:GT30" si="589">CJ22-CI22</f>
        <v>-410</v>
      </c>
      <c r="GU22" s="402">
        <f t="shared" ref="GU22:GU30" si="590">GT22/CI22</f>
        <v>-6.4485687323057567E-2</v>
      </c>
      <c r="GV22" s="315">
        <f t="shared" ref="GV22:GV30" si="591">CK22-CJ22</f>
        <v>576</v>
      </c>
      <c r="GW22" s="402">
        <f t="shared" ref="GW22:GW30" si="592">GV22/CJ22</f>
        <v>9.6839273705447204E-2</v>
      </c>
      <c r="GX22" s="315">
        <f t="shared" ref="GX22:GX30" si="593">CN22-CK22</f>
        <v>155</v>
      </c>
      <c r="GY22" s="402">
        <f t="shared" ref="GY22:GY30" si="594">GX22/CK22</f>
        <v>2.3758430410790926E-2</v>
      </c>
      <c r="GZ22" s="315">
        <f t="shared" ref="GZ22:GZ30" si="595">CO22-CN22</f>
        <v>452</v>
      </c>
      <c r="HA22" s="402">
        <f t="shared" ref="HA22:HA30" si="596">GZ22/CN22</f>
        <v>6.7674801617008534E-2</v>
      </c>
      <c r="HB22" s="315">
        <f t="shared" ref="HB22:HB30" si="597">CP22-CO22</f>
        <v>-948</v>
      </c>
      <c r="HC22" s="402">
        <f t="shared" ref="HC22:HC30" si="598">HB22/CO22</f>
        <v>-0.13294068153134203</v>
      </c>
      <c r="HD22" s="315">
        <f t="shared" ref="HD22:HD30" si="599">CQ22-CP22</f>
        <v>1160</v>
      </c>
      <c r="HE22" s="402">
        <f t="shared" ref="HE22:HE30" si="600">HD22/CP22</f>
        <v>0.18761119197800422</v>
      </c>
      <c r="HF22" s="315">
        <f t="shared" ref="HF22:HF30" si="601">CR22-CQ22</f>
        <v>-1282</v>
      </c>
      <c r="HG22" s="402">
        <f t="shared" ref="HG22:HG30" si="602">HF22/CQ22</f>
        <v>-0.17458804303418221</v>
      </c>
      <c r="HH22" s="315">
        <f t="shared" ref="HH22:HH30" si="603">CS22-CR22</f>
        <v>-8</v>
      </c>
      <c r="HI22" s="402">
        <f t="shared" ref="HI22:HI30" si="604">HH22/CR22</f>
        <v>-1.3199142055766375E-3</v>
      </c>
      <c r="HJ22" s="315">
        <f t="shared" ref="HJ22:HJ30" si="605">CT22-CS22</f>
        <v>898</v>
      </c>
      <c r="HK22" s="402">
        <f t="shared" ref="HK22:HK30" si="606">HJ22/CS22</f>
        <v>0.14835618701470346</v>
      </c>
      <c r="HL22" s="315">
        <f t="shared" ref="HL22:HL30" si="607">CU22-CT22</f>
        <v>-367</v>
      </c>
      <c r="HM22" s="402">
        <f t="shared" ref="HM22:HM30" si="608">HL22/CT22</f>
        <v>-5.2798158538339808E-2</v>
      </c>
      <c r="HN22" s="315">
        <f t="shared" ref="HN22:HN30" si="609">CV22-CU22</f>
        <v>-403</v>
      </c>
      <c r="HO22" s="402">
        <f t="shared" ref="HO22:HO30" si="610">HN22/CU22</f>
        <v>-6.1208991494532197E-2</v>
      </c>
      <c r="HP22" s="315">
        <f t="shared" ref="HP22:HP30" si="611">CW22-CV22</f>
        <v>-976</v>
      </c>
      <c r="HQ22" s="402">
        <f t="shared" ref="HQ22:HQ30" si="612">HP22/CV22</f>
        <v>-0.15790325190098689</v>
      </c>
      <c r="HR22" s="315">
        <f t="shared" ref="HR22:HR30" si="613">CX22-CW22</f>
        <v>475</v>
      </c>
      <c r="HS22" s="402">
        <f t="shared" ref="HS22:HS30" si="614">HR22/CW22</f>
        <v>9.1258405379442839E-2</v>
      </c>
      <c r="HT22" s="315">
        <f t="shared" ref="HT22:HT30" si="615">CY22-CX22</f>
        <v>-196</v>
      </c>
      <c r="HU22" s="402">
        <f t="shared" ref="HU22:HU30" si="616">HT22/CX22</f>
        <v>-3.4507042253521129E-2</v>
      </c>
      <c r="HV22" s="315">
        <f t="shared" ref="HV22:HV30" si="617">DB22-CY22</f>
        <v>-134</v>
      </c>
      <c r="HW22" s="402">
        <f t="shared" ref="HW22:HW30" si="618">HV22/CY22</f>
        <v>-2.4434719183078046E-2</v>
      </c>
      <c r="HX22" s="315">
        <f t="shared" ref="HX22:HX30" si="619">DC22-DB22</f>
        <v>673</v>
      </c>
      <c r="HY22" s="402">
        <f t="shared" ref="HY22:HY30" si="620">HX22/DB22</f>
        <v>0.1257943925233645</v>
      </c>
      <c r="HZ22" s="315">
        <f t="shared" ref="HZ22:HZ30" si="621">DD22-DC22</f>
        <v>-1135</v>
      </c>
      <c r="IA22" s="402">
        <f t="shared" ref="IA22:IA30" si="622">HZ22/DD22</f>
        <v>-0.2322013093289689</v>
      </c>
      <c r="IB22" s="315">
        <f t="shared" ref="IB22:IB30" si="623">DE22-DD22</f>
        <v>718</v>
      </c>
      <c r="IC22" s="402">
        <f t="shared" ref="IC22:IC30" si="624">IB22/DD22</f>
        <v>0.14689034369885434</v>
      </c>
      <c r="ID22" s="315">
        <f t="shared" ref="ID22:ID30" si="625">DF22-DE22</f>
        <v>-693</v>
      </c>
      <c r="IE22" s="402">
        <f t="shared" ref="IE22:IE30" si="626">ID22/DO22</f>
        <v>-0.12162517916166965</v>
      </c>
      <c r="IF22" s="315">
        <f t="shared" ref="IF22:IF30" si="627">DG22-DF22</f>
        <v>-335</v>
      </c>
      <c r="IG22" s="402">
        <f t="shared" ref="IG22:IG30" si="628">IF22/DF22</f>
        <v>-6.8186444127824139E-2</v>
      </c>
      <c r="IH22" s="315">
        <f t="shared" ref="IH22:IH30" si="629">DH22-DG22</f>
        <v>2140</v>
      </c>
      <c r="II22" s="402">
        <f t="shared" ref="II22:II30" si="630">IH22/DG22</f>
        <v>0.46745303626037571</v>
      </c>
      <c r="IJ22" s="315">
        <f t="shared" ref="IJ22:IJ30" si="631">DI22-DH22</f>
        <v>-409</v>
      </c>
      <c r="IK22" s="402">
        <f t="shared" ref="IK22:IK30" si="632">IJ22/DH22</f>
        <v>-6.0881214647216436E-2</v>
      </c>
      <c r="IL22" s="315">
        <f t="shared" ref="IL22:IL30" si="633">DJ22-DI22</f>
        <v>-300</v>
      </c>
      <c r="IM22" s="402">
        <f t="shared" ref="IM22:IM30" si="634">IL22/DI22</f>
        <v>-4.7551117451260103E-2</v>
      </c>
      <c r="IN22" s="315">
        <f t="shared" ref="IN22:IN30" si="635">DK22-DJ22</f>
        <v>33</v>
      </c>
      <c r="IO22" s="402">
        <f t="shared" ref="IO22:IO30" si="636">IN22/DJ22</f>
        <v>5.4917623564653024E-3</v>
      </c>
      <c r="IP22" s="315">
        <f t="shared" ref="IP22:IP30" si="637">DL22-DK22</f>
        <v>-593</v>
      </c>
      <c r="IQ22" s="402">
        <f t="shared" ref="IQ22:IQ30" si="638">IP22/DK22</f>
        <v>-9.8146309169149293E-2</v>
      </c>
      <c r="IR22" s="315">
        <f t="shared" ref="IR22:IR30" si="639">DM22-DL22</f>
        <v>1040</v>
      </c>
      <c r="IS22" s="402">
        <f t="shared" ref="IS22:IS30" si="640">IR22/DL22</f>
        <v>0.19086070838685998</v>
      </c>
      <c r="IT22" s="315">
        <f t="shared" si="318"/>
        <v>-613</v>
      </c>
      <c r="IU22" s="402">
        <f t="shared" si="319"/>
        <v>-9.4467560486977964E-2</v>
      </c>
      <c r="IV22" s="315">
        <f t="shared" si="320"/>
        <v>129</v>
      </c>
      <c r="IW22" s="402">
        <f t="shared" si="321"/>
        <v>2.1953710006807351E-2</v>
      </c>
      <c r="IX22" s="315">
        <f t="shared" si="322"/>
        <v>-1478</v>
      </c>
      <c r="IY22" s="402">
        <f t="shared" si="323"/>
        <v>-0.24612822647793506</v>
      </c>
      <c r="IZ22" s="315">
        <f t="shared" si="324"/>
        <v>2110</v>
      </c>
      <c r="JA22" s="402">
        <f t="shared" ref="JA22:JA30" si="641">IZ22/DR22</f>
        <v>0.46609233487961121</v>
      </c>
      <c r="JB22" s="315">
        <f t="shared" si="326"/>
        <v>-1377</v>
      </c>
      <c r="JC22" s="402">
        <f t="shared" si="327"/>
        <v>-0.20747325598915173</v>
      </c>
      <c r="JD22" s="315">
        <f t="shared" si="328"/>
        <v>-5260</v>
      </c>
      <c r="JE22" s="402">
        <f t="shared" si="329"/>
        <v>-1</v>
      </c>
      <c r="JF22" s="315">
        <f t="shared" si="330"/>
        <v>0</v>
      </c>
      <c r="JG22" s="402" t="e">
        <f t="shared" si="331"/>
        <v>#DIV/0!</v>
      </c>
      <c r="JH22" s="315">
        <f t="shared" si="332"/>
        <v>0</v>
      </c>
      <c r="JI22" s="402" t="e">
        <f t="shared" si="333"/>
        <v>#DIV/0!</v>
      </c>
      <c r="JJ22" s="315">
        <f t="shared" si="334"/>
        <v>0</v>
      </c>
      <c r="JK22" s="402" t="e">
        <f t="shared" si="335"/>
        <v>#DIV/0!</v>
      </c>
      <c r="JL22" s="315">
        <f t="shared" si="336"/>
        <v>0</v>
      </c>
      <c r="JM22" s="402" t="e">
        <f t="shared" si="337"/>
        <v>#DIV/0!</v>
      </c>
      <c r="JN22" s="315">
        <f t="shared" si="338"/>
        <v>0</v>
      </c>
      <c r="JO22" s="402" t="e">
        <f t="shared" si="339"/>
        <v>#DIV/0!</v>
      </c>
      <c r="JP22" s="315">
        <f t="shared" si="340"/>
        <v>0</v>
      </c>
      <c r="JQ22" s="402" t="e">
        <f t="shared" si="341"/>
        <v>#DIV/0!</v>
      </c>
      <c r="JR22" s="624">
        <f t="shared" ref="JR22:JR30" si="642">DF22</f>
        <v>4913</v>
      </c>
      <c r="JS22" s="1061">
        <f t="shared" ref="JS22:JS30" si="643">DT22</f>
        <v>5260</v>
      </c>
      <c r="JT22" s="662">
        <f t="shared" ref="JT22:JT30" si="644">JS22-JR22</f>
        <v>347</v>
      </c>
      <c r="JU22" s="109">
        <f t="shared" ref="JU22:JU30" si="645">IF(ISERROR(JT22/JR22),0,JT22/JR22)</f>
        <v>7.0628943618970083E-2</v>
      </c>
      <c r="JV22" s="698"/>
      <c r="JW22" s="698"/>
      <c r="JX22" s="698"/>
      <c r="JY22" t="str">
        <f t="shared" ref="JY22:JY30" si="646">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47">AJ22</f>
        <v>6768</v>
      </c>
      <c r="KL22" s="263">
        <f t="shared" ref="KL22:KL30" si="648">AK22</f>
        <v>6949</v>
      </c>
      <c r="KM22" s="263">
        <f t="shared" ref="KM22:KM30" si="649">AL22</f>
        <v>5345</v>
      </c>
      <c r="KN22" s="263">
        <f t="shared" ref="KN22:KN30" si="650">AM22</f>
        <v>9088</v>
      </c>
      <c r="KO22" s="263">
        <f t="shared" ref="KO22:KO30" si="651">AN22</f>
        <v>6219</v>
      </c>
      <c r="KP22" s="263">
        <f t="shared" ref="KP22:KP30" si="652">AO22</f>
        <v>5518</v>
      </c>
      <c r="KQ22" s="263">
        <f t="shared" ref="KQ22:KQ30" si="653">AP22</f>
        <v>7380</v>
      </c>
      <c r="KR22" s="263">
        <f t="shared" ref="KR22:KR30" si="654">AQ22</f>
        <v>6960</v>
      </c>
      <c r="KS22" s="263">
        <f t="shared" ref="KS22:KS30" si="655">AR22</f>
        <v>6079</v>
      </c>
      <c r="KT22" s="263">
        <f t="shared" ref="KT22:KT30" si="656">AS22</f>
        <v>6613</v>
      </c>
      <c r="KU22" s="263">
        <f t="shared" ref="KU22:KU30" si="657">AT22</f>
        <v>8313</v>
      </c>
      <c r="KV22" s="263">
        <f t="shared" ref="KV22:KV30" si="658">AU22</f>
        <v>6310</v>
      </c>
      <c r="KW22" s="263">
        <f t="shared" ref="KW22:KW30" si="659">AX22</f>
        <v>7221</v>
      </c>
      <c r="KX22" s="263">
        <f t="shared" ref="KX22:KX30" si="660">AY22</f>
        <v>6954</v>
      </c>
      <c r="KY22" s="263">
        <f t="shared" ref="KY22:KY30" si="661">AZ22</f>
        <v>7492</v>
      </c>
      <c r="KZ22" s="263">
        <f t="shared" ref="KZ22:KZ30" si="662">BA22</f>
        <v>13806</v>
      </c>
      <c r="LA22" s="263">
        <f t="shared" ref="LA22:LA30" si="663">BB22</f>
        <v>8718</v>
      </c>
      <c r="LB22" s="263">
        <f t="shared" ref="LB22:LB30" si="664">BC22</f>
        <v>7584</v>
      </c>
      <c r="LC22" s="263">
        <f t="shared" ref="LC22:LC30" si="665">BD22</f>
        <v>8400</v>
      </c>
      <c r="LD22" s="263">
        <f t="shared" ref="LD22:LD30" si="666">BE22</f>
        <v>6710</v>
      </c>
      <c r="LE22" s="263">
        <f t="shared" ref="LE22:LE30" si="667">BF22</f>
        <v>6732</v>
      </c>
      <c r="LF22" s="263">
        <f t="shared" ref="LF22:LF30" si="668">BG22</f>
        <v>6700</v>
      </c>
      <c r="LG22" s="263">
        <f t="shared" ref="LG22:LG30" si="669">BH22</f>
        <v>6663</v>
      </c>
      <c r="LH22" s="263">
        <f t="shared" ref="LH22:LH30" si="670">BI22</f>
        <v>7110</v>
      </c>
      <c r="LI22" s="788">
        <f t="shared" ref="LI22:LI30" si="671">BL22</f>
        <v>7534</v>
      </c>
      <c r="LJ22" s="788">
        <f t="shared" ref="LJ22:LJ30" si="672">BM22</f>
        <v>6935</v>
      </c>
      <c r="LK22" s="788">
        <f t="shared" ref="LK22:LK30" si="673">BN22</f>
        <v>7341</v>
      </c>
      <c r="LL22" s="788">
        <f t="shared" ref="LL22:LL30" si="674">BO22</f>
        <v>14182</v>
      </c>
      <c r="LM22" s="788">
        <f t="shared" ref="LM22:LM30" si="675">BP22</f>
        <v>7075</v>
      </c>
      <c r="LN22" s="788">
        <f t="shared" ref="LN22:LN30" si="676">BQ22</f>
        <v>6975</v>
      </c>
      <c r="LO22" s="788">
        <f t="shared" ref="LO22:LO30" si="677">BR22</f>
        <v>8839</v>
      </c>
      <c r="LP22" s="788">
        <f t="shared" ref="LP22:LP30" si="678">BS22</f>
        <v>7077</v>
      </c>
      <c r="LQ22" s="788">
        <f t="shared" ref="LQ22:LQ30" si="679">BT22</f>
        <v>8034</v>
      </c>
      <c r="LR22" s="788">
        <f t="shared" ref="LR22:LR30" si="680">BU22</f>
        <v>8445</v>
      </c>
      <c r="LS22" s="788">
        <f t="shared" ref="LS22:LS30" si="681">BV22</f>
        <v>6607</v>
      </c>
      <c r="LT22" s="788">
        <f t="shared" ref="LT22:LT30" si="682">BW22</f>
        <v>7352</v>
      </c>
      <c r="LU22" s="900">
        <f t="shared" ref="LU22:LU30" si="683">BZ22</f>
        <v>7541</v>
      </c>
      <c r="LV22" s="900">
        <f t="shared" ref="LV22:LV30" si="684">CA22</f>
        <v>7048</v>
      </c>
      <c r="LW22" s="900">
        <f t="shared" ref="LW22:LW30" si="685">CB22</f>
        <v>6782</v>
      </c>
      <c r="LX22" s="900">
        <f t="shared" ref="LX22:LX30" si="686">CC22</f>
        <v>7289</v>
      </c>
      <c r="LY22" s="900">
        <f t="shared" ref="LY22:LY30" si="687">CD22</f>
        <v>7028</v>
      </c>
      <c r="LZ22" s="900">
        <f t="shared" ref="LZ22:LZ30" si="688">CE22</f>
        <v>7247</v>
      </c>
      <c r="MA22" s="900">
        <f t="shared" ref="MA22:MA30" si="689">CF22</f>
        <v>6883</v>
      </c>
      <c r="MB22" s="900">
        <f t="shared" ref="MB22:MB30" si="690">CG22</f>
        <v>7569</v>
      </c>
      <c r="MC22" s="900">
        <f t="shared" ref="MC22:MC30" si="691">CH22</f>
        <v>7006</v>
      </c>
      <c r="MD22" s="900">
        <f t="shared" ref="MD22:MD30" si="692">CI22</f>
        <v>6358</v>
      </c>
      <c r="ME22" s="900">
        <f t="shared" ref="ME22:ME30" si="693">CJ22</f>
        <v>5948</v>
      </c>
      <c r="MF22" s="900">
        <f t="shared" ref="MF22:MF30" si="694">CK22</f>
        <v>6524</v>
      </c>
      <c r="MG22" s="959">
        <f t="shared" ref="MG22:MG30" si="695">CN22</f>
        <v>6679</v>
      </c>
      <c r="MH22" s="959">
        <f t="shared" ref="MH22:MH30" si="696">CO22</f>
        <v>7131</v>
      </c>
      <c r="MI22" s="959">
        <f t="shared" ref="MI22:MI30" si="697">CP22</f>
        <v>6183</v>
      </c>
      <c r="MJ22" s="959">
        <f t="shared" ref="MJ22:MJ30" si="698">CQ22</f>
        <v>7343</v>
      </c>
      <c r="MK22" s="959">
        <f t="shared" ref="MK22:MK30" si="699">CR22</f>
        <v>6061</v>
      </c>
      <c r="ML22" s="959">
        <f t="shared" ref="ML22:ML30" si="700">CS22</f>
        <v>6053</v>
      </c>
      <c r="MM22" s="959">
        <f t="shared" ref="MM22:MM30" si="701">CT22</f>
        <v>6951</v>
      </c>
      <c r="MN22" s="959">
        <f t="shared" ref="MN22:MN30" si="702">CU22</f>
        <v>6584</v>
      </c>
      <c r="MO22" s="959">
        <f t="shared" ref="MO22:MO30" si="703">CV22</f>
        <v>6181</v>
      </c>
      <c r="MP22" s="959">
        <f t="shared" ref="MP22:MP30" si="704">CW22</f>
        <v>5205</v>
      </c>
      <c r="MQ22" s="959">
        <f t="shared" ref="MQ22:MQ30" si="705">CX22</f>
        <v>5680</v>
      </c>
      <c r="MR22" s="959">
        <f t="shared" ref="MR22:MR30" si="706">CY22</f>
        <v>5484</v>
      </c>
      <c r="MS22" s="1154">
        <f t="shared" ref="MS22:MS30" si="707">DB22</f>
        <v>5350</v>
      </c>
      <c r="MT22" s="1154">
        <f t="shared" ref="MT22:MT30" si="708">DC22</f>
        <v>6023</v>
      </c>
      <c r="MU22" s="1154">
        <f t="shared" ref="MU22:MU30" si="709">DD22</f>
        <v>4888</v>
      </c>
      <c r="MV22" s="1154">
        <f t="shared" ref="MV22:MV30" si="710">DE22</f>
        <v>5606</v>
      </c>
      <c r="MW22" s="1154">
        <f t="shared" ref="MW22:MW30" si="711">DF22</f>
        <v>4913</v>
      </c>
      <c r="MX22" s="1154">
        <f t="shared" ref="MX22:MX30" si="712">DG22</f>
        <v>4578</v>
      </c>
      <c r="MY22" s="1154">
        <f t="shared" ref="MY22:MY30" si="713">DH22</f>
        <v>6718</v>
      </c>
      <c r="MZ22" s="1154">
        <f t="shared" ref="MZ22:MZ30" si="714">DI22</f>
        <v>6309</v>
      </c>
      <c r="NA22" s="1154">
        <f t="shared" ref="NA22:NA30" si="715">DJ22</f>
        <v>6009</v>
      </c>
      <c r="NB22" s="1154">
        <f t="shared" ref="NB22:NB30" si="716">DK22</f>
        <v>6042</v>
      </c>
      <c r="NC22" s="1154">
        <f t="shared" ref="NC22:NC30" si="717">DL22</f>
        <v>5449</v>
      </c>
      <c r="ND22" s="1154">
        <f t="shared" ref="ND22:ND30" si="718">DM22</f>
        <v>6489</v>
      </c>
      <c r="NE22" s="1176">
        <f t="shared" ref="NE22:NE30" si="719">DP22</f>
        <v>5876</v>
      </c>
      <c r="NF22" s="1176">
        <f t="shared" ref="NF22:NF30" si="720">DQ22</f>
        <v>6005</v>
      </c>
      <c r="NG22" s="1176">
        <f t="shared" ref="NG22:NG30" si="721">DR22</f>
        <v>4527</v>
      </c>
      <c r="NH22" s="1176">
        <f t="shared" ref="NH22:NH30" si="722">DS22</f>
        <v>6637</v>
      </c>
      <c r="NI22" s="1176">
        <f t="shared" ref="NI22:NI30" si="723">DT22</f>
        <v>5260</v>
      </c>
      <c r="NJ22" s="1176">
        <f t="shared" ref="NJ22:NJ30" si="724">DU22</f>
        <v>0</v>
      </c>
      <c r="NK22" s="1176">
        <f t="shared" ref="NK22:NK30" si="725">DV22</f>
        <v>0</v>
      </c>
      <c r="NL22" s="1176">
        <f t="shared" ref="NL22:NL30" si="726">DW22</f>
        <v>0</v>
      </c>
      <c r="NM22" s="1176">
        <f t="shared" ref="NM22:NM30" si="727">DX22</f>
        <v>0</v>
      </c>
      <c r="NN22" s="1176">
        <f t="shared" ref="NN22:NN30" si="728">DY22</f>
        <v>0</v>
      </c>
      <c r="NO22" s="1176">
        <f t="shared" ref="NO22:NO30" si="729">DZ22</f>
        <v>0</v>
      </c>
      <c r="NP22" s="1176">
        <f t="shared" ref="NP22:NP30" si="730">EA22</f>
        <v>0</v>
      </c>
    </row>
    <row r="23" spans="1:380" x14ac:dyDescent="0.25">
      <c r="A23" s="764"/>
      <c r="B23" s="56"/>
      <c r="C23" s="56" t="s">
        <v>33</v>
      </c>
      <c r="D23" s="119"/>
      <c r="E23" s="1242" t="s">
        <v>38</v>
      </c>
      <c r="F23" s="1242"/>
      <c r="G23" s="1243"/>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8"/>
        <v>45332</v>
      </c>
      <c r="AW23" s="163">
        <f t="shared" si="479"/>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82"/>
        <v>53417</v>
      </c>
      <c r="BK23" s="163">
        <f t="shared" si="483"/>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90"/>
        <v>51243</v>
      </c>
      <c r="BY23" s="163">
        <f t="shared" si="491"/>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8"/>
        <v>37691</v>
      </c>
      <c r="CM23" s="163">
        <f t="shared" si="499"/>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506"/>
        <v>33934</v>
      </c>
      <c r="DA23" s="163">
        <f t="shared" si="507"/>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14"/>
        <v>26737</v>
      </c>
      <c r="DO23" s="163">
        <f t="shared" si="515"/>
        <v>2228.0833333333335</v>
      </c>
      <c r="DP23" s="625">
        <v>2302</v>
      </c>
      <c r="DQ23" s="70">
        <v>2564</v>
      </c>
      <c r="DR23" s="23">
        <v>1917</v>
      </c>
      <c r="DS23" s="70">
        <v>2625</v>
      </c>
      <c r="DT23" s="23">
        <v>1854</v>
      </c>
      <c r="DU23" s="70"/>
      <c r="DV23" s="207"/>
      <c r="DW23" s="70"/>
      <c r="DX23" s="625"/>
      <c r="DY23" s="70"/>
      <c r="DZ23" s="625"/>
      <c r="EA23" s="70"/>
      <c r="EB23" s="130">
        <f t="shared" si="519"/>
        <v>11262</v>
      </c>
      <c r="EC23" s="163">
        <f t="shared" si="520"/>
        <v>2252.4</v>
      </c>
      <c r="ED23" s="662">
        <f t="shared" si="521"/>
        <v>192</v>
      </c>
      <c r="EE23" s="663">
        <f t="shared" si="522"/>
        <v>5.3024026512013253E-2</v>
      </c>
      <c r="EF23" s="662">
        <f t="shared" si="523"/>
        <v>-189</v>
      </c>
      <c r="EG23" s="663">
        <f t="shared" si="524"/>
        <v>-4.956726986624705E-2</v>
      </c>
      <c r="EH23" s="662">
        <f t="shared" si="525"/>
        <v>783</v>
      </c>
      <c r="EI23" s="663">
        <f t="shared" si="526"/>
        <v>0.21605960264900662</v>
      </c>
      <c r="EJ23" s="662">
        <f t="shared" si="527"/>
        <v>5195</v>
      </c>
      <c r="EK23" s="663">
        <f t="shared" si="528"/>
        <v>1.1788064442931701</v>
      </c>
      <c r="EL23" s="662">
        <f t="shared" si="529"/>
        <v>-4660</v>
      </c>
      <c r="EM23" s="663">
        <f t="shared" si="530"/>
        <v>-0.48531555925848779</v>
      </c>
      <c r="EN23" s="662">
        <f t="shared" si="531"/>
        <v>-616</v>
      </c>
      <c r="EO23" s="663">
        <f t="shared" si="532"/>
        <v>-0.12464589235127478</v>
      </c>
      <c r="EP23" s="662">
        <f t="shared" si="533"/>
        <v>843</v>
      </c>
      <c r="EQ23" s="663">
        <f t="shared" si="534"/>
        <v>0.19486823855755894</v>
      </c>
      <c r="ER23" s="662">
        <f t="shared" si="535"/>
        <v>-1529</v>
      </c>
      <c r="ES23" s="663">
        <f t="shared" si="536"/>
        <v>-0.29580189591797251</v>
      </c>
      <c r="ET23" s="662">
        <f t="shared" si="537"/>
        <v>-83</v>
      </c>
      <c r="EU23" s="663">
        <f t="shared" si="538"/>
        <v>-2.2802197802197801E-2</v>
      </c>
      <c r="EV23" s="662">
        <f t="shared" si="539"/>
        <v>-138</v>
      </c>
      <c r="EW23" s="109">
        <f t="shared" si="540"/>
        <v>-3.8796738824852406E-2</v>
      </c>
      <c r="EX23" s="662">
        <f t="shared" si="541"/>
        <v>-144</v>
      </c>
      <c r="EY23" s="663">
        <f t="shared" si="542"/>
        <v>-4.211757823925124E-2</v>
      </c>
      <c r="EZ23" s="662">
        <f t="shared" si="543"/>
        <v>368</v>
      </c>
      <c r="FA23" s="663">
        <f t="shared" si="544"/>
        <v>0.11236641221374045</v>
      </c>
      <c r="FB23" s="662">
        <f t="shared" si="545"/>
        <v>82</v>
      </c>
      <c r="FC23" s="663">
        <f t="shared" si="546"/>
        <v>2.2508921218775735E-2</v>
      </c>
      <c r="FD23" s="315">
        <f t="shared" si="547"/>
        <v>-163</v>
      </c>
      <c r="FE23" s="402">
        <f t="shared" si="548"/>
        <v>-4.3758389261744968E-2</v>
      </c>
      <c r="FF23" s="315">
        <f t="shared" si="549"/>
        <v>367</v>
      </c>
      <c r="FG23" s="402">
        <f t="shared" si="550"/>
        <v>0.10303200449185851</v>
      </c>
      <c r="FH23" s="315">
        <f t="shared" si="551"/>
        <v>6596</v>
      </c>
      <c r="FI23" s="402">
        <f t="shared" si="552"/>
        <v>1.6787986765080174</v>
      </c>
      <c r="FJ23" s="315">
        <f t="shared" si="553"/>
        <v>-7036</v>
      </c>
      <c r="FK23" s="402">
        <f t="shared" si="554"/>
        <v>-0.66850356294536817</v>
      </c>
      <c r="FL23" s="315">
        <f t="shared" si="555"/>
        <v>138</v>
      </c>
      <c r="FM23" s="402">
        <f t="shared" si="556"/>
        <v>3.9552880481513328E-2</v>
      </c>
      <c r="FN23" s="315">
        <f t="shared" si="557"/>
        <v>909</v>
      </c>
      <c r="FO23" s="402">
        <f t="shared" si="558"/>
        <v>0.25062034739454092</v>
      </c>
      <c r="FP23" s="315">
        <f t="shared" si="559"/>
        <v>-1114</v>
      </c>
      <c r="FQ23" s="402">
        <f t="shared" si="560"/>
        <v>-0.24559082892416226</v>
      </c>
      <c r="FR23" s="315">
        <f t="shared" si="561"/>
        <v>461</v>
      </c>
      <c r="FS23" s="402">
        <f t="shared" si="562"/>
        <v>0.13471654003506722</v>
      </c>
      <c r="FT23" s="315">
        <f t="shared" si="563"/>
        <v>458</v>
      </c>
      <c r="FU23" s="402">
        <f t="shared" si="564"/>
        <v>0.11795003862992531</v>
      </c>
      <c r="FV23" s="315">
        <f t="shared" si="565"/>
        <v>-1198</v>
      </c>
      <c r="FW23" s="402">
        <f t="shared" si="566"/>
        <v>-0.27597327804653304</v>
      </c>
      <c r="FX23" s="315">
        <f t="shared" si="567"/>
        <v>-82</v>
      </c>
      <c r="FY23" s="402">
        <f t="shared" si="568"/>
        <v>-2.6089723194400255E-2</v>
      </c>
      <c r="FZ23" s="315">
        <f t="shared" si="569"/>
        <v>-70</v>
      </c>
      <c r="GA23" s="402">
        <f t="shared" si="570"/>
        <v>-2.2868343678536424E-2</v>
      </c>
      <c r="GB23" s="315">
        <f t="shared" si="571"/>
        <v>-68</v>
      </c>
      <c r="GC23" s="402">
        <f t="shared" si="572"/>
        <v>-2.273487128050819E-2</v>
      </c>
      <c r="GD23" s="315">
        <f t="shared" si="573"/>
        <v>310</v>
      </c>
      <c r="GE23" s="402">
        <f t="shared" si="574"/>
        <v>0.10605542251111871</v>
      </c>
      <c r="GF23" s="315">
        <f t="shared" si="575"/>
        <v>517</v>
      </c>
      <c r="GG23" s="402">
        <f t="shared" si="576"/>
        <v>0.15991339313331271</v>
      </c>
      <c r="GH23" s="315">
        <f t="shared" si="577"/>
        <v>-367</v>
      </c>
      <c r="GI23" s="402">
        <f t="shared" si="578"/>
        <v>-9.7866666666666671E-2</v>
      </c>
      <c r="GJ23" s="315">
        <f t="shared" si="579"/>
        <v>-284</v>
      </c>
      <c r="GK23" s="402">
        <f t="shared" si="580"/>
        <v>-8.394915755246822E-2</v>
      </c>
      <c r="GL23" s="315">
        <f t="shared" si="581"/>
        <v>282</v>
      </c>
      <c r="GM23" s="402">
        <f t="shared" si="582"/>
        <v>9.0997095837366898E-2</v>
      </c>
      <c r="GN23" s="315">
        <f t="shared" si="583"/>
        <v>5</v>
      </c>
      <c r="GO23" s="402">
        <f t="shared" si="584"/>
        <v>1.4788524105294291E-3</v>
      </c>
      <c r="GP23" s="315">
        <f t="shared" si="585"/>
        <v>-237</v>
      </c>
      <c r="GQ23" s="402">
        <f t="shared" si="586"/>
        <v>-6.9994093325457765E-2</v>
      </c>
      <c r="GR23" s="315">
        <f t="shared" si="587"/>
        <v>-381</v>
      </c>
      <c r="GS23" s="402">
        <f t="shared" si="588"/>
        <v>-0.12099079072721498</v>
      </c>
      <c r="GT23" s="315">
        <f t="shared" si="589"/>
        <v>-111</v>
      </c>
      <c r="GU23" s="402">
        <f t="shared" si="590"/>
        <v>-4.0101156069364159E-2</v>
      </c>
      <c r="GV23" s="315">
        <f t="shared" si="591"/>
        <v>314</v>
      </c>
      <c r="GW23" s="402">
        <f t="shared" si="592"/>
        <v>0.11817839668799397</v>
      </c>
      <c r="GX23" s="315">
        <f t="shared" si="593"/>
        <v>-53</v>
      </c>
      <c r="GY23" s="402">
        <f t="shared" si="594"/>
        <v>-1.7839111410299563E-2</v>
      </c>
      <c r="GZ23" s="315">
        <f t="shared" si="595"/>
        <v>459</v>
      </c>
      <c r="HA23" s="402">
        <f t="shared" si="596"/>
        <v>0.1572995202193283</v>
      </c>
      <c r="HB23" s="315">
        <f t="shared" si="597"/>
        <v>-255</v>
      </c>
      <c r="HC23" s="402">
        <f t="shared" si="598"/>
        <v>-7.5510808409831209E-2</v>
      </c>
      <c r="HD23" s="315">
        <f t="shared" si="599"/>
        <v>422</v>
      </c>
      <c r="HE23" s="402">
        <f t="shared" si="600"/>
        <v>0.13516976297245356</v>
      </c>
      <c r="HF23" s="315">
        <f t="shared" si="601"/>
        <v>-698</v>
      </c>
      <c r="HG23" s="402">
        <f t="shared" si="602"/>
        <v>-0.19695259593679459</v>
      </c>
      <c r="HH23" s="315">
        <f t="shared" si="603"/>
        <v>-80</v>
      </c>
      <c r="HI23" s="402">
        <f t="shared" si="604"/>
        <v>-2.8109627547434995E-2</v>
      </c>
      <c r="HJ23" s="315">
        <f t="shared" si="605"/>
        <v>298</v>
      </c>
      <c r="HK23" s="402">
        <f t="shared" si="606"/>
        <v>0.10773680404916848</v>
      </c>
      <c r="HL23" s="315">
        <f t="shared" si="607"/>
        <v>13</v>
      </c>
      <c r="HM23" s="402">
        <f t="shared" si="608"/>
        <v>4.2428198433420369E-3</v>
      </c>
      <c r="HN23" s="315">
        <f t="shared" si="609"/>
        <v>-438</v>
      </c>
      <c r="HO23" s="402">
        <f t="shared" si="610"/>
        <v>-0.14234644133896654</v>
      </c>
      <c r="HP23" s="315">
        <f t="shared" si="611"/>
        <v>-484</v>
      </c>
      <c r="HQ23" s="402">
        <f t="shared" si="612"/>
        <v>-0.18340280409245927</v>
      </c>
      <c r="HR23" s="315">
        <f t="shared" si="613"/>
        <v>110</v>
      </c>
      <c r="HS23" s="402">
        <f t="shared" si="614"/>
        <v>5.1044083526682132E-2</v>
      </c>
      <c r="HT23" s="315">
        <f t="shared" si="615"/>
        <v>-104</v>
      </c>
      <c r="HU23" s="402">
        <f t="shared" si="616"/>
        <v>-4.5916114790286976E-2</v>
      </c>
      <c r="HV23" s="315">
        <f t="shared" si="617"/>
        <v>-41</v>
      </c>
      <c r="HW23" s="402">
        <f t="shared" si="618"/>
        <v>-1.8972697825080979E-2</v>
      </c>
      <c r="HX23" s="315">
        <f t="shared" si="619"/>
        <v>164</v>
      </c>
      <c r="HY23" s="402">
        <f t="shared" si="620"/>
        <v>7.7358490566037733E-2</v>
      </c>
      <c r="HZ23" s="315">
        <f t="shared" si="621"/>
        <v>-461</v>
      </c>
      <c r="IA23" s="402">
        <f t="shared" si="622"/>
        <v>-0.25287986834887549</v>
      </c>
      <c r="IB23" s="315">
        <f t="shared" si="623"/>
        <v>326</v>
      </c>
      <c r="IC23" s="402">
        <f t="shared" si="624"/>
        <v>0.17882611080636313</v>
      </c>
      <c r="ID23" s="315">
        <f t="shared" si="625"/>
        <v>-298</v>
      </c>
      <c r="IE23" s="402">
        <f t="shared" si="626"/>
        <v>-0.13374724165014773</v>
      </c>
      <c r="IF23" s="315">
        <f t="shared" si="627"/>
        <v>2</v>
      </c>
      <c r="IG23" s="402">
        <f t="shared" si="628"/>
        <v>1.0804970286331713E-3</v>
      </c>
      <c r="IH23" s="315">
        <f t="shared" si="629"/>
        <v>1146</v>
      </c>
      <c r="II23" s="402">
        <f t="shared" si="630"/>
        <v>0.61845655693470047</v>
      </c>
      <c r="IJ23" s="315">
        <f t="shared" si="631"/>
        <v>-212</v>
      </c>
      <c r="IK23" s="402">
        <f t="shared" si="632"/>
        <v>-7.0690230076692229E-2</v>
      </c>
      <c r="IL23" s="315">
        <f t="shared" si="633"/>
        <v>-434</v>
      </c>
      <c r="IM23" s="402">
        <f t="shared" si="634"/>
        <v>-0.15572299964119124</v>
      </c>
      <c r="IN23" s="315">
        <f t="shared" si="635"/>
        <v>-44</v>
      </c>
      <c r="IO23" s="402">
        <f t="shared" si="636"/>
        <v>-1.8699532511687208E-2</v>
      </c>
      <c r="IP23" s="315">
        <f t="shared" si="637"/>
        <v>-305</v>
      </c>
      <c r="IQ23" s="402">
        <f t="shared" si="638"/>
        <v>-0.13209181463837158</v>
      </c>
      <c r="IR23" s="315">
        <f t="shared" si="639"/>
        <v>201</v>
      </c>
      <c r="IS23" s="402">
        <f t="shared" si="640"/>
        <v>0.10029940119760479</v>
      </c>
      <c r="IT23" s="315">
        <f t="shared" si="318"/>
        <v>97</v>
      </c>
      <c r="IU23" s="402">
        <f t="shared" si="319"/>
        <v>4.3990929705215419E-2</v>
      </c>
      <c r="IV23" s="315">
        <f t="shared" si="320"/>
        <v>262</v>
      </c>
      <c r="IW23" s="402">
        <f t="shared" si="321"/>
        <v>0.11381407471763684</v>
      </c>
      <c r="IX23" s="315">
        <f t="shared" si="322"/>
        <v>-647</v>
      </c>
      <c r="IY23" s="402">
        <f t="shared" si="323"/>
        <v>-0.25234009360374415</v>
      </c>
      <c r="IZ23" s="315">
        <f t="shared" si="324"/>
        <v>708</v>
      </c>
      <c r="JA23" s="402">
        <f t="shared" si="641"/>
        <v>0.36932707355242567</v>
      </c>
      <c r="JB23" s="315">
        <f t="shared" si="326"/>
        <v>-771</v>
      </c>
      <c r="JC23" s="402">
        <f t="shared" si="327"/>
        <v>-0.29371428571428571</v>
      </c>
      <c r="JD23" s="315">
        <f t="shared" si="328"/>
        <v>-1854</v>
      </c>
      <c r="JE23" s="402">
        <f t="shared" si="329"/>
        <v>-1</v>
      </c>
      <c r="JF23" s="315">
        <f t="shared" si="330"/>
        <v>0</v>
      </c>
      <c r="JG23" s="402" t="e">
        <f t="shared" si="331"/>
        <v>#DIV/0!</v>
      </c>
      <c r="JH23" s="315">
        <f t="shared" si="332"/>
        <v>0</v>
      </c>
      <c r="JI23" s="402" t="e">
        <f t="shared" si="333"/>
        <v>#DIV/0!</v>
      </c>
      <c r="JJ23" s="315">
        <f t="shared" si="334"/>
        <v>0</v>
      </c>
      <c r="JK23" s="402" t="e">
        <f t="shared" si="335"/>
        <v>#DIV/0!</v>
      </c>
      <c r="JL23" s="315">
        <f t="shared" si="336"/>
        <v>0</v>
      </c>
      <c r="JM23" s="402" t="e">
        <f t="shared" si="337"/>
        <v>#DIV/0!</v>
      </c>
      <c r="JN23" s="315">
        <f t="shared" si="338"/>
        <v>0</v>
      </c>
      <c r="JO23" s="402" t="e">
        <f t="shared" si="339"/>
        <v>#DIV/0!</v>
      </c>
      <c r="JP23" s="315">
        <f t="shared" si="340"/>
        <v>0</v>
      </c>
      <c r="JQ23" s="402" t="e">
        <f t="shared" si="341"/>
        <v>#DIV/0!</v>
      </c>
      <c r="JR23" s="625">
        <f t="shared" si="642"/>
        <v>1851</v>
      </c>
      <c r="JS23" s="1062">
        <f t="shared" si="643"/>
        <v>1854</v>
      </c>
      <c r="JT23" s="662">
        <f t="shared" si="644"/>
        <v>3</v>
      </c>
      <c r="JU23" s="109">
        <f t="shared" si="645"/>
        <v>1.6207455429497568E-3</v>
      </c>
      <c r="JV23" s="698"/>
      <c r="JW23" s="698"/>
      <c r="JX23" s="698"/>
      <c r="JY23" t="str">
        <f t="shared" si="646"/>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47"/>
        <v>3180</v>
      </c>
      <c r="KL23" s="263">
        <f t="shared" si="648"/>
        <v>3306</v>
      </c>
      <c r="KM23" s="263">
        <f t="shared" si="649"/>
        <v>2691</v>
      </c>
      <c r="KN23" s="263">
        <f t="shared" si="650"/>
        <v>6924</v>
      </c>
      <c r="KO23" s="263">
        <f t="shared" si="651"/>
        <v>3563</v>
      </c>
      <c r="KP23" s="263">
        <f t="shared" si="652"/>
        <v>2917</v>
      </c>
      <c r="KQ23" s="263">
        <f t="shared" si="653"/>
        <v>3859</v>
      </c>
      <c r="KR23" s="263">
        <f t="shared" si="654"/>
        <v>3634</v>
      </c>
      <c r="KS23" s="263">
        <f t="shared" si="655"/>
        <v>3071</v>
      </c>
      <c r="KT23" s="263">
        <f t="shared" si="656"/>
        <v>3359</v>
      </c>
      <c r="KU23" s="263">
        <f t="shared" si="657"/>
        <v>5207</v>
      </c>
      <c r="KV23" s="263">
        <f t="shared" si="658"/>
        <v>3621</v>
      </c>
      <c r="KW23" s="263">
        <f t="shared" si="659"/>
        <v>3813</v>
      </c>
      <c r="KX23" s="263">
        <f t="shared" si="660"/>
        <v>3624</v>
      </c>
      <c r="KY23" s="263">
        <f t="shared" si="661"/>
        <v>4407</v>
      </c>
      <c r="KZ23" s="263">
        <f t="shared" si="662"/>
        <v>9602</v>
      </c>
      <c r="LA23" s="263">
        <f t="shared" si="663"/>
        <v>4942</v>
      </c>
      <c r="LB23" s="263">
        <f t="shared" si="664"/>
        <v>4326</v>
      </c>
      <c r="LC23" s="263">
        <f t="shared" si="665"/>
        <v>5169</v>
      </c>
      <c r="LD23" s="263">
        <f t="shared" si="666"/>
        <v>3640</v>
      </c>
      <c r="LE23" s="263">
        <f t="shared" si="667"/>
        <v>3557</v>
      </c>
      <c r="LF23" s="263">
        <f t="shared" si="668"/>
        <v>3419</v>
      </c>
      <c r="LG23" s="263">
        <f t="shared" si="669"/>
        <v>3275</v>
      </c>
      <c r="LH23" s="263">
        <f t="shared" si="670"/>
        <v>3643</v>
      </c>
      <c r="LI23" s="788">
        <f t="shared" si="671"/>
        <v>3725</v>
      </c>
      <c r="LJ23" s="788">
        <f t="shared" si="672"/>
        <v>3562</v>
      </c>
      <c r="LK23" s="788">
        <f t="shared" si="673"/>
        <v>3929</v>
      </c>
      <c r="LL23" s="788">
        <f t="shared" si="674"/>
        <v>10525</v>
      </c>
      <c r="LM23" s="788">
        <f t="shared" si="675"/>
        <v>3489</v>
      </c>
      <c r="LN23" s="788">
        <f t="shared" si="676"/>
        <v>3627</v>
      </c>
      <c r="LO23" s="788">
        <f t="shared" si="677"/>
        <v>4536</v>
      </c>
      <c r="LP23" s="788">
        <f t="shared" si="678"/>
        <v>3422</v>
      </c>
      <c r="LQ23" s="788">
        <f t="shared" si="679"/>
        <v>3883</v>
      </c>
      <c r="LR23" s="788">
        <f t="shared" si="680"/>
        <v>4341</v>
      </c>
      <c r="LS23" s="788">
        <f t="shared" si="681"/>
        <v>3143</v>
      </c>
      <c r="LT23" s="788">
        <f t="shared" si="682"/>
        <v>3061</v>
      </c>
      <c r="LU23" s="900">
        <f t="shared" si="683"/>
        <v>2991</v>
      </c>
      <c r="LV23" s="900">
        <f t="shared" si="684"/>
        <v>2923</v>
      </c>
      <c r="LW23" s="900">
        <f t="shared" si="685"/>
        <v>3233</v>
      </c>
      <c r="LX23" s="900">
        <f t="shared" si="686"/>
        <v>3750</v>
      </c>
      <c r="LY23" s="900">
        <f t="shared" si="687"/>
        <v>3383</v>
      </c>
      <c r="LZ23" s="900">
        <f t="shared" si="688"/>
        <v>3099</v>
      </c>
      <c r="MA23" s="900">
        <f t="shared" si="689"/>
        <v>3381</v>
      </c>
      <c r="MB23" s="900">
        <f t="shared" si="690"/>
        <v>3386</v>
      </c>
      <c r="MC23" s="900">
        <f t="shared" si="691"/>
        <v>3149</v>
      </c>
      <c r="MD23" s="900">
        <f t="shared" si="692"/>
        <v>2768</v>
      </c>
      <c r="ME23" s="900">
        <f t="shared" si="693"/>
        <v>2657</v>
      </c>
      <c r="MF23" s="900">
        <f t="shared" si="694"/>
        <v>2971</v>
      </c>
      <c r="MG23" s="959">
        <f t="shared" si="695"/>
        <v>2918</v>
      </c>
      <c r="MH23" s="959">
        <f t="shared" si="696"/>
        <v>3377</v>
      </c>
      <c r="MI23" s="959">
        <f t="shared" si="697"/>
        <v>3122</v>
      </c>
      <c r="MJ23" s="959">
        <f t="shared" si="698"/>
        <v>3544</v>
      </c>
      <c r="MK23" s="959">
        <f t="shared" si="699"/>
        <v>2846</v>
      </c>
      <c r="ML23" s="959">
        <f t="shared" si="700"/>
        <v>2766</v>
      </c>
      <c r="MM23" s="959">
        <f t="shared" si="701"/>
        <v>3064</v>
      </c>
      <c r="MN23" s="959">
        <f t="shared" si="702"/>
        <v>3077</v>
      </c>
      <c r="MO23" s="959">
        <f t="shared" si="703"/>
        <v>2639</v>
      </c>
      <c r="MP23" s="959">
        <f t="shared" si="704"/>
        <v>2155</v>
      </c>
      <c r="MQ23" s="959">
        <f t="shared" si="705"/>
        <v>2265</v>
      </c>
      <c r="MR23" s="959">
        <f t="shared" si="706"/>
        <v>2161</v>
      </c>
      <c r="MS23" s="1154">
        <f t="shared" si="707"/>
        <v>2120</v>
      </c>
      <c r="MT23" s="1154">
        <f t="shared" si="708"/>
        <v>2284</v>
      </c>
      <c r="MU23" s="1154">
        <f t="shared" si="709"/>
        <v>1823</v>
      </c>
      <c r="MV23" s="1154">
        <f t="shared" si="710"/>
        <v>2149</v>
      </c>
      <c r="MW23" s="1154">
        <f t="shared" si="711"/>
        <v>1851</v>
      </c>
      <c r="MX23" s="1154">
        <f t="shared" si="712"/>
        <v>1853</v>
      </c>
      <c r="MY23" s="1154">
        <f t="shared" si="713"/>
        <v>2999</v>
      </c>
      <c r="MZ23" s="1154">
        <f t="shared" si="714"/>
        <v>2787</v>
      </c>
      <c r="NA23" s="1154">
        <f t="shared" si="715"/>
        <v>2353</v>
      </c>
      <c r="NB23" s="1154">
        <f t="shared" si="716"/>
        <v>2309</v>
      </c>
      <c r="NC23" s="1154">
        <f t="shared" si="717"/>
        <v>2004</v>
      </c>
      <c r="ND23" s="1154">
        <f t="shared" si="718"/>
        <v>2205</v>
      </c>
      <c r="NE23" s="1176">
        <f t="shared" si="719"/>
        <v>2302</v>
      </c>
      <c r="NF23" s="1176">
        <f t="shared" si="720"/>
        <v>2564</v>
      </c>
      <c r="NG23" s="1176">
        <f t="shared" si="721"/>
        <v>1917</v>
      </c>
      <c r="NH23" s="1176">
        <f t="shared" si="722"/>
        <v>2625</v>
      </c>
      <c r="NI23" s="1176">
        <f t="shared" si="723"/>
        <v>1854</v>
      </c>
      <c r="NJ23" s="1176">
        <f t="shared" si="724"/>
        <v>0</v>
      </c>
      <c r="NK23" s="1176">
        <f t="shared" si="725"/>
        <v>0</v>
      </c>
      <c r="NL23" s="1176">
        <f t="shared" si="726"/>
        <v>0</v>
      </c>
      <c r="NM23" s="1176">
        <f t="shared" si="727"/>
        <v>0</v>
      </c>
      <c r="NN23" s="1176">
        <f t="shared" si="728"/>
        <v>0</v>
      </c>
      <c r="NO23" s="1176">
        <f t="shared" si="729"/>
        <v>0</v>
      </c>
      <c r="NP23" s="1176">
        <f t="shared" si="730"/>
        <v>0</v>
      </c>
    </row>
    <row r="24" spans="1:380" x14ac:dyDescent="0.25">
      <c r="A24" s="764"/>
      <c r="B24" s="56"/>
      <c r="C24" s="56" t="s">
        <v>34</v>
      </c>
      <c r="D24" s="119"/>
      <c r="E24" s="1242" t="s">
        <v>39</v>
      </c>
      <c r="F24" s="1242"/>
      <c r="G24" s="1243"/>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8"/>
        <v>21669</v>
      </c>
      <c r="AW24" s="163">
        <f t="shared" si="479"/>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82"/>
        <v>27865</v>
      </c>
      <c r="BK24" s="163">
        <f t="shared" si="483"/>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90"/>
        <v>35165</v>
      </c>
      <c r="BY24" s="163">
        <f t="shared" si="491"/>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8"/>
        <v>35100</v>
      </c>
      <c r="CM24" s="163">
        <f t="shared" si="499"/>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506"/>
        <v>31703</v>
      </c>
      <c r="DA24" s="163">
        <f t="shared" si="507"/>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14"/>
        <v>31605</v>
      </c>
      <c r="DO24" s="163">
        <f t="shared" si="515"/>
        <v>2633.75</v>
      </c>
      <c r="DP24" s="625">
        <v>2753</v>
      </c>
      <c r="DQ24" s="70">
        <v>2514</v>
      </c>
      <c r="DR24" s="23">
        <v>2006</v>
      </c>
      <c r="DS24" s="70">
        <v>2932</v>
      </c>
      <c r="DT24" s="23">
        <v>2539</v>
      </c>
      <c r="DU24" s="70"/>
      <c r="DV24" s="207"/>
      <c r="DW24" s="70"/>
      <c r="DX24" s="625"/>
      <c r="DY24" s="70"/>
      <c r="DZ24" s="625"/>
      <c r="EA24" s="70"/>
      <c r="EB24" s="130">
        <f t="shared" si="519"/>
        <v>12744</v>
      </c>
      <c r="EC24" s="163">
        <f t="shared" si="520"/>
        <v>2548.8000000000002</v>
      </c>
      <c r="ED24" s="662">
        <f t="shared" si="521"/>
        <v>377</v>
      </c>
      <c r="EE24" s="663">
        <f t="shared" si="522"/>
        <v>0.24624428478118876</v>
      </c>
      <c r="EF24" s="662">
        <f t="shared" si="523"/>
        <v>188</v>
      </c>
      <c r="EG24" s="663">
        <f t="shared" si="524"/>
        <v>9.853249475890985E-2</v>
      </c>
      <c r="EH24" s="662">
        <f t="shared" si="525"/>
        <v>-104</v>
      </c>
      <c r="EI24" s="663">
        <f t="shared" si="526"/>
        <v>-4.9618320610687022E-2</v>
      </c>
      <c r="EJ24" s="662">
        <f t="shared" si="527"/>
        <v>869</v>
      </c>
      <c r="EK24" s="663">
        <f t="shared" si="528"/>
        <v>0.4362449799196787</v>
      </c>
      <c r="EL24" s="662">
        <f t="shared" si="529"/>
        <v>-534</v>
      </c>
      <c r="EM24" s="663">
        <f t="shared" si="530"/>
        <v>-0.18664802516602585</v>
      </c>
      <c r="EN24" s="662">
        <f t="shared" si="531"/>
        <v>-147</v>
      </c>
      <c r="EO24" s="663">
        <f t="shared" si="532"/>
        <v>-6.3171465406102273E-2</v>
      </c>
      <c r="EP24" s="662">
        <f t="shared" si="533"/>
        <v>274</v>
      </c>
      <c r="EQ24" s="663">
        <f t="shared" si="534"/>
        <v>0.12568807339449542</v>
      </c>
      <c r="ER24" s="662">
        <f t="shared" si="535"/>
        <v>-137</v>
      </c>
      <c r="ES24" s="663">
        <f t="shared" si="536"/>
        <v>-5.5827220863895681E-2</v>
      </c>
      <c r="ET24" s="662">
        <f t="shared" si="537"/>
        <v>71</v>
      </c>
      <c r="EU24" s="663">
        <f t="shared" si="538"/>
        <v>3.0643072939145446E-2</v>
      </c>
      <c r="EV24" s="662">
        <f t="shared" si="539"/>
        <v>-256</v>
      </c>
      <c r="EW24" s="109">
        <f t="shared" si="540"/>
        <v>-0.10720268006700168</v>
      </c>
      <c r="EX24" s="662">
        <f t="shared" si="541"/>
        <v>319</v>
      </c>
      <c r="EY24" s="663">
        <f t="shared" si="542"/>
        <v>0.14962476547842402</v>
      </c>
      <c r="EZ24" s="662">
        <f t="shared" si="543"/>
        <v>308</v>
      </c>
      <c r="FA24" s="663">
        <f t="shared" si="544"/>
        <v>0.12566299469604242</v>
      </c>
      <c r="FB24" s="662">
        <f t="shared" si="545"/>
        <v>264</v>
      </c>
      <c r="FC24" s="663">
        <f t="shared" si="546"/>
        <v>9.5686843059079374E-2</v>
      </c>
      <c r="FD24" s="315">
        <f t="shared" si="547"/>
        <v>-476</v>
      </c>
      <c r="FE24" s="402">
        <f t="shared" si="548"/>
        <v>-0.15745947734039034</v>
      </c>
      <c r="FF24" s="315">
        <f t="shared" si="549"/>
        <v>125</v>
      </c>
      <c r="FG24" s="402">
        <f t="shared" si="550"/>
        <v>4.9077345897133882E-2</v>
      </c>
      <c r="FH24" s="315">
        <f t="shared" si="551"/>
        <v>202</v>
      </c>
      <c r="FI24" s="402">
        <f t="shared" si="552"/>
        <v>7.559880239520958E-2</v>
      </c>
      <c r="FJ24" s="315">
        <f t="shared" si="553"/>
        <v>-329</v>
      </c>
      <c r="FK24" s="402">
        <f t="shared" si="554"/>
        <v>-0.11447459986082116</v>
      </c>
      <c r="FL24" s="315">
        <f t="shared" si="555"/>
        <v>95</v>
      </c>
      <c r="FM24" s="402">
        <f t="shared" si="556"/>
        <v>3.732809430255403E-2</v>
      </c>
      <c r="FN24" s="315">
        <f t="shared" si="557"/>
        <v>892</v>
      </c>
      <c r="FO24" s="402">
        <f t="shared" si="558"/>
        <v>0.33787878787878789</v>
      </c>
      <c r="FP24" s="315">
        <f t="shared" si="559"/>
        <v>-558</v>
      </c>
      <c r="FQ24" s="402">
        <f t="shared" si="560"/>
        <v>-0.15798414496036239</v>
      </c>
      <c r="FR24" s="315">
        <f t="shared" si="561"/>
        <v>487</v>
      </c>
      <c r="FS24" s="402">
        <f t="shared" si="562"/>
        <v>0.16375252185608608</v>
      </c>
      <c r="FT24" s="315">
        <f t="shared" si="563"/>
        <v>-521</v>
      </c>
      <c r="FU24" s="402">
        <f t="shared" si="564"/>
        <v>-0.15053452759318117</v>
      </c>
      <c r="FV24" s="315">
        <f t="shared" si="565"/>
        <v>-348</v>
      </c>
      <c r="FW24" s="402">
        <f t="shared" si="566"/>
        <v>-0.11836734693877551</v>
      </c>
      <c r="FX24" s="315">
        <f t="shared" si="567"/>
        <v>773</v>
      </c>
      <c r="FY24" s="402">
        <f t="shared" si="568"/>
        <v>0.29822530864197533</v>
      </c>
      <c r="FZ24" s="315">
        <f t="shared" si="569"/>
        <v>329</v>
      </c>
      <c r="GA24" s="402">
        <f t="shared" si="570"/>
        <v>9.7771173848439821E-2</v>
      </c>
      <c r="GB24" s="315">
        <f t="shared" si="571"/>
        <v>-586</v>
      </c>
      <c r="GC24" s="402">
        <f t="shared" si="572"/>
        <v>-0.15863562533838657</v>
      </c>
      <c r="GD24" s="315">
        <f t="shared" si="573"/>
        <v>-321</v>
      </c>
      <c r="GE24" s="402">
        <f t="shared" si="574"/>
        <v>-0.10328185328185328</v>
      </c>
      <c r="GF24" s="315">
        <f t="shared" si="575"/>
        <v>-9</v>
      </c>
      <c r="GG24" s="402">
        <f t="shared" si="576"/>
        <v>-3.2292787944025836E-3</v>
      </c>
      <c r="GH24" s="315">
        <f t="shared" si="577"/>
        <v>-179</v>
      </c>
      <c r="GI24" s="402">
        <f t="shared" si="578"/>
        <v>-6.4434845212383005E-2</v>
      </c>
      <c r="GJ24" s="315">
        <f t="shared" si="579"/>
        <v>59</v>
      </c>
      <c r="GK24" s="402">
        <f t="shared" si="580"/>
        <v>2.2701038861100423E-2</v>
      </c>
      <c r="GL24" s="315">
        <f t="shared" si="581"/>
        <v>232</v>
      </c>
      <c r="GM24" s="402">
        <f t="shared" si="582"/>
        <v>8.7283671933784807E-2</v>
      </c>
      <c r="GN24" s="315">
        <f t="shared" si="583"/>
        <v>630</v>
      </c>
      <c r="GO24" s="402">
        <f t="shared" si="584"/>
        <v>0.2179930795847751</v>
      </c>
      <c r="GP24" s="315">
        <f t="shared" si="585"/>
        <v>-312</v>
      </c>
      <c r="GQ24" s="402">
        <f t="shared" si="586"/>
        <v>-8.8636363636363638E-2</v>
      </c>
      <c r="GR24" s="315">
        <f t="shared" si="587"/>
        <v>-628</v>
      </c>
      <c r="GS24" s="402">
        <f t="shared" si="588"/>
        <v>-0.19576059850374064</v>
      </c>
      <c r="GT24" s="315">
        <f t="shared" si="589"/>
        <v>-150</v>
      </c>
      <c r="GU24" s="402">
        <f t="shared" si="590"/>
        <v>-5.8139534883720929E-2</v>
      </c>
      <c r="GV24" s="315">
        <f t="shared" si="591"/>
        <v>418</v>
      </c>
      <c r="GW24" s="402">
        <f t="shared" si="592"/>
        <v>0.17201646090534981</v>
      </c>
      <c r="GX24" s="315">
        <f t="shared" si="593"/>
        <v>174</v>
      </c>
      <c r="GY24" s="402">
        <f t="shared" si="594"/>
        <v>6.1095505617977525E-2</v>
      </c>
      <c r="GZ24" s="315">
        <f t="shared" si="595"/>
        <v>-95</v>
      </c>
      <c r="HA24" s="402">
        <f t="shared" si="596"/>
        <v>-3.1436135009927202E-2</v>
      </c>
      <c r="HB24" s="315">
        <f t="shared" si="597"/>
        <v>-570</v>
      </c>
      <c r="HC24" s="402">
        <f t="shared" si="598"/>
        <v>-0.19473864024598564</v>
      </c>
      <c r="HD24" s="315">
        <f t="shared" si="599"/>
        <v>92</v>
      </c>
      <c r="HE24" s="402">
        <f t="shared" si="600"/>
        <v>3.903266864658464E-2</v>
      </c>
      <c r="HF24" s="315">
        <f t="shared" si="601"/>
        <v>23</v>
      </c>
      <c r="HG24" s="402">
        <f t="shared" si="602"/>
        <v>9.391588403429971E-3</v>
      </c>
      <c r="HH24" s="315">
        <f t="shared" si="603"/>
        <v>138</v>
      </c>
      <c r="HI24" s="402">
        <f t="shared" si="604"/>
        <v>5.5825242718446605E-2</v>
      </c>
      <c r="HJ24" s="315">
        <f t="shared" si="605"/>
        <v>556</v>
      </c>
      <c r="HK24" s="402">
        <f t="shared" si="606"/>
        <v>0.21302681992337164</v>
      </c>
      <c r="HL24" s="315">
        <f t="shared" si="607"/>
        <v>-308</v>
      </c>
      <c r="HM24" s="402">
        <f t="shared" si="608"/>
        <v>-9.7283638660770694E-2</v>
      </c>
      <c r="HN24" s="315">
        <f t="shared" si="609"/>
        <v>-166</v>
      </c>
      <c r="HO24" s="402">
        <f t="shared" si="610"/>
        <v>-5.8082575227431772E-2</v>
      </c>
      <c r="HP24" s="315">
        <f t="shared" si="611"/>
        <v>-601</v>
      </c>
      <c r="HQ24" s="402">
        <f t="shared" si="612"/>
        <v>-0.22325408618127787</v>
      </c>
      <c r="HR24" s="315">
        <f t="shared" si="613"/>
        <v>424</v>
      </c>
      <c r="HS24" s="402">
        <f t="shared" si="614"/>
        <v>0.20277379244380678</v>
      </c>
      <c r="HT24" s="315">
        <f t="shared" si="615"/>
        <v>29</v>
      </c>
      <c r="HU24" s="402">
        <f t="shared" si="616"/>
        <v>1.1530815109343936E-2</v>
      </c>
      <c r="HV24" s="315">
        <f t="shared" si="617"/>
        <v>-124</v>
      </c>
      <c r="HW24" s="402">
        <f t="shared" si="618"/>
        <v>-4.8742138364779877E-2</v>
      </c>
      <c r="HX24" s="315">
        <f t="shared" si="619"/>
        <v>389</v>
      </c>
      <c r="HY24" s="402">
        <f t="shared" si="620"/>
        <v>0.16074380165289257</v>
      </c>
      <c r="HZ24" s="315">
        <f t="shared" si="621"/>
        <v>-437</v>
      </c>
      <c r="IA24" s="402">
        <f t="shared" si="622"/>
        <v>-0.18423271500843169</v>
      </c>
      <c r="IB24" s="315">
        <f t="shared" si="623"/>
        <v>9</v>
      </c>
      <c r="IC24" s="402">
        <f t="shared" si="624"/>
        <v>3.7942664418212477E-3</v>
      </c>
      <c r="ID24" s="315">
        <f t="shared" si="625"/>
        <v>-116</v>
      </c>
      <c r="IE24" s="402">
        <f t="shared" si="626"/>
        <v>-4.4043663977218796E-2</v>
      </c>
      <c r="IF24" s="315">
        <f t="shared" si="627"/>
        <v>-239</v>
      </c>
      <c r="IG24" s="402">
        <f t="shared" si="628"/>
        <v>-0.1055187637969095</v>
      </c>
      <c r="IH24" s="315">
        <f t="shared" si="629"/>
        <v>934</v>
      </c>
      <c r="II24" s="402">
        <f t="shared" si="630"/>
        <v>0.46100691016781836</v>
      </c>
      <c r="IJ24" s="315">
        <f t="shared" si="631"/>
        <v>-201</v>
      </c>
      <c r="IK24" s="402">
        <f t="shared" si="632"/>
        <v>-6.7905405405405406E-2</v>
      </c>
      <c r="IL24" s="315">
        <f t="shared" si="633"/>
        <v>152</v>
      </c>
      <c r="IM24" s="402">
        <f t="shared" si="634"/>
        <v>5.5092424791591155E-2</v>
      </c>
      <c r="IN24" s="315">
        <f t="shared" si="635"/>
        <v>-203</v>
      </c>
      <c r="IO24" s="402">
        <f t="shared" si="636"/>
        <v>-6.9735486087255244E-2</v>
      </c>
      <c r="IP24" s="315">
        <f t="shared" si="637"/>
        <v>-155</v>
      </c>
      <c r="IQ24" s="402">
        <f t="shared" si="638"/>
        <v>-5.7237813884785819E-2</v>
      </c>
      <c r="IR24" s="315">
        <f t="shared" si="639"/>
        <v>888</v>
      </c>
      <c r="IS24" s="402">
        <f t="shared" si="640"/>
        <v>0.34782608695652173</v>
      </c>
      <c r="IT24" s="315">
        <f t="shared" si="318"/>
        <v>-688</v>
      </c>
      <c r="IU24" s="402">
        <f t="shared" si="319"/>
        <v>-0.1999418773612322</v>
      </c>
      <c r="IV24" s="315">
        <f t="shared" si="320"/>
        <v>-239</v>
      </c>
      <c r="IW24" s="402">
        <f t="shared" si="321"/>
        <v>-8.6814384308027612E-2</v>
      </c>
      <c r="IX24" s="315">
        <f t="shared" si="322"/>
        <v>-508</v>
      </c>
      <c r="IY24" s="402">
        <f t="shared" si="323"/>
        <v>-0.20206841686555291</v>
      </c>
      <c r="IZ24" s="315">
        <f t="shared" si="324"/>
        <v>926</v>
      </c>
      <c r="JA24" s="402">
        <f t="shared" si="641"/>
        <v>0.46161515453639085</v>
      </c>
      <c r="JB24" s="315">
        <f t="shared" si="326"/>
        <v>-393</v>
      </c>
      <c r="JC24" s="402">
        <f t="shared" si="327"/>
        <v>-0.1340381991814461</v>
      </c>
      <c r="JD24" s="315">
        <f t="shared" si="328"/>
        <v>-2539</v>
      </c>
      <c r="JE24" s="402">
        <f t="shared" si="329"/>
        <v>-1</v>
      </c>
      <c r="JF24" s="315">
        <f t="shared" si="330"/>
        <v>0</v>
      </c>
      <c r="JG24" s="402" t="e">
        <f t="shared" si="331"/>
        <v>#DIV/0!</v>
      </c>
      <c r="JH24" s="315">
        <f t="shared" si="332"/>
        <v>0</v>
      </c>
      <c r="JI24" s="402" t="e">
        <f t="shared" si="333"/>
        <v>#DIV/0!</v>
      </c>
      <c r="JJ24" s="315">
        <f t="shared" si="334"/>
        <v>0</v>
      </c>
      <c r="JK24" s="402" t="e">
        <f t="shared" si="335"/>
        <v>#DIV/0!</v>
      </c>
      <c r="JL24" s="315">
        <f t="shared" si="336"/>
        <v>0</v>
      </c>
      <c r="JM24" s="402" t="e">
        <f t="shared" si="337"/>
        <v>#DIV/0!</v>
      </c>
      <c r="JN24" s="315">
        <f t="shared" si="338"/>
        <v>0</v>
      </c>
      <c r="JO24" s="402" t="e">
        <f t="shared" si="339"/>
        <v>#DIV/0!</v>
      </c>
      <c r="JP24" s="315">
        <f t="shared" si="340"/>
        <v>0</v>
      </c>
      <c r="JQ24" s="402" t="e">
        <f t="shared" si="341"/>
        <v>#DIV/0!</v>
      </c>
      <c r="JR24" s="625">
        <f t="shared" si="642"/>
        <v>2265</v>
      </c>
      <c r="JS24" s="1062">
        <f t="shared" si="643"/>
        <v>2539</v>
      </c>
      <c r="JT24" s="662">
        <f t="shared" si="644"/>
        <v>274</v>
      </c>
      <c r="JU24" s="109">
        <f t="shared" si="645"/>
        <v>0.12097130242825607</v>
      </c>
      <c r="JV24" s="698"/>
      <c r="JW24" s="698"/>
      <c r="JX24" s="698"/>
      <c r="JY24" t="str">
        <f t="shared" si="646"/>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47"/>
        <v>2383</v>
      </c>
      <c r="KL24" s="263">
        <f t="shared" si="648"/>
        <v>2223</v>
      </c>
      <c r="KM24" s="263">
        <f t="shared" si="649"/>
        <v>1710</v>
      </c>
      <c r="KN24" s="263">
        <f t="shared" si="650"/>
        <v>1264</v>
      </c>
      <c r="KO24" s="263">
        <f t="shared" si="651"/>
        <v>1557</v>
      </c>
      <c r="KP24" s="263">
        <f t="shared" si="652"/>
        <v>1529</v>
      </c>
      <c r="KQ24" s="263">
        <f t="shared" si="653"/>
        <v>2127</v>
      </c>
      <c r="KR24" s="263">
        <f t="shared" si="654"/>
        <v>2072</v>
      </c>
      <c r="KS24" s="263">
        <f t="shared" si="655"/>
        <v>1740</v>
      </c>
      <c r="KT24" s="263">
        <f t="shared" si="656"/>
        <v>1795</v>
      </c>
      <c r="KU24" s="263">
        <f t="shared" si="657"/>
        <v>1738</v>
      </c>
      <c r="KV24" s="263">
        <f t="shared" si="658"/>
        <v>1531</v>
      </c>
      <c r="KW24" s="263">
        <f t="shared" si="659"/>
        <v>1908</v>
      </c>
      <c r="KX24" s="263">
        <f t="shared" si="660"/>
        <v>2096</v>
      </c>
      <c r="KY24" s="263">
        <f t="shared" si="661"/>
        <v>1992</v>
      </c>
      <c r="KZ24" s="263">
        <f t="shared" si="662"/>
        <v>2861</v>
      </c>
      <c r="LA24" s="263">
        <f t="shared" si="663"/>
        <v>2327</v>
      </c>
      <c r="LB24" s="263">
        <f t="shared" si="664"/>
        <v>2180</v>
      </c>
      <c r="LC24" s="263">
        <f t="shared" si="665"/>
        <v>2454</v>
      </c>
      <c r="LD24" s="263">
        <f t="shared" si="666"/>
        <v>2317</v>
      </c>
      <c r="LE24" s="263">
        <f t="shared" si="667"/>
        <v>2388</v>
      </c>
      <c r="LF24" s="263">
        <f t="shared" si="668"/>
        <v>2132</v>
      </c>
      <c r="LG24" s="263">
        <f t="shared" si="669"/>
        <v>2451</v>
      </c>
      <c r="LH24" s="263">
        <f t="shared" si="670"/>
        <v>2759</v>
      </c>
      <c r="LI24" s="788">
        <f t="shared" si="671"/>
        <v>3023</v>
      </c>
      <c r="LJ24" s="788">
        <f t="shared" si="672"/>
        <v>2547</v>
      </c>
      <c r="LK24" s="788">
        <f t="shared" si="673"/>
        <v>2672</v>
      </c>
      <c r="LL24" s="788">
        <f t="shared" si="674"/>
        <v>2874</v>
      </c>
      <c r="LM24" s="788">
        <f t="shared" si="675"/>
        <v>2545</v>
      </c>
      <c r="LN24" s="788">
        <f t="shared" si="676"/>
        <v>2640</v>
      </c>
      <c r="LO24" s="788">
        <f t="shared" si="677"/>
        <v>3532</v>
      </c>
      <c r="LP24" s="788">
        <f t="shared" si="678"/>
        <v>2974</v>
      </c>
      <c r="LQ24" s="788">
        <f t="shared" si="679"/>
        <v>3461</v>
      </c>
      <c r="LR24" s="788">
        <f t="shared" si="680"/>
        <v>2940</v>
      </c>
      <c r="LS24" s="788">
        <f t="shared" si="681"/>
        <v>2592</v>
      </c>
      <c r="LT24" s="788">
        <f t="shared" si="682"/>
        <v>3365</v>
      </c>
      <c r="LU24" s="900">
        <f t="shared" si="683"/>
        <v>3694</v>
      </c>
      <c r="LV24" s="900">
        <f t="shared" si="684"/>
        <v>3108</v>
      </c>
      <c r="LW24" s="900">
        <f t="shared" si="685"/>
        <v>2787</v>
      </c>
      <c r="LX24" s="900">
        <f t="shared" si="686"/>
        <v>2778</v>
      </c>
      <c r="LY24" s="900">
        <f t="shared" si="687"/>
        <v>2599</v>
      </c>
      <c r="LZ24" s="900">
        <f t="shared" si="688"/>
        <v>2658</v>
      </c>
      <c r="MA24" s="900">
        <f t="shared" si="689"/>
        <v>2890</v>
      </c>
      <c r="MB24" s="900">
        <f t="shared" si="690"/>
        <v>3520</v>
      </c>
      <c r="MC24" s="900">
        <f t="shared" si="691"/>
        <v>3208</v>
      </c>
      <c r="MD24" s="900">
        <f t="shared" si="692"/>
        <v>2580</v>
      </c>
      <c r="ME24" s="900">
        <f t="shared" si="693"/>
        <v>2430</v>
      </c>
      <c r="MF24" s="900">
        <f t="shared" si="694"/>
        <v>2848</v>
      </c>
      <c r="MG24" s="959">
        <f t="shared" si="695"/>
        <v>3022</v>
      </c>
      <c r="MH24" s="959">
        <f t="shared" si="696"/>
        <v>2927</v>
      </c>
      <c r="MI24" s="959">
        <f t="shared" si="697"/>
        <v>2357</v>
      </c>
      <c r="MJ24" s="959">
        <f t="shared" si="698"/>
        <v>2449</v>
      </c>
      <c r="MK24" s="959">
        <f t="shared" si="699"/>
        <v>2472</v>
      </c>
      <c r="ML24" s="959">
        <f t="shared" si="700"/>
        <v>2610</v>
      </c>
      <c r="MM24" s="959">
        <f t="shared" si="701"/>
        <v>3166</v>
      </c>
      <c r="MN24" s="959">
        <f t="shared" si="702"/>
        <v>2858</v>
      </c>
      <c r="MO24" s="959">
        <f t="shared" si="703"/>
        <v>2692</v>
      </c>
      <c r="MP24" s="959">
        <f t="shared" si="704"/>
        <v>2091</v>
      </c>
      <c r="MQ24" s="959">
        <f t="shared" si="705"/>
        <v>2515</v>
      </c>
      <c r="MR24" s="959">
        <f t="shared" si="706"/>
        <v>2544</v>
      </c>
      <c r="MS24" s="1154">
        <f t="shared" si="707"/>
        <v>2420</v>
      </c>
      <c r="MT24" s="1154">
        <f t="shared" si="708"/>
        <v>2809</v>
      </c>
      <c r="MU24" s="1154">
        <f t="shared" si="709"/>
        <v>2372</v>
      </c>
      <c r="MV24" s="1154">
        <f t="shared" si="710"/>
        <v>2381</v>
      </c>
      <c r="MW24" s="1154">
        <f t="shared" si="711"/>
        <v>2265</v>
      </c>
      <c r="MX24" s="1154">
        <f t="shared" si="712"/>
        <v>2026</v>
      </c>
      <c r="MY24" s="1154">
        <f t="shared" si="713"/>
        <v>2960</v>
      </c>
      <c r="MZ24" s="1154">
        <f t="shared" si="714"/>
        <v>2759</v>
      </c>
      <c r="NA24" s="1154">
        <f t="shared" si="715"/>
        <v>2911</v>
      </c>
      <c r="NB24" s="1154">
        <f t="shared" si="716"/>
        <v>2708</v>
      </c>
      <c r="NC24" s="1154">
        <f t="shared" si="717"/>
        <v>2553</v>
      </c>
      <c r="ND24" s="1154">
        <f t="shared" si="718"/>
        <v>3441</v>
      </c>
      <c r="NE24" s="1176">
        <f t="shared" si="719"/>
        <v>2753</v>
      </c>
      <c r="NF24" s="1176">
        <f t="shared" si="720"/>
        <v>2514</v>
      </c>
      <c r="NG24" s="1176">
        <f t="shared" si="721"/>
        <v>2006</v>
      </c>
      <c r="NH24" s="1176">
        <f t="shared" si="722"/>
        <v>2932</v>
      </c>
      <c r="NI24" s="1176">
        <f t="shared" si="723"/>
        <v>2539</v>
      </c>
      <c r="NJ24" s="1176">
        <f t="shared" si="724"/>
        <v>0</v>
      </c>
      <c r="NK24" s="1176">
        <f t="shared" si="725"/>
        <v>0</v>
      </c>
      <c r="NL24" s="1176">
        <f t="shared" si="726"/>
        <v>0</v>
      </c>
      <c r="NM24" s="1176">
        <f t="shared" si="727"/>
        <v>0</v>
      </c>
      <c r="NN24" s="1176">
        <f t="shared" si="728"/>
        <v>0</v>
      </c>
      <c r="NO24" s="1176">
        <f t="shared" si="729"/>
        <v>0</v>
      </c>
      <c r="NP24" s="1176">
        <f t="shared" si="730"/>
        <v>0</v>
      </c>
    </row>
    <row r="25" spans="1:380" x14ac:dyDescent="0.25">
      <c r="A25" s="764"/>
      <c r="B25" s="56"/>
      <c r="C25" s="56" t="s">
        <v>35</v>
      </c>
      <c r="D25" s="119"/>
      <c r="E25" s="1242" t="s">
        <v>40</v>
      </c>
      <c r="F25" s="1242"/>
      <c r="G25" s="1243"/>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8"/>
        <v>7143</v>
      </c>
      <c r="AW25" s="163">
        <f t="shared" si="479"/>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82"/>
        <v>5134</v>
      </c>
      <c r="BK25" s="163">
        <f t="shared" si="483"/>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90"/>
        <v>3931</v>
      </c>
      <c r="BY25" s="163">
        <f t="shared" si="491"/>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8"/>
        <v>5282</v>
      </c>
      <c r="CM25" s="163">
        <f t="shared" si="499"/>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506"/>
        <v>4635</v>
      </c>
      <c r="DA25" s="163">
        <f t="shared" si="507"/>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14"/>
        <v>4683</v>
      </c>
      <c r="DO25" s="163">
        <f t="shared" si="515"/>
        <v>390.25</v>
      </c>
      <c r="DP25" s="625">
        <v>423</v>
      </c>
      <c r="DQ25" s="70">
        <v>424</v>
      </c>
      <c r="DR25" s="23">
        <v>291</v>
      </c>
      <c r="DS25" s="70">
        <v>468</v>
      </c>
      <c r="DT25" s="23">
        <v>389</v>
      </c>
      <c r="DU25" s="70"/>
      <c r="DV25" s="207"/>
      <c r="DW25" s="70"/>
      <c r="DX25" s="625"/>
      <c r="DY25" s="70"/>
      <c r="DZ25" s="625"/>
      <c r="EA25" s="70"/>
      <c r="EB25" s="130">
        <f t="shared" si="519"/>
        <v>1995</v>
      </c>
      <c r="EC25" s="163">
        <f t="shared" si="520"/>
        <v>399</v>
      </c>
      <c r="ED25" s="662">
        <f t="shared" si="521"/>
        <v>-87</v>
      </c>
      <c r="EE25" s="663">
        <f t="shared" si="522"/>
        <v>-0.1389776357827476</v>
      </c>
      <c r="EF25" s="662">
        <f t="shared" si="523"/>
        <v>9</v>
      </c>
      <c r="EG25" s="663">
        <f t="shared" si="524"/>
        <v>1.6697588126159554E-2</v>
      </c>
      <c r="EH25" s="662">
        <f t="shared" si="525"/>
        <v>-28</v>
      </c>
      <c r="EI25" s="663">
        <f t="shared" si="526"/>
        <v>-5.1094890510948905E-2</v>
      </c>
      <c r="EJ25" s="662">
        <f t="shared" si="527"/>
        <v>-34</v>
      </c>
      <c r="EK25" s="663">
        <f t="shared" si="528"/>
        <v>-6.5384615384615388E-2</v>
      </c>
      <c r="EL25" s="662">
        <f t="shared" si="529"/>
        <v>78</v>
      </c>
      <c r="EM25" s="663">
        <f t="shared" si="530"/>
        <v>0.16049382716049382</v>
      </c>
      <c r="EN25" s="662">
        <f t="shared" si="531"/>
        <v>-81</v>
      </c>
      <c r="EO25" s="663">
        <f t="shared" si="532"/>
        <v>-0.14361702127659576</v>
      </c>
      <c r="EP25" s="662">
        <f t="shared" si="533"/>
        <v>-145</v>
      </c>
      <c r="EQ25" s="663">
        <f t="shared" si="534"/>
        <v>-0.30020703933747411</v>
      </c>
      <c r="ER25" s="662">
        <f t="shared" si="535"/>
        <v>-42</v>
      </c>
      <c r="ES25" s="663">
        <f t="shared" si="536"/>
        <v>-0.1242603550295858</v>
      </c>
      <c r="ET25" s="662">
        <f t="shared" si="537"/>
        <v>39</v>
      </c>
      <c r="EU25" s="663">
        <f t="shared" si="538"/>
        <v>0.13175675675675674</v>
      </c>
      <c r="EV25" s="662">
        <f t="shared" si="539"/>
        <v>5</v>
      </c>
      <c r="EW25" s="109">
        <f t="shared" si="540"/>
        <v>1.4925373134328358E-2</v>
      </c>
      <c r="EX25" s="662">
        <f t="shared" si="541"/>
        <v>90</v>
      </c>
      <c r="EY25" s="663">
        <f t="shared" si="542"/>
        <v>0.26470588235294118</v>
      </c>
      <c r="EZ25" s="662">
        <f t="shared" si="543"/>
        <v>-175</v>
      </c>
      <c r="FA25" s="663">
        <f t="shared" si="544"/>
        <v>-0.40697674418604651</v>
      </c>
      <c r="FB25" s="662">
        <f t="shared" si="545"/>
        <v>20</v>
      </c>
      <c r="FC25" s="663">
        <f t="shared" si="546"/>
        <v>7.8431372549019607E-2</v>
      </c>
      <c r="FD25" s="315">
        <f t="shared" si="547"/>
        <v>91</v>
      </c>
      <c r="FE25" s="402">
        <f t="shared" si="548"/>
        <v>0.33090909090909093</v>
      </c>
      <c r="FF25" s="315">
        <f t="shared" si="549"/>
        <v>-26</v>
      </c>
      <c r="FG25" s="402">
        <f t="shared" si="550"/>
        <v>-7.1038251366120214E-2</v>
      </c>
      <c r="FH25" s="315">
        <f t="shared" si="551"/>
        <v>48</v>
      </c>
      <c r="FI25" s="402">
        <f t="shared" si="552"/>
        <v>0.14117647058823529</v>
      </c>
      <c r="FJ25" s="315">
        <f t="shared" si="553"/>
        <v>-183</v>
      </c>
      <c r="FK25" s="402">
        <f t="shared" si="554"/>
        <v>-0.47164948453608246</v>
      </c>
      <c r="FL25" s="315">
        <f t="shared" si="555"/>
        <v>41</v>
      </c>
      <c r="FM25" s="402">
        <f t="shared" si="556"/>
        <v>0.2</v>
      </c>
      <c r="FN25" s="315">
        <f t="shared" si="557"/>
        <v>110</v>
      </c>
      <c r="FO25" s="402">
        <f t="shared" si="558"/>
        <v>0.44715447154471544</v>
      </c>
      <c r="FP25" s="315">
        <f t="shared" si="559"/>
        <v>-44</v>
      </c>
      <c r="FQ25" s="402">
        <f t="shared" si="560"/>
        <v>-0.12359550561797752</v>
      </c>
      <c r="FR25" s="315">
        <f t="shared" si="561"/>
        <v>-36</v>
      </c>
      <c r="FS25" s="402">
        <f t="shared" si="562"/>
        <v>-0.11538461538461539</v>
      </c>
      <c r="FT25" s="315">
        <f t="shared" si="563"/>
        <v>93</v>
      </c>
      <c r="FU25" s="402">
        <f t="shared" si="564"/>
        <v>0.33695652173913043</v>
      </c>
      <c r="FV25" s="315">
        <f t="shared" si="565"/>
        <v>-14</v>
      </c>
      <c r="FW25" s="402">
        <f t="shared" si="566"/>
        <v>-3.7940379403794036E-2</v>
      </c>
      <c r="FX25" s="315">
        <f t="shared" si="567"/>
        <v>88</v>
      </c>
      <c r="FY25" s="402">
        <f t="shared" si="568"/>
        <v>0.24788732394366197</v>
      </c>
      <c r="FZ25" s="315">
        <f t="shared" si="569"/>
        <v>-53</v>
      </c>
      <c r="GA25" s="402">
        <f t="shared" si="570"/>
        <v>-0.11963882618510158</v>
      </c>
      <c r="GB25" s="315">
        <f t="shared" si="571"/>
        <v>114</v>
      </c>
      <c r="GC25" s="402">
        <f t="shared" si="572"/>
        <v>0.29230769230769232</v>
      </c>
      <c r="GD25" s="315">
        <f t="shared" si="573"/>
        <v>-113</v>
      </c>
      <c r="GE25" s="402">
        <f t="shared" si="574"/>
        <v>-0.22420634920634921</v>
      </c>
      <c r="GF25" s="315">
        <f t="shared" si="575"/>
        <v>-41</v>
      </c>
      <c r="GG25" s="402">
        <f t="shared" si="576"/>
        <v>-0.10485933503836317</v>
      </c>
      <c r="GH25" s="315">
        <f t="shared" si="577"/>
        <v>220</v>
      </c>
      <c r="GI25" s="402">
        <f t="shared" si="578"/>
        <v>0.62857142857142856</v>
      </c>
      <c r="GJ25" s="315">
        <f t="shared" si="579"/>
        <v>482</v>
      </c>
      <c r="GK25" s="402">
        <f t="shared" si="580"/>
        <v>0.84561403508771926</v>
      </c>
      <c r="GL25" s="315">
        <f t="shared" si="581"/>
        <v>-745</v>
      </c>
      <c r="GM25" s="402">
        <f t="shared" si="582"/>
        <v>-0.70817490494296575</v>
      </c>
      <c r="GN25" s="315">
        <f t="shared" si="583"/>
        <v>-20</v>
      </c>
      <c r="GO25" s="402">
        <f t="shared" si="584"/>
        <v>-6.5146579804560262E-2</v>
      </c>
      <c r="GP25" s="315">
        <f t="shared" si="585"/>
        <v>5</v>
      </c>
      <c r="GQ25" s="402">
        <f t="shared" si="586"/>
        <v>1.7421602787456445E-2</v>
      </c>
      <c r="GR25" s="315">
        <f t="shared" si="587"/>
        <v>79</v>
      </c>
      <c r="GS25" s="402">
        <f t="shared" si="588"/>
        <v>0.27054794520547948</v>
      </c>
      <c r="GT25" s="315">
        <f t="shared" si="589"/>
        <v>25</v>
      </c>
      <c r="GU25" s="402">
        <f t="shared" si="590"/>
        <v>6.7385444743935305E-2</v>
      </c>
      <c r="GV25" s="315">
        <f t="shared" si="591"/>
        <v>-24</v>
      </c>
      <c r="GW25" s="402">
        <f t="shared" si="592"/>
        <v>-6.0606060606060608E-2</v>
      </c>
      <c r="GX25" s="315">
        <f t="shared" si="593"/>
        <v>-26</v>
      </c>
      <c r="GY25" s="402">
        <f t="shared" si="594"/>
        <v>-6.9892473118279563E-2</v>
      </c>
      <c r="GZ25" s="315">
        <f t="shared" si="595"/>
        <v>42</v>
      </c>
      <c r="HA25" s="402">
        <f t="shared" si="596"/>
        <v>0.12138728323699421</v>
      </c>
      <c r="HB25" s="315">
        <f t="shared" si="597"/>
        <v>-52</v>
      </c>
      <c r="HC25" s="402">
        <f t="shared" si="598"/>
        <v>-0.13402061855670103</v>
      </c>
      <c r="HD25" s="315">
        <f t="shared" si="599"/>
        <v>273</v>
      </c>
      <c r="HE25" s="402">
        <f t="shared" si="600"/>
        <v>0.8125</v>
      </c>
      <c r="HF25" s="315">
        <f t="shared" si="601"/>
        <v>-264</v>
      </c>
      <c r="HG25" s="402">
        <f t="shared" si="602"/>
        <v>-0.43349753694581283</v>
      </c>
      <c r="HH25" s="315">
        <f t="shared" si="603"/>
        <v>-25</v>
      </c>
      <c r="HI25" s="402">
        <f t="shared" si="604"/>
        <v>-7.2463768115942032E-2</v>
      </c>
      <c r="HJ25" s="315">
        <f t="shared" si="605"/>
        <v>62</v>
      </c>
      <c r="HK25" s="402">
        <f t="shared" si="606"/>
        <v>0.19375000000000001</v>
      </c>
      <c r="HL25" s="315">
        <f t="shared" si="607"/>
        <v>-20</v>
      </c>
      <c r="HM25" s="402">
        <f t="shared" si="608"/>
        <v>-5.2356020942408377E-2</v>
      </c>
      <c r="HN25" s="315">
        <f t="shared" si="609"/>
        <v>35</v>
      </c>
      <c r="HO25" s="402">
        <f t="shared" si="610"/>
        <v>9.668508287292818E-2</v>
      </c>
      <c r="HP25" s="315">
        <f t="shared" si="611"/>
        <v>-9</v>
      </c>
      <c r="HQ25" s="402">
        <f t="shared" si="612"/>
        <v>-2.2670025188916875E-2</v>
      </c>
      <c r="HR25" s="315">
        <f t="shared" si="613"/>
        <v>10</v>
      </c>
      <c r="HS25" s="402">
        <f t="shared" si="614"/>
        <v>2.5773195876288658E-2</v>
      </c>
      <c r="HT25" s="315">
        <f t="shared" si="615"/>
        <v>-34</v>
      </c>
      <c r="HU25" s="402">
        <f t="shared" si="616"/>
        <v>-8.5427135678391955E-2</v>
      </c>
      <c r="HV25" s="315">
        <f t="shared" si="617"/>
        <v>-2</v>
      </c>
      <c r="HW25" s="402">
        <f t="shared" si="618"/>
        <v>-5.4945054945054949E-3</v>
      </c>
      <c r="HX25" s="315">
        <f t="shared" si="619"/>
        <v>91</v>
      </c>
      <c r="HY25" s="402">
        <f t="shared" si="620"/>
        <v>0.25138121546961328</v>
      </c>
      <c r="HZ25" s="315">
        <f t="shared" si="621"/>
        <v>-100</v>
      </c>
      <c r="IA25" s="402">
        <f t="shared" si="622"/>
        <v>-0.28328611898016998</v>
      </c>
      <c r="IB25" s="315">
        <f t="shared" si="623"/>
        <v>48</v>
      </c>
      <c r="IC25" s="402">
        <f t="shared" si="624"/>
        <v>0.1359773371104816</v>
      </c>
      <c r="ID25" s="315">
        <f t="shared" si="625"/>
        <v>-23</v>
      </c>
      <c r="IE25" s="402">
        <f t="shared" si="626"/>
        <v>-5.8936579115951314E-2</v>
      </c>
      <c r="IF25" s="315">
        <f t="shared" si="627"/>
        <v>-24</v>
      </c>
      <c r="IG25" s="402">
        <f t="shared" si="628"/>
        <v>-6.3492063492063489E-2</v>
      </c>
      <c r="IH25" s="315">
        <f t="shared" si="629"/>
        <v>26</v>
      </c>
      <c r="II25" s="402">
        <f t="shared" si="630"/>
        <v>7.3446327683615822E-2</v>
      </c>
      <c r="IJ25" s="315">
        <f t="shared" si="631"/>
        <v>2</v>
      </c>
      <c r="IK25" s="402">
        <f t="shared" si="632"/>
        <v>5.263157894736842E-3</v>
      </c>
      <c r="IL25" s="315">
        <f t="shared" si="633"/>
        <v>-17</v>
      </c>
      <c r="IM25" s="402">
        <f t="shared" si="634"/>
        <v>-4.4502617801047119E-2</v>
      </c>
      <c r="IN25" s="315">
        <f t="shared" si="635"/>
        <v>31</v>
      </c>
      <c r="IO25" s="402">
        <f t="shared" si="636"/>
        <v>8.4931506849315067E-2</v>
      </c>
      <c r="IP25" s="315">
        <f t="shared" si="637"/>
        <v>4</v>
      </c>
      <c r="IQ25" s="402">
        <f t="shared" si="638"/>
        <v>1.0101010101010102E-2</v>
      </c>
      <c r="IR25" s="315">
        <f t="shared" si="639"/>
        <v>59</v>
      </c>
      <c r="IS25" s="402">
        <f t="shared" si="640"/>
        <v>0.14749999999999999</v>
      </c>
      <c r="IT25" s="315">
        <f t="shared" si="318"/>
        <v>-36</v>
      </c>
      <c r="IU25" s="402">
        <f t="shared" si="319"/>
        <v>-7.8431372549019607E-2</v>
      </c>
      <c r="IV25" s="315">
        <f t="shared" si="320"/>
        <v>1</v>
      </c>
      <c r="IW25" s="402">
        <f t="shared" si="321"/>
        <v>2.3640661938534278E-3</v>
      </c>
      <c r="IX25" s="315">
        <f t="shared" si="322"/>
        <v>-133</v>
      </c>
      <c r="IY25" s="402">
        <f t="shared" si="323"/>
        <v>-0.31367924528301888</v>
      </c>
      <c r="IZ25" s="315">
        <f t="shared" si="324"/>
        <v>177</v>
      </c>
      <c r="JA25" s="402">
        <f t="shared" si="641"/>
        <v>0.60824742268041232</v>
      </c>
      <c r="JB25" s="315">
        <f t="shared" si="326"/>
        <v>-79</v>
      </c>
      <c r="JC25" s="402">
        <f t="shared" si="327"/>
        <v>-0.16880341880341881</v>
      </c>
      <c r="JD25" s="315">
        <f t="shared" si="328"/>
        <v>-389</v>
      </c>
      <c r="JE25" s="402">
        <f t="shared" si="329"/>
        <v>-1</v>
      </c>
      <c r="JF25" s="315">
        <f t="shared" si="330"/>
        <v>0</v>
      </c>
      <c r="JG25" s="402" t="e">
        <f t="shared" si="331"/>
        <v>#DIV/0!</v>
      </c>
      <c r="JH25" s="315">
        <f t="shared" si="332"/>
        <v>0</v>
      </c>
      <c r="JI25" s="402" t="e">
        <f t="shared" si="333"/>
        <v>#DIV/0!</v>
      </c>
      <c r="JJ25" s="315">
        <f t="shared" si="334"/>
        <v>0</v>
      </c>
      <c r="JK25" s="402" t="e">
        <f t="shared" si="335"/>
        <v>#DIV/0!</v>
      </c>
      <c r="JL25" s="315">
        <f t="shared" si="336"/>
        <v>0</v>
      </c>
      <c r="JM25" s="402" t="e">
        <f t="shared" si="337"/>
        <v>#DIV/0!</v>
      </c>
      <c r="JN25" s="315">
        <f t="shared" si="338"/>
        <v>0</v>
      </c>
      <c r="JO25" s="402" t="e">
        <f t="shared" si="339"/>
        <v>#DIV/0!</v>
      </c>
      <c r="JP25" s="315">
        <f t="shared" si="340"/>
        <v>0</v>
      </c>
      <c r="JQ25" s="402" t="e">
        <f t="shared" si="341"/>
        <v>#DIV/0!</v>
      </c>
      <c r="JR25" s="625">
        <f t="shared" si="642"/>
        <v>378</v>
      </c>
      <c r="JS25" s="1062">
        <f t="shared" si="643"/>
        <v>389</v>
      </c>
      <c r="JT25" s="662">
        <f t="shared" si="644"/>
        <v>11</v>
      </c>
      <c r="JU25" s="109">
        <f t="shared" si="645"/>
        <v>2.9100529100529099E-2</v>
      </c>
      <c r="JV25" s="698"/>
      <c r="JW25" s="698"/>
      <c r="JX25" s="698"/>
      <c r="JY25" t="str">
        <f t="shared" si="646"/>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47"/>
        <v>538</v>
      </c>
      <c r="KL25" s="263">
        <f t="shared" si="648"/>
        <v>516</v>
      </c>
      <c r="KM25" s="263">
        <f t="shared" si="649"/>
        <v>450</v>
      </c>
      <c r="KN25" s="263">
        <f t="shared" si="650"/>
        <v>461</v>
      </c>
      <c r="KO25" s="263">
        <f t="shared" si="651"/>
        <v>502</v>
      </c>
      <c r="KP25" s="263">
        <f t="shared" si="652"/>
        <v>540</v>
      </c>
      <c r="KQ25" s="263">
        <f t="shared" si="653"/>
        <v>893</v>
      </c>
      <c r="KR25" s="263">
        <f t="shared" si="654"/>
        <v>646</v>
      </c>
      <c r="KS25" s="263">
        <f t="shared" si="655"/>
        <v>658</v>
      </c>
      <c r="KT25" s="263">
        <f t="shared" si="656"/>
        <v>704</v>
      </c>
      <c r="KU25" s="263">
        <f t="shared" si="657"/>
        <v>609</v>
      </c>
      <c r="KV25" s="263">
        <f t="shared" si="658"/>
        <v>626</v>
      </c>
      <c r="KW25" s="263">
        <f t="shared" si="659"/>
        <v>539</v>
      </c>
      <c r="KX25" s="263">
        <f t="shared" si="660"/>
        <v>548</v>
      </c>
      <c r="KY25" s="263">
        <f t="shared" si="661"/>
        <v>520</v>
      </c>
      <c r="KZ25" s="263">
        <f t="shared" si="662"/>
        <v>486</v>
      </c>
      <c r="LA25" s="263">
        <f t="shared" si="663"/>
        <v>564</v>
      </c>
      <c r="LB25" s="263">
        <f t="shared" si="664"/>
        <v>483</v>
      </c>
      <c r="LC25" s="263">
        <f t="shared" si="665"/>
        <v>338</v>
      </c>
      <c r="LD25" s="263">
        <f t="shared" si="666"/>
        <v>296</v>
      </c>
      <c r="LE25" s="263">
        <f t="shared" si="667"/>
        <v>335</v>
      </c>
      <c r="LF25" s="263">
        <f t="shared" si="668"/>
        <v>340</v>
      </c>
      <c r="LG25" s="263">
        <f t="shared" si="669"/>
        <v>430</v>
      </c>
      <c r="LH25" s="263">
        <f t="shared" si="670"/>
        <v>255</v>
      </c>
      <c r="LI25" s="788">
        <f t="shared" si="671"/>
        <v>275</v>
      </c>
      <c r="LJ25" s="788">
        <f t="shared" si="672"/>
        <v>366</v>
      </c>
      <c r="LK25" s="788">
        <f t="shared" si="673"/>
        <v>340</v>
      </c>
      <c r="LL25" s="788">
        <f t="shared" si="674"/>
        <v>388</v>
      </c>
      <c r="LM25" s="788">
        <f t="shared" si="675"/>
        <v>205</v>
      </c>
      <c r="LN25" s="788">
        <f t="shared" si="676"/>
        <v>246</v>
      </c>
      <c r="LO25" s="788">
        <f t="shared" si="677"/>
        <v>356</v>
      </c>
      <c r="LP25" s="788">
        <f t="shared" si="678"/>
        <v>312</v>
      </c>
      <c r="LQ25" s="788">
        <f t="shared" si="679"/>
        <v>276</v>
      </c>
      <c r="LR25" s="788">
        <f t="shared" si="680"/>
        <v>369</v>
      </c>
      <c r="LS25" s="788">
        <f t="shared" si="681"/>
        <v>355</v>
      </c>
      <c r="LT25" s="788">
        <f t="shared" si="682"/>
        <v>443</v>
      </c>
      <c r="LU25" s="900">
        <f t="shared" si="683"/>
        <v>390</v>
      </c>
      <c r="LV25" s="900">
        <f t="shared" si="684"/>
        <v>504</v>
      </c>
      <c r="LW25" s="900">
        <f t="shared" si="685"/>
        <v>391</v>
      </c>
      <c r="LX25" s="900">
        <f t="shared" si="686"/>
        <v>350</v>
      </c>
      <c r="LY25" s="900">
        <f t="shared" si="687"/>
        <v>570</v>
      </c>
      <c r="LZ25" s="900">
        <f t="shared" si="688"/>
        <v>1052</v>
      </c>
      <c r="MA25" s="900">
        <f t="shared" si="689"/>
        <v>307</v>
      </c>
      <c r="MB25" s="900">
        <f t="shared" si="690"/>
        <v>287</v>
      </c>
      <c r="MC25" s="900">
        <f t="shared" si="691"/>
        <v>292</v>
      </c>
      <c r="MD25" s="900">
        <f t="shared" si="692"/>
        <v>371</v>
      </c>
      <c r="ME25" s="900">
        <f t="shared" si="693"/>
        <v>396</v>
      </c>
      <c r="MF25" s="900">
        <f t="shared" si="694"/>
        <v>372</v>
      </c>
      <c r="MG25" s="959">
        <f t="shared" si="695"/>
        <v>346</v>
      </c>
      <c r="MH25" s="959">
        <f t="shared" si="696"/>
        <v>388</v>
      </c>
      <c r="MI25" s="959">
        <f t="shared" si="697"/>
        <v>336</v>
      </c>
      <c r="MJ25" s="959">
        <f t="shared" si="698"/>
        <v>609</v>
      </c>
      <c r="MK25" s="959">
        <f t="shared" si="699"/>
        <v>345</v>
      </c>
      <c r="ML25" s="959">
        <f t="shared" si="700"/>
        <v>320</v>
      </c>
      <c r="MM25" s="959">
        <f t="shared" si="701"/>
        <v>382</v>
      </c>
      <c r="MN25" s="959">
        <f t="shared" si="702"/>
        <v>362</v>
      </c>
      <c r="MO25" s="959">
        <f t="shared" si="703"/>
        <v>397</v>
      </c>
      <c r="MP25" s="959">
        <f t="shared" si="704"/>
        <v>388</v>
      </c>
      <c r="MQ25" s="959">
        <f t="shared" si="705"/>
        <v>398</v>
      </c>
      <c r="MR25" s="959">
        <f t="shared" si="706"/>
        <v>364</v>
      </c>
      <c r="MS25" s="1154">
        <f t="shared" si="707"/>
        <v>362</v>
      </c>
      <c r="MT25" s="1154">
        <f t="shared" si="708"/>
        <v>453</v>
      </c>
      <c r="MU25" s="1154">
        <f t="shared" si="709"/>
        <v>353</v>
      </c>
      <c r="MV25" s="1154">
        <f t="shared" si="710"/>
        <v>401</v>
      </c>
      <c r="MW25" s="1154">
        <f t="shared" si="711"/>
        <v>378</v>
      </c>
      <c r="MX25" s="1154">
        <f t="shared" si="712"/>
        <v>354</v>
      </c>
      <c r="MY25" s="1154">
        <f t="shared" si="713"/>
        <v>380</v>
      </c>
      <c r="MZ25" s="1154">
        <f t="shared" si="714"/>
        <v>382</v>
      </c>
      <c r="NA25" s="1154">
        <f t="shared" si="715"/>
        <v>365</v>
      </c>
      <c r="NB25" s="1154">
        <f t="shared" si="716"/>
        <v>396</v>
      </c>
      <c r="NC25" s="1154">
        <f t="shared" si="717"/>
        <v>400</v>
      </c>
      <c r="ND25" s="1154">
        <f t="shared" si="718"/>
        <v>459</v>
      </c>
      <c r="NE25" s="1176">
        <f t="shared" si="719"/>
        <v>423</v>
      </c>
      <c r="NF25" s="1176">
        <f t="shared" si="720"/>
        <v>424</v>
      </c>
      <c r="NG25" s="1176">
        <f t="shared" si="721"/>
        <v>291</v>
      </c>
      <c r="NH25" s="1176">
        <f t="shared" si="722"/>
        <v>468</v>
      </c>
      <c r="NI25" s="1176">
        <f t="shared" si="723"/>
        <v>389</v>
      </c>
      <c r="NJ25" s="1176">
        <f t="shared" si="724"/>
        <v>0</v>
      </c>
      <c r="NK25" s="1176">
        <f t="shared" si="725"/>
        <v>0</v>
      </c>
      <c r="NL25" s="1176">
        <f t="shared" si="726"/>
        <v>0</v>
      </c>
      <c r="NM25" s="1176">
        <f t="shared" si="727"/>
        <v>0</v>
      </c>
      <c r="NN25" s="1176">
        <f t="shared" si="728"/>
        <v>0</v>
      </c>
      <c r="NO25" s="1176">
        <f t="shared" si="729"/>
        <v>0</v>
      </c>
      <c r="NP25" s="1176">
        <f t="shared" si="730"/>
        <v>0</v>
      </c>
    </row>
    <row r="26" spans="1:380" x14ac:dyDescent="0.25">
      <c r="A26" s="764"/>
      <c r="B26" s="56"/>
      <c r="C26" s="56" t="s">
        <v>36</v>
      </c>
      <c r="D26" s="119"/>
      <c r="E26" s="1242" t="s">
        <v>41</v>
      </c>
      <c r="F26" s="1242"/>
      <c r="G26" s="1243"/>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8"/>
        <v>7250</v>
      </c>
      <c r="AW26" s="163">
        <f t="shared" si="479"/>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82"/>
        <v>7399</v>
      </c>
      <c r="BK26" s="163">
        <f t="shared" si="483"/>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90"/>
        <v>5868</v>
      </c>
      <c r="BY26" s="163">
        <f t="shared" si="491"/>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8"/>
        <v>4804</v>
      </c>
      <c r="CM26" s="163">
        <f t="shared" si="499"/>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506"/>
        <v>4923</v>
      </c>
      <c r="DA26" s="163">
        <f t="shared" si="507"/>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14"/>
        <v>5097</v>
      </c>
      <c r="DO26" s="163">
        <f t="shared" si="515"/>
        <v>424.75</v>
      </c>
      <c r="DP26" s="625">
        <v>393</v>
      </c>
      <c r="DQ26" s="70">
        <v>498</v>
      </c>
      <c r="DR26" s="23">
        <v>310</v>
      </c>
      <c r="DS26" s="70">
        <v>609</v>
      </c>
      <c r="DT26" s="23">
        <v>477</v>
      </c>
      <c r="DU26" s="70"/>
      <c r="DV26" s="207"/>
      <c r="DW26" s="70"/>
      <c r="DX26" s="625"/>
      <c r="DY26" s="70"/>
      <c r="DZ26" s="625"/>
      <c r="EA26" s="70"/>
      <c r="EB26" s="130">
        <f t="shared" si="519"/>
        <v>2287</v>
      </c>
      <c r="EC26" s="163">
        <f t="shared" si="520"/>
        <v>457.4</v>
      </c>
      <c r="ED26" s="662">
        <f t="shared" si="521"/>
        <v>427</v>
      </c>
      <c r="EE26" s="663">
        <f t="shared" si="522"/>
        <v>0.81178707224334601</v>
      </c>
      <c r="EF26" s="662">
        <f t="shared" si="523"/>
        <v>-274</v>
      </c>
      <c r="EG26" s="663">
        <f t="shared" si="524"/>
        <v>-0.28751311647429173</v>
      </c>
      <c r="EH26" s="662">
        <f t="shared" si="525"/>
        <v>-111</v>
      </c>
      <c r="EI26" s="663">
        <f t="shared" si="526"/>
        <v>-0.16347569955817379</v>
      </c>
      <c r="EJ26" s="662">
        <f t="shared" si="527"/>
        <v>276</v>
      </c>
      <c r="EK26" s="663">
        <f t="shared" si="528"/>
        <v>0.4859154929577465</v>
      </c>
      <c r="EL26" s="662">
        <f t="shared" si="529"/>
        <v>22</v>
      </c>
      <c r="EM26" s="663">
        <f t="shared" si="530"/>
        <v>2.6066350710900472E-2</v>
      </c>
      <c r="EN26" s="662">
        <f t="shared" si="531"/>
        <v>-353</v>
      </c>
      <c r="EO26" s="663">
        <f t="shared" si="532"/>
        <v>-0.407621247113164</v>
      </c>
      <c r="EP26" s="662">
        <f t="shared" si="533"/>
        <v>-169</v>
      </c>
      <c r="EQ26" s="663">
        <f t="shared" si="534"/>
        <v>-0.32943469785575047</v>
      </c>
      <c r="ER26" s="662">
        <f t="shared" si="535"/>
        <v>95</v>
      </c>
      <c r="ES26" s="663">
        <f t="shared" si="536"/>
        <v>0.27616279069767441</v>
      </c>
      <c r="ET26" s="662">
        <f t="shared" si="537"/>
        <v>7</v>
      </c>
      <c r="EU26" s="663">
        <f t="shared" si="538"/>
        <v>1.5945330296127564E-2</v>
      </c>
      <c r="EV26" s="662">
        <f t="shared" si="539"/>
        <v>347</v>
      </c>
      <c r="EW26" s="109">
        <f t="shared" si="540"/>
        <v>0.77802690582959644</v>
      </c>
      <c r="EX26" s="662">
        <f t="shared" si="541"/>
        <v>-289</v>
      </c>
      <c r="EY26" s="663">
        <f t="shared" si="542"/>
        <v>-0.36443883984867592</v>
      </c>
      <c r="EZ26" s="662">
        <f t="shared" si="543"/>
        <v>-54</v>
      </c>
      <c r="FA26" s="663">
        <f t="shared" si="544"/>
        <v>-0.10714285714285714</v>
      </c>
      <c r="FB26" s="662">
        <f t="shared" si="545"/>
        <v>55</v>
      </c>
      <c r="FC26" s="663">
        <f t="shared" si="546"/>
        <v>0.12222222222222222</v>
      </c>
      <c r="FD26" s="315">
        <f t="shared" si="547"/>
        <v>-47</v>
      </c>
      <c r="FE26" s="402">
        <f t="shared" si="548"/>
        <v>-9.3069306930693069E-2</v>
      </c>
      <c r="FF26" s="315">
        <f t="shared" si="549"/>
        <v>-61</v>
      </c>
      <c r="FG26" s="402">
        <f t="shared" si="550"/>
        <v>-0.1331877729257642</v>
      </c>
      <c r="FH26" s="315">
        <f t="shared" si="551"/>
        <v>-17</v>
      </c>
      <c r="FI26" s="402">
        <f t="shared" si="552"/>
        <v>-4.2821158690176324E-2</v>
      </c>
      <c r="FJ26" s="315">
        <f t="shared" si="553"/>
        <v>450</v>
      </c>
      <c r="FK26" s="402">
        <f t="shared" si="554"/>
        <v>1.1842105263157894</v>
      </c>
      <c r="FL26" s="315">
        <f t="shared" si="555"/>
        <v>-378</v>
      </c>
      <c r="FM26" s="402">
        <f t="shared" si="556"/>
        <v>-0.45542168674698796</v>
      </c>
      <c r="FN26" s="315">
        <f t="shared" si="557"/>
        <v>-64</v>
      </c>
      <c r="FO26" s="402">
        <f t="shared" si="558"/>
        <v>-0.1415929203539823</v>
      </c>
      <c r="FP26" s="315">
        <f t="shared" si="559"/>
        <v>-35</v>
      </c>
      <c r="FQ26" s="402">
        <f t="shared" si="560"/>
        <v>-9.0206185567010308E-2</v>
      </c>
      <c r="FR26" s="315">
        <f t="shared" si="561"/>
        <v>49</v>
      </c>
      <c r="FS26" s="402">
        <f t="shared" si="562"/>
        <v>0.13881019830028329</v>
      </c>
      <c r="FT26" s="315">
        <f t="shared" si="563"/>
        <v>362</v>
      </c>
      <c r="FU26" s="402">
        <f t="shared" si="564"/>
        <v>0.90049751243781095</v>
      </c>
      <c r="FV26" s="315">
        <f t="shared" si="565"/>
        <v>-275</v>
      </c>
      <c r="FW26" s="402">
        <f t="shared" si="566"/>
        <v>-0.3599476439790576</v>
      </c>
      <c r="FX26" s="315">
        <f t="shared" si="567"/>
        <v>-39</v>
      </c>
      <c r="FY26" s="402">
        <f t="shared" si="568"/>
        <v>-7.9754601226993863E-2</v>
      </c>
      <c r="FZ26" s="315">
        <f t="shared" si="569"/>
        <v>-4</v>
      </c>
      <c r="GA26" s="402">
        <f t="shared" si="570"/>
        <v>-8.8888888888888889E-3</v>
      </c>
      <c r="GB26" s="315">
        <f t="shared" si="571"/>
        <v>34</v>
      </c>
      <c r="GC26" s="402">
        <f t="shared" si="572"/>
        <v>7.623318385650224E-2</v>
      </c>
      <c r="GD26" s="315">
        <f t="shared" si="573"/>
        <v>-115</v>
      </c>
      <c r="GE26" s="402">
        <f t="shared" si="574"/>
        <v>-0.23958333333333334</v>
      </c>
      <c r="GF26" s="315">
        <f t="shared" si="575"/>
        <v>11</v>
      </c>
      <c r="GG26" s="402">
        <f t="shared" si="576"/>
        <v>3.0136986301369864E-2</v>
      </c>
      <c r="GH26" s="315">
        <f t="shared" si="577"/>
        <v>83</v>
      </c>
      <c r="GI26" s="402">
        <f t="shared" si="578"/>
        <v>0.22074468085106383</v>
      </c>
      <c r="GJ26" s="315">
        <f t="shared" si="579"/>
        <v>-58</v>
      </c>
      <c r="GK26" s="402">
        <f t="shared" si="580"/>
        <v>-0.12636165577342048</v>
      </c>
      <c r="GL26" s="315">
        <f t="shared" si="581"/>
        <v>-135</v>
      </c>
      <c r="GM26" s="402">
        <f t="shared" si="582"/>
        <v>-0.33665835411471323</v>
      </c>
      <c r="GN26" s="315">
        <f t="shared" si="583"/>
        <v>83</v>
      </c>
      <c r="GO26" s="402">
        <f t="shared" si="584"/>
        <v>0.31203007518796994</v>
      </c>
      <c r="GP26" s="315">
        <f t="shared" si="585"/>
        <v>-29</v>
      </c>
      <c r="GQ26" s="402">
        <f t="shared" si="586"/>
        <v>-8.3094555873925502E-2</v>
      </c>
      <c r="GR26" s="315">
        <f t="shared" si="587"/>
        <v>290</v>
      </c>
      <c r="GS26" s="402">
        <f t="shared" si="588"/>
        <v>0.90625</v>
      </c>
      <c r="GT26" s="315">
        <f t="shared" si="589"/>
        <v>-173</v>
      </c>
      <c r="GU26" s="402">
        <f t="shared" si="590"/>
        <v>-0.28360655737704921</v>
      </c>
      <c r="GV26" s="315">
        <f t="shared" si="591"/>
        <v>-142</v>
      </c>
      <c r="GW26" s="402">
        <f t="shared" si="592"/>
        <v>-0.32494279176201374</v>
      </c>
      <c r="GX26" s="315">
        <f t="shared" si="593"/>
        <v>40</v>
      </c>
      <c r="GY26" s="402">
        <f t="shared" si="594"/>
        <v>0.13559322033898305</v>
      </c>
      <c r="GZ26" s="315">
        <f t="shared" si="595"/>
        <v>70</v>
      </c>
      <c r="HA26" s="402">
        <f t="shared" si="596"/>
        <v>0.20895522388059701</v>
      </c>
      <c r="HB26" s="315">
        <f t="shared" si="597"/>
        <v>-52</v>
      </c>
      <c r="HC26" s="402">
        <f t="shared" si="598"/>
        <v>-0.12839506172839507</v>
      </c>
      <c r="HD26" s="315">
        <f t="shared" si="599"/>
        <v>370</v>
      </c>
      <c r="HE26" s="402">
        <f t="shared" si="600"/>
        <v>1.048158640226629</v>
      </c>
      <c r="HF26" s="315">
        <f t="shared" si="601"/>
        <v>-355</v>
      </c>
      <c r="HG26" s="402">
        <f t="shared" si="602"/>
        <v>-0.49100968188105115</v>
      </c>
      <c r="HH26" s="315">
        <f t="shared" si="603"/>
        <v>-26</v>
      </c>
      <c r="HI26" s="402">
        <f t="shared" si="604"/>
        <v>-7.0652173913043473E-2</v>
      </c>
      <c r="HJ26" s="315">
        <f t="shared" si="605"/>
        <v>-25</v>
      </c>
      <c r="HK26" s="402">
        <f t="shared" si="606"/>
        <v>-7.3099415204678359E-2</v>
      </c>
      <c r="HL26" s="315">
        <f t="shared" si="607"/>
        <v>-48</v>
      </c>
      <c r="HM26" s="402">
        <f t="shared" si="608"/>
        <v>-0.15141955835962145</v>
      </c>
      <c r="HN26" s="315">
        <f t="shared" si="609"/>
        <v>149</v>
      </c>
      <c r="HO26" s="402">
        <f t="shared" si="610"/>
        <v>0.55390334572490707</v>
      </c>
      <c r="HP26" s="315">
        <f t="shared" si="611"/>
        <v>134</v>
      </c>
      <c r="HQ26" s="402">
        <f t="shared" si="612"/>
        <v>0.32057416267942584</v>
      </c>
      <c r="HR26" s="315">
        <f t="shared" si="613"/>
        <v>-84</v>
      </c>
      <c r="HS26" s="402">
        <f t="shared" si="614"/>
        <v>-0.15217391304347827</v>
      </c>
      <c r="HT26" s="315">
        <f t="shared" si="615"/>
        <v>-95</v>
      </c>
      <c r="HU26" s="402">
        <f t="shared" si="616"/>
        <v>-0.20299145299145299</v>
      </c>
      <c r="HV26" s="315">
        <f t="shared" si="617"/>
        <v>34</v>
      </c>
      <c r="HW26" s="402">
        <f t="shared" si="618"/>
        <v>9.1152815013404831E-2</v>
      </c>
      <c r="HX26" s="315">
        <f t="shared" si="619"/>
        <v>44</v>
      </c>
      <c r="HY26" s="402">
        <f t="shared" si="620"/>
        <v>0.10810810810810811</v>
      </c>
      <c r="HZ26" s="315">
        <f t="shared" si="621"/>
        <v>-120</v>
      </c>
      <c r="IA26" s="402">
        <f t="shared" si="622"/>
        <v>-0.36253776435045315</v>
      </c>
      <c r="IB26" s="315">
        <f t="shared" si="623"/>
        <v>327</v>
      </c>
      <c r="IC26" s="402">
        <f t="shared" si="624"/>
        <v>0.98791540785498488</v>
      </c>
      <c r="ID26" s="315">
        <f t="shared" si="625"/>
        <v>-257</v>
      </c>
      <c r="IE26" s="402">
        <f t="shared" si="626"/>
        <v>-0.60506180105944674</v>
      </c>
      <c r="IF26" s="315">
        <f t="shared" si="627"/>
        <v>-79</v>
      </c>
      <c r="IG26" s="402">
        <f t="shared" si="628"/>
        <v>-0.1970074812967581</v>
      </c>
      <c r="IH26" s="315">
        <f t="shared" si="629"/>
        <v>36</v>
      </c>
      <c r="II26" s="402">
        <f t="shared" si="630"/>
        <v>0.11180124223602485</v>
      </c>
      <c r="IJ26" s="315">
        <f t="shared" si="631"/>
        <v>-8</v>
      </c>
      <c r="IK26" s="402">
        <f t="shared" si="632"/>
        <v>-2.23463687150838E-2</v>
      </c>
      <c r="IL26" s="315">
        <f t="shared" si="633"/>
        <v>23</v>
      </c>
      <c r="IM26" s="402">
        <f t="shared" si="634"/>
        <v>6.5714285714285711E-2</v>
      </c>
      <c r="IN26" s="315">
        <f t="shared" si="635"/>
        <v>221</v>
      </c>
      <c r="IO26" s="402">
        <f t="shared" si="636"/>
        <v>0.59249329758713132</v>
      </c>
      <c r="IP26" s="315">
        <f t="shared" si="637"/>
        <v>-120</v>
      </c>
      <c r="IQ26" s="402">
        <f t="shared" si="638"/>
        <v>-0.20202020202020202</v>
      </c>
      <c r="IR26" s="315">
        <f t="shared" si="639"/>
        <v>-96</v>
      </c>
      <c r="IS26" s="402">
        <f t="shared" si="640"/>
        <v>-0.20253164556962025</v>
      </c>
      <c r="IT26" s="315">
        <f t="shared" si="318"/>
        <v>15</v>
      </c>
      <c r="IU26" s="402">
        <f t="shared" si="319"/>
        <v>3.968253968253968E-2</v>
      </c>
      <c r="IV26" s="315">
        <f t="shared" si="320"/>
        <v>105</v>
      </c>
      <c r="IW26" s="402">
        <f t="shared" si="321"/>
        <v>0.26717557251908397</v>
      </c>
      <c r="IX26" s="315">
        <f t="shared" si="322"/>
        <v>-188</v>
      </c>
      <c r="IY26" s="402">
        <f t="shared" si="323"/>
        <v>-0.37751004016064255</v>
      </c>
      <c r="IZ26" s="315">
        <f t="shared" si="324"/>
        <v>299</v>
      </c>
      <c r="JA26" s="402">
        <f t="shared" si="641"/>
        <v>0.96451612903225803</v>
      </c>
      <c r="JB26" s="315">
        <f t="shared" si="326"/>
        <v>-132</v>
      </c>
      <c r="JC26" s="402">
        <f t="shared" si="327"/>
        <v>-0.21674876847290642</v>
      </c>
      <c r="JD26" s="315">
        <f t="shared" si="328"/>
        <v>-477</v>
      </c>
      <c r="JE26" s="402">
        <f t="shared" si="329"/>
        <v>-1</v>
      </c>
      <c r="JF26" s="315">
        <f t="shared" si="330"/>
        <v>0</v>
      </c>
      <c r="JG26" s="402" t="e">
        <f t="shared" si="331"/>
        <v>#DIV/0!</v>
      </c>
      <c r="JH26" s="315">
        <f t="shared" si="332"/>
        <v>0</v>
      </c>
      <c r="JI26" s="402" t="e">
        <f t="shared" si="333"/>
        <v>#DIV/0!</v>
      </c>
      <c r="JJ26" s="315">
        <f t="shared" si="334"/>
        <v>0</v>
      </c>
      <c r="JK26" s="402" t="e">
        <f t="shared" si="335"/>
        <v>#DIV/0!</v>
      </c>
      <c r="JL26" s="315">
        <f t="shared" si="336"/>
        <v>0</v>
      </c>
      <c r="JM26" s="402" t="e">
        <f t="shared" si="337"/>
        <v>#DIV/0!</v>
      </c>
      <c r="JN26" s="315">
        <f t="shared" si="338"/>
        <v>0</v>
      </c>
      <c r="JO26" s="402" t="e">
        <f t="shared" si="339"/>
        <v>#DIV/0!</v>
      </c>
      <c r="JP26" s="315">
        <f t="shared" si="340"/>
        <v>0</v>
      </c>
      <c r="JQ26" s="402" t="e">
        <f t="shared" si="341"/>
        <v>#DIV/0!</v>
      </c>
      <c r="JR26" s="625">
        <f t="shared" si="642"/>
        <v>401</v>
      </c>
      <c r="JS26" s="1062">
        <f t="shared" si="643"/>
        <v>477</v>
      </c>
      <c r="JT26" s="662">
        <f t="shared" si="644"/>
        <v>76</v>
      </c>
      <c r="JU26" s="109">
        <f t="shared" si="645"/>
        <v>0.18952618453865336</v>
      </c>
      <c r="JV26" s="698"/>
      <c r="JW26" s="698"/>
      <c r="JX26" s="698"/>
      <c r="JY26" t="str">
        <f t="shared" si="646"/>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47"/>
        <v>628</v>
      </c>
      <c r="KL26" s="263">
        <f t="shared" si="648"/>
        <v>862</v>
      </c>
      <c r="KM26" s="263">
        <f t="shared" si="649"/>
        <v>468</v>
      </c>
      <c r="KN26" s="263">
        <f t="shared" si="650"/>
        <v>437</v>
      </c>
      <c r="KO26" s="263">
        <f t="shared" si="651"/>
        <v>593</v>
      </c>
      <c r="KP26" s="263">
        <f t="shared" si="652"/>
        <v>529</v>
      </c>
      <c r="KQ26" s="263">
        <f t="shared" si="653"/>
        <v>493</v>
      </c>
      <c r="KR26" s="263">
        <f t="shared" si="654"/>
        <v>599</v>
      </c>
      <c r="KS26" s="263">
        <f t="shared" si="655"/>
        <v>605</v>
      </c>
      <c r="KT26" s="263">
        <f t="shared" si="656"/>
        <v>753</v>
      </c>
      <c r="KU26" s="263">
        <f t="shared" si="657"/>
        <v>757</v>
      </c>
      <c r="KV26" s="263">
        <f t="shared" si="658"/>
        <v>526</v>
      </c>
      <c r="KW26" s="263">
        <f t="shared" si="659"/>
        <v>953</v>
      </c>
      <c r="KX26" s="263">
        <f t="shared" si="660"/>
        <v>679</v>
      </c>
      <c r="KY26" s="263">
        <f t="shared" si="661"/>
        <v>568</v>
      </c>
      <c r="KZ26" s="263">
        <f t="shared" si="662"/>
        <v>844</v>
      </c>
      <c r="LA26" s="263">
        <f t="shared" si="663"/>
        <v>866</v>
      </c>
      <c r="LB26" s="263">
        <f t="shared" si="664"/>
        <v>513</v>
      </c>
      <c r="LC26" s="263">
        <f t="shared" si="665"/>
        <v>344</v>
      </c>
      <c r="LD26" s="263">
        <f t="shared" si="666"/>
        <v>439</v>
      </c>
      <c r="LE26" s="263">
        <f t="shared" si="667"/>
        <v>446</v>
      </c>
      <c r="LF26" s="263">
        <f t="shared" si="668"/>
        <v>793</v>
      </c>
      <c r="LG26" s="263">
        <f t="shared" si="669"/>
        <v>504</v>
      </c>
      <c r="LH26" s="263">
        <f t="shared" si="670"/>
        <v>450</v>
      </c>
      <c r="LI26" s="788">
        <f t="shared" si="671"/>
        <v>505</v>
      </c>
      <c r="LJ26" s="788">
        <f t="shared" si="672"/>
        <v>458</v>
      </c>
      <c r="LK26" s="788">
        <f t="shared" si="673"/>
        <v>397</v>
      </c>
      <c r="LL26" s="788">
        <f t="shared" si="674"/>
        <v>380</v>
      </c>
      <c r="LM26" s="788">
        <f t="shared" si="675"/>
        <v>830</v>
      </c>
      <c r="LN26" s="788">
        <f t="shared" si="676"/>
        <v>452</v>
      </c>
      <c r="LO26" s="788">
        <f t="shared" si="677"/>
        <v>388</v>
      </c>
      <c r="LP26" s="788">
        <f t="shared" si="678"/>
        <v>353</v>
      </c>
      <c r="LQ26" s="788">
        <f t="shared" si="679"/>
        <v>402</v>
      </c>
      <c r="LR26" s="788">
        <f t="shared" si="680"/>
        <v>764</v>
      </c>
      <c r="LS26" s="788">
        <f t="shared" si="681"/>
        <v>489</v>
      </c>
      <c r="LT26" s="788">
        <f t="shared" si="682"/>
        <v>450</v>
      </c>
      <c r="LU26" s="900">
        <f t="shared" si="683"/>
        <v>446</v>
      </c>
      <c r="LV26" s="900">
        <f t="shared" si="684"/>
        <v>480</v>
      </c>
      <c r="LW26" s="900">
        <f t="shared" si="685"/>
        <v>365</v>
      </c>
      <c r="LX26" s="900">
        <f t="shared" si="686"/>
        <v>376</v>
      </c>
      <c r="LY26" s="900">
        <f t="shared" si="687"/>
        <v>459</v>
      </c>
      <c r="LZ26" s="900">
        <f t="shared" si="688"/>
        <v>401</v>
      </c>
      <c r="MA26" s="900">
        <f t="shared" si="689"/>
        <v>266</v>
      </c>
      <c r="MB26" s="900">
        <f t="shared" si="690"/>
        <v>349</v>
      </c>
      <c r="MC26" s="900">
        <f t="shared" si="691"/>
        <v>320</v>
      </c>
      <c r="MD26" s="900">
        <f t="shared" si="692"/>
        <v>610</v>
      </c>
      <c r="ME26" s="900">
        <f t="shared" si="693"/>
        <v>437</v>
      </c>
      <c r="MF26" s="900">
        <f t="shared" si="694"/>
        <v>295</v>
      </c>
      <c r="MG26" s="959">
        <f t="shared" si="695"/>
        <v>335</v>
      </c>
      <c r="MH26" s="959">
        <f t="shared" si="696"/>
        <v>405</v>
      </c>
      <c r="MI26" s="959">
        <f t="shared" si="697"/>
        <v>353</v>
      </c>
      <c r="MJ26" s="959">
        <f t="shared" si="698"/>
        <v>723</v>
      </c>
      <c r="MK26" s="959">
        <f t="shared" si="699"/>
        <v>368</v>
      </c>
      <c r="ML26" s="959">
        <f t="shared" si="700"/>
        <v>342</v>
      </c>
      <c r="MM26" s="959">
        <f t="shared" si="701"/>
        <v>317</v>
      </c>
      <c r="MN26" s="959">
        <f t="shared" si="702"/>
        <v>269</v>
      </c>
      <c r="MO26" s="959">
        <f t="shared" si="703"/>
        <v>418</v>
      </c>
      <c r="MP26" s="959">
        <f t="shared" si="704"/>
        <v>552</v>
      </c>
      <c r="MQ26" s="959">
        <f t="shared" si="705"/>
        <v>468</v>
      </c>
      <c r="MR26" s="959">
        <f t="shared" si="706"/>
        <v>373</v>
      </c>
      <c r="MS26" s="1154">
        <f t="shared" si="707"/>
        <v>407</v>
      </c>
      <c r="MT26" s="1154">
        <f t="shared" si="708"/>
        <v>451</v>
      </c>
      <c r="MU26" s="1154">
        <f t="shared" si="709"/>
        <v>331</v>
      </c>
      <c r="MV26" s="1154">
        <f t="shared" si="710"/>
        <v>658</v>
      </c>
      <c r="MW26" s="1154">
        <f t="shared" si="711"/>
        <v>401</v>
      </c>
      <c r="MX26" s="1154">
        <f t="shared" si="712"/>
        <v>322</v>
      </c>
      <c r="MY26" s="1154">
        <f t="shared" si="713"/>
        <v>358</v>
      </c>
      <c r="MZ26" s="1154">
        <f t="shared" si="714"/>
        <v>350</v>
      </c>
      <c r="NA26" s="1154">
        <f t="shared" si="715"/>
        <v>373</v>
      </c>
      <c r="NB26" s="1154">
        <f t="shared" si="716"/>
        <v>594</v>
      </c>
      <c r="NC26" s="1154">
        <f t="shared" si="717"/>
        <v>474</v>
      </c>
      <c r="ND26" s="1154">
        <f t="shared" si="718"/>
        <v>378</v>
      </c>
      <c r="NE26" s="1176">
        <f t="shared" si="719"/>
        <v>393</v>
      </c>
      <c r="NF26" s="1176">
        <f t="shared" si="720"/>
        <v>498</v>
      </c>
      <c r="NG26" s="1176">
        <f t="shared" si="721"/>
        <v>310</v>
      </c>
      <c r="NH26" s="1176">
        <f t="shared" si="722"/>
        <v>609</v>
      </c>
      <c r="NI26" s="1176">
        <f t="shared" si="723"/>
        <v>477</v>
      </c>
      <c r="NJ26" s="1176">
        <f t="shared" si="724"/>
        <v>0</v>
      </c>
      <c r="NK26" s="1176">
        <f t="shared" si="725"/>
        <v>0</v>
      </c>
      <c r="NL26" s="1176">
        <f t="shared" si="726"/>
        <v>0</v>
      </c>
      <c r="NM26" s="1176">
        <f t="shared" si="727"/>
        <v>0</v>
      </c>
      <c r="NN26" s="1176">
        <f t="shared" si="728"/>
        <v>0</v>
      </c>
      <c r="NO26" s="1176">
        <f t="shared" si="729"/>
        <v>0</v>
      </c>
      <c r="NP26" s="1176">
        <f t="shared" si="730"/>
        <v>0</v>
      </c>
    </row>
    <row r="27" spans="1:380" x14ac:dyDescent="0.25">
      <c r="A27" s="764"/>
      <c r="B27" s="76"/>
      <c r="C27" s="76" t="s">
        <v>37</v>
      </c>
      <c r="D27" s="447"/>
      <c r="E27" s="1250" t="s">
        <v>42</v>
      </c>
      <c r="F27" s="1250"/>
      <c r="G27" s="1251"/>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8"/>
        <v>148</v>
      </c>
      <c r="AW27" s="164">
        <f t="shared" si="479"/>
        <v>12.333333333333334</v>
      </c>
      <c r="AX27" s="376">
        <v>8</v>
      </c>
      <c r="AY27" s="78">
        <v>7</v>
      </c>
      <c r="AZ27" s="31">
        <v>5</v>
      </c>
      <c r="BA27" s="78">
        <v>13</v>
      </c>
      <c r="BB27" s="31">
        <v>19</v>
      </c>
      <c r="BC27" s="78">
        <v>82</v>
      </c>
      <c r="BD27" s="626">
        <v>95</v>
      </c>
      <c r="BE27" s="78">
        <v>18</v>
      </c>
      <c r="BF27" s="626">
        <v>6</v>
      </c>
      <c r="BG27" s="78">
        <v>16</v>
      </c>
      <c r="BH27" s="626">
        <v>3</v>
      </c>
      <c r="BI27" s="78">
        <v>3</v>
      </c>
      <c r="BJ27" s="145">
        <f t="shared" si="482"/>
        <v>275</v>
      </c>
      <c r="BK27" s="164">
        <f t="shared" si="483"/>
        <v>22.916666666666668</v>
      </c>
      <c r="BL27" s="376">
        <v>6</v>
      </c>
      <c r="BM27" s="78">
        <v>2</v>
      </c>
      <c r="BN27" s="31">
        <v>3</v>
      </c>
      <c r="BO27" s="78">
        <v>15</v>
      </c>
      <c r="BP27" s="31">
        <v>6</v>
      </c>
      <c r="BQ27" s="78">
        <v>10</v>
      </c>
      <c r="BR27" s="626">
        <v>27</v>
      </c>
      <c r="BS27" s="78">
        <v>16</v>
      </c>
      <c r="BT27" s="626">
        <v>12</v>
      </c>
      <c r="BU27" s="626">
        <v>31</v>
      </c>
      <c r="BV27" s="626">
        <v>28</v>
      </c>
      <c r="BW27" s="626">
        <v>33</v>
      </c>
      <c r="BX27" s="145">
        <f t="shared" si="490"/>
        <v>189</v>
      </c>
      <c r="BY27" s="164">
        <f t="shared" si="491"/>
        <v>15.75</v>
      </c>
      <c r="BZ27" s="626">
        <v>20</v>
      </c>
      <c r="CA27" s="78">
        <v>33</v>
      </c>
      <c r="CB27" s="31">
        <v>6</v>
      </c>
      <c r="CC27" s="78">
        <v>35</v>
      </c>
      <c r="CD27" s="31">
        <v>17</v>
      </c>
      <c r="CE27" s="78">
        <v>37</v>
      </c>
      <c r="CF27" s="626">
        <v>39</v>
      </c>
      <c r="CG27" s="78">
        <v>27</v>
      </c>
      <c r="CH27" s="626">
        <v>37</v>
      </c>
      <c r="CI27" s="626">
        <v>29</v>
      </c>
      <c r="CJ27" s="626">
        <v>28</v>
      </c>
      <c r="CK27" s="626">
        <v>38</v>
      </c>
      <c r="CL27" s="145">
        <f t="shared" si="498"/>
        <v>346</v>
      </c>
      <c r="CM27" s="164">
        <f t="shared" si="499"/>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506"/>
        <v>340</v>
      </c>
      <c r="DA27" s="164">
        <f t="shared" si="507"/>
        <v>28.333333333333332</v>
      </c>
      <c r="DB27" s="626">
        <v>41</v>
      </c>
      <c r="DC27" s="78">
        <v>26</v>
      </c>
      <c r="DD27" s="31">
        <v>9</v>
      </c>
      <c r="DE27" s="78">
        <v>17</v>
      </c>
      <c r="DF27" s="31">
        <v>18</v>
      </c>
      <c r="DG27" s="78">
        <v>23</v>
      </c>
      <c r="DH27" s="212">
        <v>21</v>
      </c>
      <c r="DI27" s="78">
        <v>31</v>
      </c>
      <c r="DJ27" s="626">
        <v>7</v>
      </c>
      <c r="DK27" s="78">
        <v>35</v>
      </c>
      <c r="DL27" s="626">
        <v>18</v>
      </c>
      <c r="DM27" s="78">
        <v>6</v>
      </c>
      <c r="DN27" s="145">
        <f t="shared" si="514"/>
        <v>252</v>
      </c>
      <c r="DO27" s="164">
        <f t="shared" si="515"/>
        <v>21</v>
      </c>
      <c r="DP27" s="626">
        <v>5</v>
      </c>
      <c r="DQ27" s="78">
        <v>5</v>
      </c>
      <c r="DR27" s="31">
        <v>3</v>
      </c>
      <c r="DS27" s="78">
        <v>3</v>
      </c>
      <c r="DT27" s="31">
        <v>1</v>
      </c>
      <c r="DU27" s="78"/>
      <c r="DV27" s="212"/>
      <c r="DW27" s="78"/>
      <c r="DX27" s="626"/>
      <c r="DY27" s="78"/>
      <c r="DZ27" s="626"/>
      <c r="EA27" s="78"/>
      <c r="EB27" s="145">
        <f t="shared" si="519"/>
        <v>17</v>
      </c>
      <c r="EC27" s="164">
        <f t="shared" si="520"/>
        <v>3.4</v>
      </c>
      <c r="ED27" s="668">
        <f t="shared" si="521"/>
        <v>2</v>
      </c>
      <c r="EE27" s="669">
        <f t="shared" si="522"/>
        <v>0.33333333333333331</v>
      </c>
      <c r="EF27" s="668">
        <f t="shared" si="523"/>
        <v>-1</v>
      </c>
      <c r="EG27" s="669">
        <f t="shared" si="524"/>
        <v>-0.125</v>
      </c>
      <c r="EH27" s="668">
        <f t="shared" si="525"/>
        <v>-2</v>
      </c>
      <c r="EI27" s="669">
        <f t="shared" si="526"/>
        <v>-0.2857142857142857</v>
      </c>
      <c r="EJ27" s="668">
        <f t="shared" si="527"/>
        <v>8</v>
      </c>
      <c r="EK27" s="669">
        <f t="shared" si="528"/>
        <v>1.6</v>
      </c>
      <c r="EL27" s="668">
        <f t="shared" si="529"/>
        <v>6</v>
      </c>
      <c r="EM27" s="669">
        <f t="shared" si="530"/>
        <v>0.46153846153846156</v>
      </c>
      <c r="EN27" s="668">
        <f t="shared" si="531"/>
        <v>63</v>
      </c>
      <c r="EO27" s="669">
        <f t="shared" si="532"/>
        <v>3.3157894736842106</v>
      </c>
      <c r="EP27" s="668">
        <f t="shared" si="533"/>
        <v>13</v>
      </c>
      <c r="EQ27" s="669">
        <f t="shared" si="534"/>
        <v>0.15853658536585366</v>
      </c>
      <c r="ER27" s="668">
        <f t="shared" si="535"/>
        <v>-77</v>
      </c>
      <c r="ES27" s="669">
        <f t="shared" si="536"/>
        <v>-0.81052631578947365</v>
      </c>
      <c r="ET27" s="668">
        <f t="shared" si="537"/>
        <v>-12</v>
      </c>
      <c r="EU27" s="669">
        <f t="shared" si="538"/>
        <v>-0.66666666666666663</v>
      </c>
      <c r="EV27" s="668">
        <f t="shared" si="539"/>
        <v>10</v>
      </c>
      <c r="EW27" s="117">
        <f t="shared" si="540"/>
        <v>1.6666666666666667</v>
      </c>
      <c r="EX27" s="668">
        <f t="shared" si="541"/>
        <v>-13</v>
      </c>
      <c r="EY27" s="669">
        <f t="shared" si="542"/>
        <v>-0.8125</v>
      </c>
      <c r="EZ27" s="668">
        <f t="shared" si="543"/>
        <v>0</v>
      </c>
      <c r="FA27" s="669">
        <f t="shared" si="544"/>
        <v>0</v>
      </c>
      <c r="FB27" s="668">
        <f t="shared" si="545"/>
        <v>3</v>
      </c>
      <c r="FC27" s="669">
        <f t="shared" si="546"/>
        <v>1</v>
      </c>
      <c r="FD27" s="320">
        <f t="shared" si="547"/>
        <v>-4</v>
      </c>
      <c r="FE27" s="404">
        <f t="shared" si="548"/>
        <v>-0.66666666666666663</v>
      </c>
      <c r="FF27" s="320">
        <f t="shared" si="549"/>
        <v>1</v>
      </c>
      <c r="FG27" s="404">
        <f t="shared" si="550"/>
        <v>0.5</v>
      </c>
      <c r="FH27" s="320">
        <f t="shared" si="551"/>
        <v>12</v>
      </c>
      <c r="FI27" s="404">
        <f t="shared" si="552"/>
        <v>4</v>
      </c>
      <c r="FJ27" s="320">
        <f t="shared" si="553"/>
        <v>-9</v>
      </c>
      <c r="FK27" s="404">
        <f t="shared" si="554"/>
        <v>-0.6</v>
      </c>
      <c r="FL27" s="320">
        <f t="shared" si="555"/>
        <v>4</v>
      </c>
      <c r="FM27" s="404">
        <f t="shared" si="556"/>
        <v>0.66666666666666663</v>
      </c>
      <c r="FN27" s="320">
        <f t="shared" si="557"/>
        <v>17</v>
      </c>
      <c r="FO27" s="404">
        <f t="shared" si="558"/>
        <v>1.7</v>
      </c>
      <c r="FP27" s="320">
        <f t="shared" si="559"/>
        <v>-11</v>
      </c>
      <c r="FQ27" s="404">
        <f t="shared" si="560"/>
        <v>-0.40740740740740738</v>
      </c>
      <c r="FR27" s="320">
        <f t="shared" si="561"/>
        <v>-4</v>
      </c>
      <c r="FS27" s="404">
        <f t="shared" si="562"/>
        <v>-0.25</v>
      </c>
      <c r="FT27" s="320">
        <f t="shared" si="563"/>
        <v>19</v>
      </c>
      <c r="FU27" s="404">
        <f t="shared" si="564"/>
        <v>1.5833333333333333</v>
      </c>
      <c r="FV27" s="320">
        <f t="shared" si="565"/>
        <v>-3</v>
      </c>
      <c r="FW27" s="404">
        <f t="shared" si="566"/>
        <v>-9.6774193548387094E-2</v>
      </c>
      <c r="FX27" s="320">
        <f t="shared" si="567"/>
        <v>5</v>
      </c>
      <c r="FY27" s="404">
        <f t="shared" si="568"/>
        <v>0.17857142857142858</v>
      </c>
      <c r="FZ27" s="320">
        <f t="shared" si="569"/>
        <v>-13</v>
      </c>
      <c r="GA27" s="404">
        <f t="shared" si="570"/>
        <v>-0.39393939393939392</v>
      </c>
      <c r="GB27" s="320">
        <f t="shared" si="571"/>
        <v>13</v>
      </c>
      <c r="GC27" s="404">
        <f t="shared" si="572"/>
        <v>0.65</v>
      </c>
      <c r="GD27" s="320">
        <f t="shared" si="573"/>
        <v>-27</v>
      </c>
      <c r="GE27" s="404">
        <f t="shared" si="574"/>
        <v>-0.81818181818181823</v>
      </c>
      <c r="GF27" s="320">
        <f t="shared" si="575"/>
        <v>29</v>
      </c>
      <c r="GG27" s="404">
        <f t="shared" si="576"/>
        <v>4.833333333333333</v>
      </c>
      <c r="GH27" s="320">
        <f t="shared" si="577"/>
        <v>-18</v>
      </c>
      <c r="GI27" s="404">
        <f t="shared" si="578"/>
        <v>-0.51428571428571423</v>
      </c>
      <c r="GJ27" s="320">
        <f t="shared" si="579"/>
        <v>20</v>
      </c>
      <c r="GK27" s="404">
        <f t="shared" si="580"/>
        <v>1.1764705882352942</v>
      </c>
      <c r="GL27" s="320">
        <f t="shared" si="581"/>
        <v>2</v>
      </c>
      <c r="GM27" s="404">
        <f t="shared" si="582"/>
        <v>5.4054054054054057E-2</v>
      </c>
      <c r="GN27" s="320">
        <f t="shared" si="583"/>
        <v>-12</v>
      </c>
      <c r="GO27" s="404">
        <f t="shared" si="584"/>
        <v>-0.30769230769230771</v>
      </c>
      <c r="GP27" s="320">
        <f t="shared" si="585"/>
        <v>10</v>
      </c>
      <c r="GQ27" s="404">
        <f t="shared" si="586"/>
        <v>0.37037037037037035</v>
      </c>
      <c r="GR27" s="320">
        <f t="shared" si="587"/>
        <v>-8</v>
      </c>
      <c r="GS27" s="404">
        <f t="shared" si="588"/>
        <v>-0.21621621621621623</v>
      </c>
      <c r="GT27" s="320">
        <f t="shared" si="589"/>
        <v>-1</v>
      </c>
      <c r="GU27" s="404">
        <f t="shared" si="590"/>
        <v>-3.4482758620689655E-2</v>
      </c>
      <c r="GV27" s="320">
        <f t="shared" si="591"/>
        <v>10</v>
      </c>
      <c r="GW27" s="404">
        <f t="shared" si="592"/>
        <v>0.35714285714285715</v>
      </c>
      <c r="GX27" s="320">
        <f t="shared" si="593"/>
        <v>20</v>
      </c>
      <c r="GY27" s="404">
        <f t="shared" si="594"/>
        <v>0.52631578947368418</v>
      </c>
      <c r="GZ27" s="320">
        <f t="shared" si="595"/>
        <v>-24</v>
      </c>
      <c r="HA27" s="404">
        <f t="shared" si="596"/>
        <v>-0.41379310344827586</v>
      </c>
      <c r="HB27" s="320">
        <f t="shared" si="597"/>
        <v>-19</v>
      </c>
      <c r="HC27" s="404">
        <f t="shared" si="598"/>
        <v>-0.55882352941176472</v>
      </c>
      <c r="HD27" s="320">
        <f t="shared" si="599"/>
        <v>3</v>
      </c>
      <c r="HE27" s="404">
        <f t="shared" si="600"/>
        <v>0.2</v>
      </c>
      <c r="HF27" s="320">
        <f t="shared" si="601"/>
        <v>12</v>
      </c>
      <c r="HG27" s="404">
        <f t="shared" si="602"/>
        <v>0.66666666666666663</v>
      </c>
      <c r="HH27" s="320">
        <f t="shared" si="603"/>
        <v>-15</v>
      </c>
      <c r="HI27" s="404">
        <f t="shared" si="604"/>
        <v>-0.5</v>
      </c>
      <c r="HJ27" s="320">
        <f t="shared" si="605"/>
        <v>7</v>
      </c>
      <c r="HK27" s="404">
        <f t="shared" si="606"/>
        <v>0.46666666666666667</v>
      </c>
      <c r="HL27" s="320">
        <f t="shared" si="607"/>
        <v>-4</v>
      </c>
      <c r="HM27" s="404">
        <f t="shared" si="608"/>
        <v>-0.18181818181818182</v>
      </c>
      <c r="HN27" s="320">
        <f t="shared" si="609"/>
        <v>17</v>
      </c>
      <c r="HO27" s="404">
        <f t="shared" si="610"/>
        <v>0.94444444444444442</v>
      </c>
      <c r="HP27" s="320">
        <f t="shared" si="611"/>
        <v>-16</v>
      </c>
      <c r="HQ27" s="404">
        <f t="shared" si="612"/>
        <v>-0.45714285714285713</v>
      </c>
      <c r="HR27" s="320">
        <f t="shared" si="613"/>
        <v>15</v>
      </c>
      <c r="HS27" s="404">
        <f t="shared" si="614"/>
        <v>0.78947368421052633</v>
      </c>
      <c r="HT27" s="320">
        <f t="shared" si="615"/>
        <v>8</v>
      </c>
      <c r="HU27" s="404">
        <f t="shared" si="616"/>
        <v>0.23529411764705882</v>
      </c>
      <c r="HV27" s="320">
        <f t="shared" si="617"/>
        <v>-1</v>
      </c>
      <c r="HW27" s="404">
        <f t="shared" si="618"/>
        <v>-2.3809523809523808E-2</v>
      </c>
      <c r="HX27" s="320">
        <f t="shared" si="619"/>
        <v>-15</v>
      </c>
      <c r="HY27" s="404">
        <f t="shared" si="620"/>
        <v>-0.36585365853658536</v>
      </c>
      <c r="HZ27" s="320">
        <f t="shared" si="621"/>
        <v>-17</v>
      </c>
      <c r="IA27" s="404">
        <f t="shared" si="622"/>
        <v>-1.8888888888888888</v>
      </c>
      <c r="IB27" s="320">
        <f t="shared" si="623"/>
        <v>8</v>
      </c>
      <c r="IC27" s="404">
        <f t="shared" si="624"/>
        <v>0.88888888888888884</v>
      </c>
      <c r="ID27" s="320">
        <f t="shared" si="625"/>
        <v>1</v>
      </c>
      <c r="IE27" s="404">
        <f t="shared" si="626"/>
        <v>4.7619047619047616E-2</v>
      </c>
      <c r="IF27" s="320">
        <f t="shared" si="627"/>
        <v>5</v>
      </c>
      <c r="IG27" s="404">
        <f t="shared" si="628"/>
        <v>0.27777777777777779</v>
      </c>
      <c r="IH27" s="320">
        <f t="shared" si="629"/>
        <v>-2</v>
      </c>
      <c r="II27" s="404">
        <f t="shared" si="630"/>
        <v>-8.6956521739130432E-2</v>
      </c>
      <c r="IJ27" s="320">
        <f t="shared" si="631"/>
        <v>10</v>
      </c>
      <c r="IK27" s="404">
        <f t="shared" si="632"/>
        <v>0.47619047619047616</v>
      </c>
      <c r="IL27" s="320">
        <f t="shared" si="633"/>
        <v>-24</v>
      </c>
      <c r="IM27" s="404">
        <f t="shared" si="634"/>
        <v>-0.77419354838709675</v>
      </c>
      <c r="IN27" s="320">
        <f t="shared" si="635"/>
        <v>28</v>
      </c>
      <c r="IO27" s="404">
        <f t="shared" si="636"/>
        <v>4</v>
      </c>
      <c r="IP27" s="320">
        <f t="shared" si="637"/>
        <v>-17</v>
      </c>
      <c r="IQ27" s="404">
        <f t="shared" si="638"/>
        <v>-0.48571428571428571</v>
      </c>
      <c r="IR27" s="320">
        <f t="shared" si="639"/>
        <v>-12</v>
      </c>
      <c r="IS27" s="404">
        <f t="shared" si="640"/>
        <v>-0.66666666666666663</v>
      </c>
      <c r="IT27" s="320">
        <f t="shared" si="318"/>
        <v>-1</v>
      </c>
      <c r="IU27" s="404">
        <f t="shared" si="319"/>
        <v>-0.16666666666666666</v>
      </c>
      <c r="IV27" s="320">
        <f t="shared" si="320"/>
        <v>0</v>
      </c>
      <c r="IW27" s="404">
        <f t="shared" si="321"/>
        <v>0</v>
      </c>
      <c r="IX27" s="320">
        <f t="shared" si="322"/>
        <v>-2</v>
      </c>
      <c r="IY27" s="404">
        <f t="shared" si="323"/>
        <v>-0.4</v>
      </c>
      <c r="IZ27" s="320">
        <f t="shared" si="324"/>
        <v>0</v>
      </c>
      <c r="JA27" s="404">
        <f t="shared" si="641"/>
        <v>0</v>
      </c>
      <c r="JB27" s="320">
        <f t="shared" si="326"/>
        <v>-2</v>
      </c>
      <c r="JC27" s="404">
        <f t="shared" si="327"/>
        <v>-0.66666666666666663</v>
      </c>
      <c r="JD27" s="320">
        <f t="shared" si="328"/>
        <v>-1</v>
      </c>
      <c r="JE27" s="404">
        <f t="shared" si="329"/>
        <v>-1</v>
      </c>
      <c r="JF27" s="320">
        <f t="shared" si="330"/>
        <v>0</v>
      </c>
      <c r="JG27" s="404" t="e">
        <f t="shared" si="331"/>
        <v>#DIV/0!</v>
      </c>
      <c r="JH27" s="320">
        <f t="shared" si="332"/>
        <v>0</v>
      </c>
      <c r="JI27" s="404" t="e">
        <f t="shared" si="333"/>
        <v>#DIV/0!</v>
      </c>
      <c r="JJ27" s="320">
        <f t="shared" si="334"/>
        <v>0</v>
      </c>
      <c r="JK27" s="404" t="e">
        <f t="shared" si="335"/>
        <v>#DIV/0!</v>
      </c>
      <c r="JL27" s="320">
        <f t="shared" si="336"/>
        <v>0</v>
      </c>
      <c r="JM27" s="404" t="e">
        <f t="shared" si="337"/>
        <v>#DIV/0!</v>
      </c>
      <c r="JN27" s="320">
        <f t="shared" si="338"/>
        <v>0</v>
      </c>
      <c r="JO27" s="404" t="e">
        <f t="shared" si="339"/>
        <v>#DIV/0!</v>
      </c>
      <c r="JP27" s="320">
        <f t="shared" si="340"/>
        <v>0</v>
      </c>
      <c r="JQ27" s="404" t="e">
        <f t="shared" si="341"/>
        <v>#DIV/0!</v>
      </c>
      <c r="JR27" s="626">
        <f t="shared" si="642"/>
        <v>18</v>
      </c>
      <c r="JS27" s="1063">
        <f t="shared" si="643"/>
        <v>1</v>
      </c>
      <c r="JT27" s="668">
        <f t="shared" si="644"/>
        <v>-17</v>
      </c>
      <c r="JU27" s="117">
        <f t="shared" si="645"/>
        <v>-0.94444444444444442</v>
      </c>
      <c r="JV27" s="698"/>
      <c r="JW27" s="698"/>
      <c r="JX27" s="698"/>
      <c r="JY27" t="str">
        <f t="shared" si="646"/>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47"/>
        <v>39</v>
      </c>
      <c r="KL27" s="271">
        <f t="shared" si="648"/>
        <v>42</v>
      </c>
      <c r="KM27" s="271">
        <f t="shared" si="649"/>
        <v>26</v>
      </c>
      <c r="KN27" s="271">
        <f t="shared" si="650"/>
        <v>2</v>
      </c>
      <c r="KO27" s="271">
        <f t="shared" si="651"/>
        <v>4</v>
      </c>
      <c r="KP27" s="271">
        <f t="shared" si="652"/>
        <v>3</v>
      </c>
      <c r="KQ27" s="271">
        <f t="shared" si="653"/>
        <v>8</v>
      </c>
      <c r="KR27" s="271">
        <f t="shared" si="654"/>
        <v>9</v>
      </c>
      <c r="KS27" s="271">
        <f t="shared" si="655"/>
        <v>5</v>
      </c>
      <c r="KT27" s="271">
        <f t="shared" si="656"/>
        <v>2</v>
      </c>
      <c r="KU27" s="271">
        <f t="shared" si="657"/>
        <v>2</v>
      </c>
      <c r="KV27" s="271">
        <f t="shared" si="658"/>
        <v>6</v>
      </c>
      <c r="KW27" s="271">
        <f t="shared" si="659"/>
        <v>8</v>
      </c>
      <c r="KX27" s="271">
        <f t="shared" si="660"/>
        <v>7</v>
      </c>
      <c r="KY27" s="271">
        <f t="shared" si="661"/>
        <v>5</v>
      </c>
      <c r="KZ27" s="271">
        <f t="shared" si="662"/>
        <v>13</v>
      </c>
      <c r="LA27" s="271">
        <f t="shared" si="663"/>
        <v>19</v>
      </c>
      <c r="LB27" s="271">
        <f t="shared" si="664"/>
        <v>82</v>
      </c>
      <c r="LC27" s="271">
        <f t="shared" si="665"/>
        <v>95</v>
      </c>
      <c r="LD27" s="271">
        <f t="shared" si="666"/>
        <v>18</v>
      </c>
      <c r="LE27" s="271">
        <f t="shared" si="667"/>
        <v>6</v>
      </c>
      <c r="LF27" s="271">
        <f t="shared" si="668"/>
        <v>16</v>
      </c>
      <c r="LG27" s="271">
        <f t="shared" si="669"/>
        <v>3</v>
      </c>
      <c r="LH27" s="271">
        <f t="shared" si="670"/>
        <v>3</v>
      </c>
      <c r="LI27" s="792">
        <f t="shared" si="671"/>
        <v>6</v>
      </c>
      <c r="LJ27" s="792">
        <f t="shared" si="672"/>
        <v>2</v>
      </c>
      <c r="LK27" s="792">
        <f t="shared" si="673"/>
        <v>3</v>
      </c>
      <c r="LL27" s="792">
        <f t="shared" si="674"/>
        <v>15</v>
      </c>
      <c r="LM27" s="792">
        <f t="shared" si="675"/>
        <v>6</v>
      </c>
      <c r="LN27" s="792">
        <f t="shared" si="676"/>
        <v>10</v>
      </c>
      <c r="LO27" s="792">
        <f t="shared" si="677"/>
        <v>27</v>
      </c>
      <c r="LP27" s="792">
        <f t="shared" si="678"/>
        <v>16</v>
      </c>
      <c r="LQ27" s="792">
        <f t="shared" si="679"/>
        <v>12</v>
      </c>
      <c r="LR27" s="792">
        <f t="shared" si="680"/>
        <v>31</v>
      </c>
      <c r="LS27" s="792">
        <f t="shared" si="681"/>
        <v>28</v>
      </c>
      <c r="LT27" s="792">
        <f t="shared" si="682"/>
        <v>33</v>
      </c>
      <c r="LU27" s="904">
        <f t="shared" si="683"/>
        <v>20</v>
      </c>
      <c r="LV27" s="904">
        <f t="shared" si="684"/>
        <v>33</v>
      </c>
      <c r="LW27" s="904">
        <f t="shared" si="685"/>
        <v>6</v>
      </c>
      <c r="LX27" s="904">
        <f t="shared" si="686"/>
        <v>35</v>
      </c>
      <c r="LY27" s="904">
        <f t="shared" si="687"/>
        <v>17</v>
      </c>
      <c r="LZ27" s="904">
        <f t="shared" si="688"/>
        <v>37</v>
      </c>
      <c r="MA27" s="904">
        <f t="shared" si="689"/>
        <v>39</v>
      </c>
      <c r="MB27" s="904">
        <f t="shared" si="690"/>
        <v>27</v>
      </c>
      <c r="MC27" s="904">
        <f t="shared" si="691"/>
        <v>37</v>
      </c>
      <c r="MD27" s="904">
        <f t="shared" si="692"/>
        <v>29</v>
      </c>
      <c r="ME27" s="904">
        <f t="shared" si="693"/>
        <v>28</v>
      </c>
      <c r="MF27" s="904">
        <f t="shared" si="694"/>
        <v>38</v>
      </c>
      <c r="MG27" s="963">
        <f t="shared" si="695"/>
        <v>58</v>
      </c>
      <c r="MH27" s="963">
        <f t="shared" si="696"/>
        <v>34</v>
      </c>
      <c r="MI27" s="963">
        <f t="shared" si="697"/>
        <v>15</v>
      </c>
      <c r="MJ27" s="963">
        <f t="shared" si="698"/>
        <v>18</v>
      </c>
      <c r="MK27" s="963">
        <f t="shared" si="699"/>
        <v>30</v>
      </c>
      <c r="ML27" s="963">
        <f t="shared" si="700"/>
        <v>15</v>
      </c>
      <c r="MM27" s="963">
        <f t="shared" si="701"/>
        <v>22</v>
      </c>
      <c r="MN27" s="963">
        <f t="shared" si="702"/>
        <v>18</v>
      </c>
      <c r="MO27" s="963">
        <f t="shared" si="703"/>
        <v>35</v>
      </c>
      <c r="MP27" s="963">
        <f t="shared" si="704"/>
        <v>19</v>
      </c>
      <c r="MQ27" s="963">
        <f t="shared" si="705"/>
        <v>34</v>
      </c>
      <c r="MR27" s="963">
        <f t="shared" si="706"/>
        <v>42</v>
      </c>
      <c r="MS27" s="1158">
        <f t="shared" si="707"/>
        <v>41</v>
      </c>
      <c r="MT27" s="1158">
        <f t="shared" si="708"/>
        <v>26</v>
      </c>
      <c r="MU27" s="1158">
        <f t="shared" si="709"/>
        <v>9</v>
      </c>
      <c r="MV27" s="1158">
        <f t="shared" si="710"/>
        <v>17</v>
      </c>
      <c r="MW27" s="1158">
        <f t="shared" si="711"/>
        <v>18</v>
      </c>
      <c r="MX27" s="1158">
        <f t="shared" si="712"/>
        <v>23</v>
      </c>
      <c r="MY27" s="1158">
        <f t="shared" si="713"/>
        <v>21</v>
      </c>
      <c r="MZ27" s="1158">
        <f t="shared" si="714"/>
        <v>31</v>
      </c>
      <c r="NA27" s="1158">
        <f t="shared" si="715"/>
        <v>7</v>
      </c>
      <c r="NB27" s="1158">
        <f t="shared" si="716"/>
        <v>35</v>
      </c>
      <c r="NC27" s="1158">
        <f t="shared" si="717"/>
        <v>18</v>
      </c>
      <c r="ND27" s="1158">
        <f t="shared" si="718"/>
        <v>6</v>
      </c>
      <c r="NE27" s="1180">
        <f t="shared" si="719"/>
        <v>5</v>
      </c>
      <c r="NF27" s="1180">
        <f t="shared" si="720"/>
        <v>5</v>
      </c>
      <c r="NG27" s="1180">
        <f t="shared" si="721"/>
        <v>3</v>
      </c>
      <c r="NH27" s="1180">
        <f t="shared" si="722"/>
        <v>3</v>
      </c>
      <c r="NI27" s="1180">
        <f t="shared" si="723"/>
        <v>1</v>
      </c>
      <c r="NJ27" s="1180">
        <f t="shared" si="724"/>
        <v>0</v>
      </c>
      <c r="NK27" s="1180">
        <f t="shared" si="725"/>
        <v>0</v>
      </c>
      <c r="NL27" s="1180">
        <f t="shared" si="726"/>
        <v>0</v>
      </c>
      <c r="NM27" s="1180">
        <f t="shared" si="727"/>
        <v>0</v>
      </c>
      <c r="NN27" s="1180">
        <f t="shared" si="728"/>
        <v>0</v>
      </c>
      <c r="NO27" s="1180">
        <f t="shared" si="729"/>
        <v>0</v>
      </c>
      <c r="NP27" s="1180">
        <f t="shared" si="730"/>
        <v>0</v>
      </c>
    </row>
    <row r="28" spans="1:380" x14ac:dyDescent="0.25">
      <c r="A28" s="764"/>
      <c r="B28" s="56">
        <v>3.2</v>
      </c>
      <c r="C28" s="7"/>
      <c r="D28" s="119"/>
      <c r="E28" s="1258" t="s">
        <v>43</v>
      </c>
      <c r="F28" s="1258"/>
      <c r="G28" s="1259"/>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8"/>
        <v>82222</v>
      </c>
      <c r="AW28" s="163">
        <f t="shared" si="479"/>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82"/>
        <v>94891</v>
      </c>
      <c r="BK28" s="163">
        <f t="shared" si="483"/>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90"/>
        <v>97104</v>
      </c>
      <c r="BY28" s="163">
        <f t="shared" si="491"/>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8"/>
        <v>83950</v>
      </c>
      <c r="CM28" s="163">
        <f t="shared" si="499"/>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506"/>
        <v>76305</v>
      </c>
      <c r="DA28" s="163">
        <f t="shared" si="507"/>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14"/>
        <v>69227</v>
      </c>
      <c r="DO28" s="163">
        <f t="shared" si="515"/>
        <v>5768.916666666667</v>
      </c>
      <c r="DP28" s="625">
        <v>5889</v>
      </c>
      <c r="DQ28" s="70">
        <v>6081</v>
      </c>
      <c r="DR28" s="23">
        <v>4574</v>
      </c>
      <c r="DS28" s="70">
        <v>6634</v>
      </c>
      <c r="DT28" s="23">
        <v>5197</v>
      </c>
      <c r="DU28" s="70"/>
      <c r="DV28" s="207"/>
      <c r="DW28" s="70"/>
      <c r="DX28" s="625"/>
      <c r="DY28" s="70"/>
      <c r="DZ28" s="625"/>
      <c r="EA28" s="70"/>
      <c r="EB28" s="130">
        <f t="shared" si="519"/>
        <v>28375</v>
      </c>
      <c r="EC28" s="163">
        <f t="shared" si="520"/>
        <v>5675</v>
      </c>
      <c r="ED28" s="662">
        <f t="shared" si="521"/>
        <v>692</v>
      </c>
      <c r="EE28" s="663">
        <f t="shared" si="522"/>
        <v>0.10516717325227963</v>
      </c>
      <c r="EF28" s="662">
        <f t="shared" si="523"/>
        <v>-217</v>
      </c>
      <c r="EG28" s="663">
        <f t="shared" si="524"/>
        <v>-2.984048404840484E-2</v>
      </c>
      <c r="EH28" s="662">
        <f t="shared" si="525"/>
        <v>455</v>
      </c>
      <c r="EI28" s="663">
        <f t="shared" si="526"/>
        <v>6.449326718639263E-2</v>
      </c>
      <c r="EJ28" s="662">
        <f t="shared" si="527"/>
        <v>6161</v>
      </c>
      <c r="EK28" s="663">
        <f t="shared" si="528"/>
        <v>0.82037283621837553</v>
      </c>
      <c r="EL28" s="662">
        <f t="shared" si="529"/>
        <v>-4662</v>
      </c>
      <c r="EM28" s="663">
        <f t="shared" si="530"/>
        <v>-0.34101382488479265</v>
      </c>
      <c r="EN28" s="662">
        <f t="shared" si="531"/>
        <v>-1339</v>
      </c>
      <c r="EO28" s="663">
        <f t="shared" si="532"/>
        <v>-0.14862914862914864</v>
      </c>
      <c r="EP28" s="662">
        <f t="shared" si="533"/>
        <v>745</v>
      </c>
      <c r="EQ28" s="663">
        <f t="shared" si="534"/>
        <v>9.7131681877444587E-2</v>
      </c>
      <c r="ER28" s="662">
        <f t="shared" si="535"/>
        <v>-1515</v>
      </c>
      <c r="ES28" s="663">
        <f t="shared" si="536"/>
        <v>-0.18003565062388591</v>
      </c>
      <c r="ET28" s="662">
        <f t="shared" si="537"/>
        <v>-161</v>
      </c>
      <c r="EU28" s="663">
        <f t="shared" si="538"/>
        <v>-2.3333333333333334E-2</v>
      </c>
      <c r="EV28" s="662">
        <f t="shared" si="539"/>
        <v>115</v>
      </c>
      <c r="EW28" s="109">
        <f t="shared" si="540"/>
        <v>1.7064846416382253E-2</v>
      </c>
      <c r="EX28" s="662">
        <f t="shared" si="541"/>
        <v>-180</v>
      </c>
      <c r="EY28" s="663">
        <f t="shared" si="542"/>
        <v>-2.6262036766851474E-2</v>
      </c>
      <c r="EZ28" s="662">
        <f t="shared" si="543"/>
        <v>448</v>
      </c>
      <c r="FA28" s="663">
        <f t="shared" si="544"/>
        <v>6.7126161222655079E-2</v>
      </c>
      <c r="FB28" s="662">
        <f t="shared" si="545"/>
        <v>333</v>
      </c>
      <c r="FC28" s="663">
        <f t="shared" si="546"/>
        <v>4.675652906486942E-2</v>
      </c>
      <c r="FD28" s="315">
        <f t="shared" si="547"/>
        <v>-470</v>
      </c>
      <c r="FE28" s="402">
        <f t="shared" si="548"/>
        <v>-6.304493628437291E-2</v>
      </c>
      <c r="FF28" s="315">
        <f t="shared" si="549"/>
        <v>531</v>
      </c>
      <c r="FG28" s="402">
        <f t="shared" si="550"/>
        <v>7.6020042949176803E-2</v>
      </c>
      <c r="FH28" s="315">
        <f t="shared" si="551"/>
        <v>5500</v>
      </c>
      <c r="FI28" s="402">
        <f t="shared" si="552"/>
        <v>0.73177221926556679</v>
      </c>
      <c r="FJ28" s="315">
        <f t="shared" si="553"/>
        <v>-5374</v>
      </c>
      <c r="FK28" s="402">
        <f t="shared" si="554"/>
        <v>-0.41287645974185616</v>
      </c>
      <c r="FL28" s="315">
        <f t="shared" si="555"/>
        <v>7</v>
      </c>
      <c r="FM28" s="402">
        <f t="shared" si="556"/>
        <v>9.1599057838262238E-4</v>
      </c>
      <c r="FN28" s="315">
        <f t="shared" si="557"/>
        <v>1159</v>
      </c>
      <c r="FO28" s="402">
        <f t="shared" si="558"/>
        <v>0.15152307491175318</v>
      </c>
      <c r="FP28" s="315">
        <f t="shared" si="559"/>
        <v>-1531</v>
      </c>
      <c r="FQ28" s="402">
        <f t="shared" si="560"/>
        <v>-0.17381925522252498</v>
      </c>
      <c r="FR28" s="315">
        <f t="shared" si="561"/>
        <v>936</v>
      </c>
      <c r="FS28" s="402">
        <f t="shared" si="562"/>
        <v>0.12862443314552699</v>
      </c>
      <c r="FT28" s="315">
        <f t="shared" si="563"/>
        <v>252</v>
      </c>
      <c r="FU28" s="402">
        <f t="shared" si="564"/>
        <v>3.068306343601607E-2</v>
      </c>
      <c r="FV28" s="315">
        <f t="shared" si="565"/>
        <v>-1690</v>
      </c>
      <c r="FW28" s="402">
        <f t="shared" si="566"/>
        <v>-0.19964559952746605</v>
      </c>
      <c r="FX28" s="315">
        <f t="shared" si="567"/>
        <v>528</v>
      </c>
      <c r="FY28" s="402">
        <f t="shared" si="568"/>
        <v>7.7933579335793354E-2</v>
      </c>
      <c r="FZ28" s="315">
        <f t="shared" si="569"/>
        <v>414</v>
      </c>
      <c r="GA28" s="402">
        <f t="shared" si="570"/>
        <v>5.66890319046967E-2</v>
      </c>
      <c r="GB28" s="315">
        <f t="shared" si="571"/>
        <v>-799</v>
      </c>
      <c r="GC28" s="402">
        <f t="shared" si="572"/>
        <v>-0.10353764416223921</v>
      </c>
      <c r="GD28" s="315">
        <f t="shared" si="573"/>
        <v>-133</v>
      </c>
      <c r="GE28" s="402">
        <f t="shared" si="574"/>
        <v>-1.9225209598149755E-2</v>
      </c>
      <c r="GF28" s="315">
        <f t="shared" si="575"/>
        <v>477</v>
      </c>
      <c r="GG28" s="402">
        <f t="shared" si="576"/>
        <v>7.0302137067059692E-2</v>
      </c>
      <c r="GH28" s="315">
        <f t="shared" si="577"/>
        <v>-553</v>
      </c>
      <c r="GI28" s="402">
        <f t="shared" si="578"/>
        <v>-7.6149820985954284E-2</v>
      </c>
      <c r="GJ28" s="315">
        <f t="shared" si="579"/>
        <v>906</v>
      </c>
      <c r="GK28" s="402">
        <f t="shared" si="580"/>
        <v>0.13504248025040991</v>
      </c>
      <c r="GL28" s="315">
        <f t="shared" si="581"/>
        <v>-722</v>
      </c>
      <c r="GM28" s="402">
        <f t="shared" si="582"/>
        <v>-9.4812869336835193E-2</v>
      </c>
      <c r="GN28" s="315">
        <f t="shared" si="583"/>
        <v>498</v>
      </c>
      <c r="GO28" s="402">
        <f t="shared" si="584"/>
        <v>7.2247207311765566E-2</v>
      </c>
      <c r="GP28" s="315">
        <f t="shared" si="585"/>
        <v>67</v>
      </c>
      <c r="GQ28" s="402">
        <f t="shared" si="586"/>
        <v>9.0650791503179545E-3</v>
      </c>
      <c r="GR28" s="315">
        <f t="shared" si="587"/>
        <v>-857</v>
      </c>
      <c r="GS28" s="402">
        <f t="shared" si="588"/>
        <v>-0.11491016358272996</v>
      </c>
      <c r="GT28" s="315">
        <f t="shared" si="589"/>
        <v>-576</v>
      </c>
      <c r="GU28" s="402">
        <f t="shared" si="590"/>
        <v>-8.7259506135434026E-2</v>
      </c>
      <c r="GV28" s="315">
        <f t="shared" si="591"/>
        <v>551</v>
      </c>
      <c r="GW28" s="402">
        <f t="shared" si="592"/>
        <v>9.1452282157676354E-2</v>
      </c>
      <c r="GX28" s="315">
        <f t="shared" si="593"/>
        <v>146</v>
      </c>
      <c r="GY28" s="402">
        <f t="shared" si="594"/>
        <v>2.2201946472019465E-2</v>
      </c>
      <c r="GZ28" s="315">
        <f t="shared" si="595"/>
        <v>247</v>
      </c>
      <c r="HA28" s="402">
        <f t="shared" si="596"/>
        <v>3.6745016364177326E-2</v>
      </c>
      <c r="HB28" s="315">
        <f t="shared" si="597"/>
        <v>-494</v>
      </c>
      <c r="HC28" s="402">
        <f t="shared" si="598"/>
        <v>-7.0885349404505665E-2</v>
      </c>
      <c r="HD28" s="315">
        <f t="shared" si="599"/>
        <v>748</v>
      </c>
      <c r="HE28" s="402">
        <f t="shared" si="600"/>
        <v>0.11552123552123553</v>
      </c>
      <c r="HF28" s="315">
        <f t="shared" si="601"/>
        <v>-1153</v>
      </c>
      <c r="HG28" s="402">
        <f t="shared" si="602"/>
        <v>-0.1596289630347501</v>
      </c>
      <c r="HH28" s="315">
        <f t="shared" si="603"/>
        <v>26</v>
      </c>
      <c r="HI28" s="402">
        <f t="shared" si="604"/>
        <v>4.2833607907743002E-3</v>
      </c>
      <c r="HJ28" s="315">
        <f t="shared" si="605"/>
        <v>820</v>
      </c>
      <c r="HK28" s="402">
        <f t="shared" si="606"/>
        <v>0.13451443569553806</v>
      </c>
      <c r="HL28" s="315">
        <f t="shared" si="607"/>
        <v>-240</v>
      </c>
      <c r="HM28" s="402">
        <f t="shared" si="608"/>
        <v>-3.4702139965297862E-2</v>
      </c>
      <c r="HN28" s="315">
        <f t="shared" si="609"/>
        <v>-309</v>
      </c>
      <c r="HO28" s="402">
        <f t="shared" si="610"/>
        <v>-4.6285200718993412E-2</v>
      </c>
      <c r="HP28" s="315">
        <f t="shared" si="611"/>
        <v>-1042</v>
      </c>
      <c r="HQ28" s="402">
        <f t="shared" si="612"/>
        <v>-0.16365635307051987</v>
      </c>
      <c r="HR28" s="315">
        <f t="shared" si="613"/>
        <v>549</v>
      </c>
      <c r="HS28" s="402">
        <f t="shared" si="614"/>
        <v>0.10309859154929578</v>
      </c>
      <c r="HT28" s="315">
        <f t="shared" si="615"/>
        <v>-282</v>
      </c>
      <c r="HU28" s="402">
        <f t="shared" si="616"/>
        <v>-4.8008171603677222E-2</v>
      </c>
      <c r="HV28" s="315">
        <f t="shared" si="617"/>
        <v>-282</v>
      </c>
      <c r="HW28" s="402">
        <f t="shared" si="618"/>
        <v>-5.0429184549356222E-2</v>
      </c>
      <c r="HX28" s="315">
        <f t="shared" si="619"/>
        <v>768</v>
      </c>
      <c r="HY28" s="402">
        <f t="shared" si="620"/>
        <v>0.14463276836158193</v>
      </c>
      <c r="HZ28" s="315">
        <f t="shared" si="621"/>
        <v>-1092</v>
      </c>
      <c r="IA28" s="402">
        <f t="shared" si="622"/>
        <v>-0.21901323706377859</v>
      </c>
      <c r="IB28" s="315">
        <f t="shared" si="623"/>
        <v>676</v>
      </c>
      <c r="IC28" s="402">
        <f t="shared" si="624"/>
        <v>0.13557962294424389</v>
      </c>
      <c r="ID28" s="315">
        <f t="shared" si="625"/>
        <v>-682</v>
      </c>
      <c r="IE28" s="402">
        <f t="shared" si="626"/>
        <v>-0.11821976974301934</v>
      </c>
      <c r="IF28" s="315">
        <f t="shared" si="627"/>
        <v>-61</v>
      </c>
      <c r="IG28" s="402">
        <f t="shared" si="628"/>
        <v>-1.2248995983935742E-2</v>
      </c>
      <c r="IH28" s="315">
        <f t="shared" si="629"/>
        <v>1828</v>
      </c>
      <c r="II28" s="402">
        <f t="shared" si="630"/>
        <v>0.37162024801788984</v>
      </c>
      <c r="IJ28" s="315">
        <f t="shared" si="631"/>
        <v>-311</v>
      </c>
      <c r="IK28" s="402">
        <f t="shared" si="632"/>
        <v>-4.6094560545427599E-2</v>
      </c>
      <c r="IL28" s="315">
        <f t="shared" si="633"/>
        <v>-387</v>
      </c>
      <c r="IM28" s="402">
        <f t="shared" si="634"/>
        <v>-6.0130515848353015E-2</v>
      </c>
      <c r="IN28" s="315">
        <f t="shared" si="635"/>
        <v>39</v>
      </c>
      <c r="IO28" s="402">
        <f t="shared" si="636"/>
        <v>6.447346668870888E-3</v>
      </c>
      <c r="IP28" s="315">
        <f t="shared" si="637"/>
        <v>-683</v>
      </c>
      <c r="IQ28" s="402">
        <f t="shared" si="638"/>
        <v>-0.11218791064388962</v>
      </c>
      <c r="IR28" s="315">
        <f t="shared" si="639"/>
        <v>1162</v>
      </c>
      <c r="IS28" s="402">
        <f t="shared" si="640"/>
        <v>0.21498612395929695</v>
      </c>
      <c r="IT28" s="315">
        <f t="shared" si="318"/>
        <v>-678</v>
      </c>
      <c r="IU28" s="402">
        <f t="shared" si="319"/>
        <v>-0.10324349017816355</v>
      </c>
      <c r="IV28" s="315">
        <f t="shared" si="320"/>
        <v>192</v>
      </c>
      <c r="IW28" s="402">
        <f t="shared" si="321"/>
        <v>3.2603158430973E-2</v>
      </c>
      <c r="IX28" s="315">
        <f t="shared" si="322"/>
        <v>-1507</v>
      </c>
      <c r="IY28" s="402">
        <f t="shared" si="323"/>
        <v>-0.24782108205887191</v>
      </c>
      <c r="IZ28" s="315">
        <f t="shared" si="324"/>
        <v>2060</v>
      </c>
      <c r="JA28" s="402">
        <f t="shared" si="641"/>
        <v>0.45037166593790995</v>
      </c>
      <c r="JB28" s="315">
        <f t="shared" si="326"/>
        <v>-1437</v>
      </c>
      <c r="JC28" s="402">
        <f t="shared" si="327"/>
        <v>-0.21661139583961411</v>
      </c>
      <c r="JD28" s="315">
        <f t="shared" si="328"/>
        <v>-5197</v>
      </c>
      <c r="JE28" s="402">
        <f t="shared" si="329"/>
        <v>-1</v>
      </c>
      <c r="JF28" s="315">
        <f t="shared" si="330"/>
        <v>0</v>
      </c>
      <c r="JG28" s="402" t="e">
        <f t="shared" si="331"/>
        <v>#DIV/0!</v>
      </c>
      <c r="JH28" s="315">
        <f t="shared" si="332"/>
        <v>0</v>
      </c>
      <c r="JI28" s="402" t="e">
        <f t="shared" si="333"/>
        <v>#DIV/0!</v>
      </c>
      <c r="JJ28" s="315">
        <f t="shared" si="334"/>
        <v>0</v>
      </c>
      <c r="JK28" s="402" t="e">
        <f t="shared" si="335"/>
        <v>#DIV/0!</v>
      </c>
      <c r="JL28" s="315">
        <f t="shared" si="336"/>
        <v>0</v>
      </c>
      <c r="JM28" s="402" t="e">
        <f t="shared" si="337"/>
        <v>#DIV/0!</v>
      </c>
      <c r="JN28" s="315">
        <f t="shared" si="338"/>
        <v>0</v>
      </c>
      <c r="JO28" s="402" t="e">
        <f t="shared" si="339"/>
        <v>#DIV/0!</v>
      </c>
      <c r="JP28" s="315">
        <f t="shared" si="340"/>
        <v>0</v>
      </c>
      <c r="JQ28" s="402" t="e">
        <f t="shared" si="341"/>
        <v>#DIV/0!</v>
      </c>
      <c r="JR28" s="625">
        <f t="shared" si="642"/>
        <v>4980</v>
      </c>
      <c r="JS28" s="1062">
        <f t="shared" si="643"/>
        <v>5197</v>
      </c>
      <c r="JT28" s="662">
        <f t="shared" si="644"/>
        <v>217</v>
      </c>
      <c r="JU28" s="109">
        <f t="shared" si="645"/>
        <v>4.3574297188755023E-2</v>
      </c>
      <c r="JV28" s="698"/>
      <c r="JW28" s="698"/>
      <c r="JX28" s="698"/>
      <c r="JY28" t="str">
        <f t="shared" si="646"/>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47"/>
        <v>6665</v>
      </c>
      <c r="KL28" s="263">
        <f t="shared" si="648"/>
        <v>7045</v>
      </c>
      <c r="KM28" s="263">
        <f t="shared" si="649"/>
        <v>5368</v>
      </c>
      <c r="KN28" s="263">
        <f t="shared" si="650"/>
        <v>8782</v>
      </c>
      <c r="KO28" s="263">
        <f t="shared" si="651"/>
        <v>6403</v>
      </c>
      <c r="KP28" s="263">
        <f t="shared" si="652"/>
        <v>5780</v>
      </c>
      <c r="KQ28" s="263">
        <f t="shared" si="653"/>
        <v>7404</v>
      </c>
      <c r="KR28" s="263">
        <f t="shared" si="654"/>
        <v>7046</v>
      </c>
      <c r="KS28" s="263">
        <f t="shared" si="655"/>
        <v>6225</v>
      </c>
      <c r="KT28" s="263">
        <f t="shared" si="656"/>
        <v>6705</v>
      </c>
      <c r="KU28" s="263">
        <f t="shared" si="657"/>
        <v>8219</v>
      </c>
      <c r="KV28" s="263">
        <f t="shared" si="658"/>
        <v>6580</v>
      </c>
      <c r="KW28" s="263">
        <f t="shared" si="659"/>
        <v>7272</v>
      </c>
      <c r="KX28" s="263">
        <f t="shared" si="660"/>
        <v>7055</v>
      </c>
      <c r="KY28" s="263">
        <f t="shared" si="661"/>
        <v>7510</v>
      </c>
      <c r="KZ28" s="263">
        <f t="shared" si="662"/>
        <v>13671</v>
      </c>
      <c r="LA28" s="263">
        <f t="shared" si="663"/>
        <v>9009</v>
      </c>
      <c r="LB28" s="263">
        <f t="shared" si="664"/>
        <v>7670</v>
      </c>
      <c r="LC28" s="263">
        <f t="shared" si="665"/>
        <v>8415</v>
      </c>
      <c r="LD28" s="263">
        <f t="shared" si="666"/>
        <v>6900</v>
      </c>
      <c r="LE28" s="263">
        <f t="shared" si="667"/>
        <v>6739</v>
      </c>
      <c r="LF28" s="263">
        <f t="shared" si="668"/>
        <v>6854</v>
      </c>
      <c r="LG28" s="263">
        <f t="shared" si="669"/>
        <v>6674</v>
      </c>
      <c r="LH28" s="263">
        <f t="shared" si="670"/>
        <v>7122</v>
      </c>
      <c r="LI28" s="788">
        <f t="shared" si="671"/>
        <v>7455</v>
      </c>
      <c r="LJ28" s="788">
        <f t="shared" si="672"/>
        <v>6985</v>
      </c>
      <c r="LK28" s="788">
        <f t="shared" si="673"/>
        <v>7516</v>
      </c>
      <c r="LL28" s="788">
        <f t="shared" si="674"/>
        <v>13016</v>
      </c>
      <c r="LM28" s="788">
        <f t="shared" si="675"/>
        <v>7642</v>
      </c>
      <c r="LN28" s="788">
        <f t="shared" si="676"/>
        <v>7649</v>
      </c>
      <c r="LO28" s="788">
        <f t="shared" si="677"/>
        <v>8808</v>
      </c>
      <c r="LP28" s="788">
        <f t="shared" si="678"/>
        <v>7277</v>
      </c>
      <c r="LQ28" s="788">
        <f t="shared" si="679"/>
        <v>8213</v>
      </c>
      <c r="LR28" s="788">
        <f t="shared" si="680"/>
        <v>8465</v>
      </c>
      <c r="LS28" s="788">
        <f t="shared" si="681"/>
        <v>6775</v>
      </c>
      <c r="LT28" s="788">
        <f t="shared" si="682"/>
        <v>7303</v>
      </c>
      <c r="LU28" s="900">
        <f t="shared" si="683"/>
        <v>7717</v>
      </c>
      <c r="LV28" s="900">
        <f t="shared" si="684"/>
        <v>6918</v>
      </c>
      <c r="LW28" s="900">
        <f t="shared" si="685"/>
        <v>6785</v>
      </c>
      <c r="LX28" s="900">
        <f t="shared" si="686"/>
        <v>7262</v>
      </c>
      <c r="LY28" s="900">
        <f t="shared" si="687"/>
        <v>6709</v>
      </c>
      <c r="LZ28" s="900">
        <f t="shared" si="688"/>
        <v>7615</v>
      </c>
      <c r="MA28" s="900">
        <f t="shared" si="689"/>
        <v>6893</v>
      </c>
      <c r="MB28" s="900">
        <f t="shared" si="690"/>
        <v>7391</v>
      </c>
      <c r="MC28" s="900">
        <f t="shared" si="691"/>
        <v>7458</v>
      </c>
      <c r="MD28" s="900">
        <f t="shared" si="692"/>
        <v>6601</v>
      </c>
      <c r="ME28" s="900">
        <f t="shared" si="693"/>
        <v>6025</v>
      </c>
      <c r="MF28" s="900">
        <f t="shared" si="694"/>
        <v>6576</v>
      </c>
      <c r="MG28" s="959">
        <f t="shared" si="695"/>
        <v>6722</v>
      </c>
      <c r="MH28" s="959">
        <f t="shared" si="696"/>
        <v>6969</v>
      </c>
      <c r="MI28" s="959">
        <f t="shared" si="697"/>
        <v>6475</v>
      </c>
      <c r="MJ28" s="959">
        <f t="shared" si="698"/>
        <v>7223</v>
      </c>
      <c r="MK28" s="959">
        <f t="shared" si="699"/>
        <v>6070</v>
      </c>
      <c r="ML28" s="959">
        <f t="shared" si="700"/>
        <v>6096</v>
      </c>
      <c r="MM28" s="959">
        <f t="shared" si="701"/>
        <v>6916</v>
      </c>
      <c r="MN28" s="959">
        <f t="shared" si="702"/>
        <v>6676</v>
      </c>
      <c r="MO28" s="959">
        <f t="shared" si="703"/>
        <v>6367</v>
      </c>
      <c r="MP28" s="959">
        <f t="shared" si="704"/>
        <v>5325</v>
      </c>
      <c r="MQ28" s="959">
        <f t="shared" si="705"/>
        <v>5874</v>
      </c>
      <c r="MR28" s="959">
        <f t="shared" si="706"/>
        <v>5592</v>
      </c>
      <c r="MS28" s="1154">
        <f t="shared" si="707"/>
        <v>5310</v>
      </c>
      <c r="MT28" s="1154">
        <f t="shared" si="708"/>
        <v>6078</v>
      </c>
      <c r="MU28" s="1154">
        <f t="shared" si="709"/>
        <v>4986</v>
      </c>
      <c r="MV28" s="1154">
        <f t="shared" si="710"/>
        <v>5662</v>
      </c>
      <c r="MW28" s="1154">
        <f t="shared" si="711"/>
        <v>4980</v>
      </c>
      <c r="MX28" s="1154">
        <f t="shared" si="712"/>
        <v>4919</v>
      </c>
      <c r="MY28" s="1154">
        <f t="shared" si="713"/>
        <v>6747</v>
      </c>
      <c r="MZ28" s="1154">
        <f t="shared" si="714"/>
        <v>6436</v>
      </c>
      <c r="NA28" s="1154">
        <f t="shared" si="715"/>
        <v>6049</v>
      </c>
      <c r="NB28" s="1154">
        <f t="shared" si="716"/>
        <v>6088</v>
      </c>
      <c r="NC28" s="1154">
        <f t="shared" si="717"/>
        <v>5405</v>
      </c>
      <c r="ND28" s="1154">
        <f t="shared" si="718"/>
        <v>6567</v>
      </c>
      <c r="NE28" s="1176">
        <f t="shared" si="719"/>
        <v>5889</v>
      </c>
      <c r="NF28" s="1176">
        <f t="shared" si="720"/>
        <v>6081</v>
      </c>
      <c r="NG28" s="1176">
        <f t="shared" si="721"/>
        <v>4574</v>
      </c>
      <c r="NH28" s="1176">
        <f t="shared" si="722"/>
        <v>6634</v>
      </c>
      <c r="NI28" s="1176">
        <f t="shared" si="723"/>
        <v>5197</v>
      </c>
      <c r="NJ28" s="1176">
        <f t="shared" si="724"/>
        <v>0</v>
      </c>
      <c r="NK28" s="1176">
        <f t="shared" si="725"/>
        <v>0</v>
      </c>
      <c r="NL28" s="1176">
        <f t="shared" si="726"/>
        <v>0</v>
      </c>
      <c r="NM28" s="1176">
        <f t="shared" si="727"/>
        <v>0</v>
      </c>
      <c r="NN28" s="1176">
        <f t="shared" si="728"/>
        <v>0</v>
      </c>
      <c r="NO28" s="1176">
        <f t="shared" si="729"/>
        <v>0</v>
      </c>
      <c r="NP28" s="1176">
        <f t="shared" si="730"/>
        <v>0</v>
      </c>
    </row>
    <row r="29" spans="1:380" x14ac:dyDescent="0.25">
      <c r="A29" s="764"/>
      <c r="B29" s="56">
        <v>3.3</v>
      </c>
      <c r="C29" s="7"/>
      <c r="D29" s="119"/>
      <c r="E29" s="1242" t="s">
        <v>44</v>
      </c>
      <c r="F29" s="1242"/>
      <c r="G29" s="1243"/>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79"/>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83"/>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91"/>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99"/>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507"/>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15"/>
        <v>3.7583333333333329</v>
      </c>
      <c r="DP29" s="627">
        <v>1.9</v>
      </c>
      <c r="DQ29" s="167">
        <v>5.9</v>
      </c>
      <c r="DR29" s="81">
        <v>5</v>
      </c>
      <c r="DS29" s="167">
        <v>4</v>
      </c>
      <c r="DT29" s="81">
        <v>4.0999999999999996</v>
      </c>
      <c r="DU29" s="167"/>
      <c r="DV29" s="213"/>
      <c r="DW29" s="167"/>
      <c r="DX29" s="627"/>
      <c r="DY29" s="167"/>
      <c r="DZ29" s="627"/>
      <c r="EA29" s="167"/>
      <c r="EB29" s="180">
        <v>0</v>
      </c>
      <c r="EC29" s="153">
        <f t="shared" si="520"/>
        <v>4.18</v>
      </c>
      <c r="ED29" s="670">
        <f t="shared" si="521"/>
        <v>9.9999999999999867E-2</v>
      </c>
      <c r="EE29" s="663">
        <f t="shared" si="522"/>
        <v>5.5555555555555483E-2</v>
      </c>
      <c r="EF29" s="670">
        <f t="shared" si="523"/>
        <v>-0.39999999999999991</v>
      </c>
      <c r="EG29" s="663">
        <f t="shared" si="524"/>
        <v>-0.21052631578947364</v>
      </c>
      <c r="EH29" s="670">
        <f t="shared" si="525"/>
        <v>0</v>
      </c>
      <c r="EI29" s="663">
        <f t="shared" si="526"/>
        <v>0</v>
      </c>
      <c r="EJ29" s="670">
        <f t="shared" si="527"/>
        <v>-0.10000000000000009</v>
      </c>
      <c r="EK29" s="663">
        <f t="shared" si="528"/>
        <v>-6.6666666666666721E-2</v>
      </c>
      <c r="EL29" s="670">
        <f t="shared" si="529"/>
        <v>0.70000000000000018</v>
      </c>
      <c r="EM29" s="663">
        <f t="shared" si="530"/>
        <v>0.50000000000000011</v>
      </c>
      <c r="EN29" s="670">
        <f t="shared" si="531"/>
        <v>-0.30000000000000004</v>
      </c>
      <c r="EO29" s="663">
        <f t="shared" si="532"/>
        <v>-0.14285714285714288</v>
      </c>
      <c r="EP29" s="670">
        <f t="shared" si="533"/>
        <v>0.49999999999999978</v>
      </c>
      <c r="EQ29" s="663">
        <f t="shared" si="534"/>
        <v>0.27777777777777762</v>
      </c>
      <c r="ER29" s="670">
        <f t="shared" si="535"/>
        <v>0.70000000000000018</v>
      </c>
      <c r="ES29" s="663">
        <f t="shared" si="536"/>
        <v>0.3043478260869566</v>
      </c>
      <c r="ET29" s="670">
        <f t="shared" si="537"/>
        <v>-1.1000000000000001</v>
      </c>
      <c r="EU29" s="663">
        <f t="shared" si="538"/>
        <v>-0.3666666666666667</v>
      </c>
      <c r="EV29" s="670">
        <f t="shared" si="539"/>
        <v>0.10000000000000009</v>
      </c>
      <c r="EW29" s="109">
        <f t="shared" si="540"/>
        <v>5.2631578947368474E-2</v>
      </c>
      <c r="EX29" s="670">
        <f t="shared" si="541"/>
        <v>-0.37999999999999989</v>
      </c>
      <c r="EY29" s="663">
        <f t="shared" si="542"/>
        <v>-0.18999999999999995</v>
      </c>
      <c r="EZ29" s="670">
        <f t="shared" si="543"/>
        <v>7.9999999999999849E-2</v>
      </c>
      <c r="FA29" s="663">
        <f t="shared" si="544"/>
        <v>4.9382716049382616E-2</v>
      </c>
      <c r="FB29" s="670">
        <f t="shared" si="545"/>
        <v>0.50000000000000022</v>
      </c>
      <c r="FC29" s="663">
        <f t="shared" si="546"/>
        <v>0.29411764705882365</v>
      </c>
      <c r="FD29" s="321">
        <f t="shared" si="547"/>
        <v>0.59999999999999964</v>
      </c>
      <c r="FE29" s="402">
        <f t="shared" si="548"/>
        <v>0.27272727272727254</v>
      </c>
      <c r="FF29" s="321">
        <f t="shared" si="549"/>
        <v>0.30000000000000027</v>
      </c>
      <c r="FG29" s="402">
        <f t="shared" si="550"/>
        <v>0.10714285714285725</v>
      </c>
      <c r="FH29" s="321">
        <f t="shared" si="551"/>
        <v>-1.6</v>
      </c>
      <c r="FI29" s="402">
        <f t="shared" si="552"/>
        <v>-0.5161290322580645</v>
      </c>
      <c r="FJ29" s="321">
        <f t="shared" si="553"/>
        <v>3.3</v>
      </c>
      <c r="FK29" s="402">
        <f t="shared" si="554"/>
        <v>2.1999999999999997</v>
      </c>
      <c r="FL29" s="321">
        <f t="shared" si="555"/>
        <v>-0.29999999999999982</v>
      </c>
      <c r="FM29" s="402">
        <f t="shared" si="556"/>
        <v>-6.2499999999999965E-2</v>
      </c>
      <c r="FN29" s="321">
        <f t="shared" si="557"/>
        <v>-1.9</v>
      </c>
      <c r="FO29" s="402">
        <f t="shared" si="558"/>
        <v>-0.42222222222222222</v>
      </c>
      <c r="FP29" s="321">
        <f t="shared" si="559"/>
        <v>0.29999999999999982</v>
      </c>
      <c r="FQ29" s="402">
        <f t="shared" si="560"/>
        <v>0.11538461538461531</v>
      </c>
      <c r="FR29" s="321">
        <f t="shared" si="561"/>
        <v>-0.5</v>
      </c>
      <c r="FS29" s="402">
        <f t="shared" si="562"/>
        <v>-0.17241379310344829</v>
      </c>
      <c r="FT29" s="321">
        <f t="shared" si="563"/>
        <v>-0.39999999999999991</v>
      </c>
      <c r="FU29" s="402">
        <f t="shared" si="564"/>
        <v>-0.16666666666666663</v>
      </c>
      <c r="FV29" s="321">
        <f t="shared" si="565"/>
        <v>0.10000000000000009</v>
      </c>
      <c r="FW29" s="402">
        <f t="shared" si="566"/>
        <v>5.0000000000000044E-2</v>
      </c>
      <c r="FX29" s="321">
        <f t="shared" si="567"/>
        <v>0</v>
      </c>
      <c r="FY29" s="402">
        <f t="shared" si="568"/>
        <v>0</v>
      </c>
      <c r="FZ29" s="321">
        <f t="shared" si="569"/>
        <v>3.4</v>
      </c>
      <c r="GA29" s="402">
        <f t="shared" si="570"/>
        <v>1.6190476190476188</v>
      </c>
      <c r="GB29" s="321">
        <f t="shared" si="571"/>
        <v>-3.2</v>
      </c>
      <c r="GC29" s="402">
        <f t="shared" si="572"/>
        <v>-0.5818181818181819</v>
      </c>
      <c r="GD29" s="321">
        <f t="shared" si="573"/>
        <v>0.5</v>
      </c>
      <c r="GE29" s="402">
        <f t="shared" si="574"/>
        <v>0.21739130434782611</v>
      </c>
      <c r="GF29" s="321">
        <f t="shared" si="575"/>
        <v>-0.19999999999999973</v>
      </c>
      <c r="GG29" s="402">
        <f t="shared" si="576"/>
        <v>-7.1428571428571341E-2</v>
      </c>
      <c r="GH29" s="321">
        <f t="shared" si="577"/>
        <v>0.10000000000000009</v>
      </c>
      <c r="GI29" s="402">
        <f t="shared" si="578"/>
        <v>3.8461538461538491E-2</v>
      </c>
      <c r="GJ29" s="321">
        <f t="shared" si="579"/>
        <v>0.29999999999999982</v>
      </c>
      <c r="GK29" s="402">
        <f t="shared" si="580"/>
        <v>0.11111111111111104</v>
      </c>
      <c r="GL29" s="321">
        <f t="shared" si="581"/>
        <v>-0.20000000000000018</v>
      </c>
      <c r="GM29" s="402">
        <f t="shared" si="582"/>
        <v>-6.6666666666666721E-2</v>
      </c>
      <c r="GN29" s="321">
        <f t="shared" si="583"/>
        <v>0.90000000000000036</v>
      </c>
      <c r="GO29" s="402">
        <f t="shared" si="584"/>
        <v>0.32142857142857156</v>
      </c>
      <c r="GP29" s="321">
        <f t="shared" si="585"/>
        <v>0</v>
      </c>
      <c r="GQ29" s="402">
        <f t="shared" si="586"/>
        <v>0</v>
      </c>
      <c r="GR29" s="321">
        <f t="shared" si="587"/>
        <v>-0.70000000000000018</v>
      </c>
      <c r="GS29" s="402">
        <f t="shared" si="588"/>
        <v>-0.18918918918918923</v>
      </c>
      <c r="GT29" s="321">
        <f t="shared" si="589"/>
        <v>-0.10000000000000009</v>
      </c>
      <c r="GU29" s="402">
        <f t="shared" si="590"/>
        <v>-3.3333333333333361E-2</v>
      </c>
      <c r="GV29" s="321">
        <f t="shared" si="591"/>
        <v>0</v>
      </c>
      <c r="GW29" s="402">
        <f t="shared" si="592"/>
        <v>0</v>
      </c>
      <c r="GX29" s="321">
        <f t="shared" si="593"/>
        <v>-0.29999999999999982</v>
      </c>
      <c r="GY29" s="402">
        <f t="shared" si="594"/>
        <v>-0.10344827586206891</v>
      </c>
      <c r="GZ29" s="321">
        <f t="shared" si="595"/>
        <v>-0.5</v>
      </c>
      <c r="HA29" s="402">
        <f t="shared" si="596"/>
        <v>-0.19230769230769229</v>
      </c>
      <c r="HB29" s="321">
        <f t="shared" si="597"/>
        <v>1.4</v>
      </c>
      <c r="HC29" s="402">
        <f t="shared" si="598"/>
        <v>0.66666666666666663</v>
      </c>
      <c r="HD29" s="321">
        <f t="shared" si="599"/>
        <v>-1.6</v>
      </c>
      <c r="HE29" s="402">
        <f t="shared" si="600"/>
        <v>-0.45714285714285718</v>
      </c>
      <c r="HF29" s="321">
        <f t="shared" si="601"/>
        <v>0.70000000000000018</v>
      </c>
      <c r="HG29" s="402">
        <f t="shared" si="602"/>
        <v>0.36842105263157904</v>
      </c>
      <c r="HH29" s="321">
        <f t="shared" si="603"/>
        <v>1.8000000000000003</v>
      </c>
      <c r="HI29" s="402">
        <f t="shared" si="604"/>
        <v>0.6923076923076924</v>
      </c>
      <c r="HJ29" s="321">
        <f t="shared" si="605"/>
        <v>-1.6000000000000005</v>
      </c>
      <c r="HK29" s="402">
        <f t="shared" si="606"/>
        <v>-0.3636363636363637</v>
      </c>
      <c r="HL29" s="321">
        <f t="shared" si="607"/>
        <v>-0.19999999999999973</v>
      </c>
      <c r="HM29" s="402">
        <f t="shared" si="608"/>
        <v>-7.1428571428571341E-2</v>
      </c>
      <c r="HN29" s="321">
        <f t="shared" si="609"/>
        <v>2.1</v>
      </c>
      <c r="HO29" s="402">
        <f t="shared" si="610"/>
        <v>0.80769230769230771</v>
      </c>
      <c r="HP29" s="321">
        <f t="shared" si="611"/>
        <v>-0.70000000000000018</v>
      </c>
      <c r="HQ29" s="402">
        <f t="shared" si="612"/>
        <v>-0.14893617021276598</v>
      </c>
      <c r="HR29" s="321">
        <f t="shared" si="613"/>
        <v>-1</v>
      </c>
      <c r="HS29" s="402">
        <f t="shared" si="614"/>
        <v>-0.25</v>
      </c>
      <c r="HT29" s="321">
        <f t="shared" si="615"/>
        <v>0.20000000000000018</v>
      </c>
      <c r="HU29" s="402">
        <f t="shared" si="616"/>
        <v>6.6666666666666721E-2</v>
      </c>
      <c r="HV29" s="321">
        <f t="shared" si="617"/>
        <v>-0.90000000000000036</v>
      </c>
      <c r="HW29" s="402">
        <f t="shared" si="618"/>
        <v>-0.28125000000000011</v>
      </c>
      <c r="HX29" s="321">
        <f t="shared" si="619"/>
        <v>0.80000000000000027</v>
      </c>
      <c r="HY29" s="402">
        <f t="shared" si="620"/>
        <v>0.3478260869565219</v>
      </c>
      <c r="HZ29" s="321">
        <f t="shared" si="621"/>
        <v>0.79999999999999982</v>
      </c>
      <c r="IA29" s="402">
        <f t="shared" si="622"/>
        <v>0.20512820512820509</v>
      </c>
      <c r="IB29" s="321">
        <f t="shared" si="623"/>
        <v>-0.69999999999999973</v>
      </c>
      <c r="IC29" s="402">
        <f t="shared" si="624"/>
        <v>-0.17948717948717943</v>
      </c>
      <c r="ID29" s="321">
        <f t="shared" si="625"/>
        <v>1.2000000000000002</v>
      </c>
      <c r="IE29" s="402">
        <f t="shared" si="626"/>
        <v>0.31929046563192914</v>
      </c>
      <c r="IF29" s="321">
        <f t="shared" si="627"/>
        <v>12.6</v>
      </c>
      <c r="IG29" s="402">
        <f t="shared" si="628"/>
        <v>2.8636363636363633</v>
      </c>
      <c r="IH29" s="321">
        <f t="shared" si="629"/>
        <v>-14.1</v>
      </c>
      <c r="II29" s="402">
        <f t="shared" si="630"/>
        <v>-0.82941176470588229</v>
      </c>
      <c r="IJ29" s="321">
        <f t="shared" si="631"/>
        <v>-1.2999999999999998</v>
      </c>
      <c r="IK29" s="402">
        <f t="shared" si="632"/>
        <v>-0.44827586206896547</v>
      </c>
      <c r="IL29" s="321">
        <f t="shared" si="633"/>
        <v>0.19999999999999996</v>
      </c>
      <c r="IM29" s="402">
        <f t="shared" si="634"/>
        <v>0.12499999999999997</v>
      </c>
      <c r="IN29" s="321">
        <f t="shared" si="635"/>
        <v>0.19999999999999996</v>
      </c>
      <c r="IO29" s="402">
        <f t="shared" si="636"/>
        <v>0.11111111111111108</v>
      </c>
      <c r="IP29" s="321">
        <f t="shared" si="637"/>
        <v>-0.39999999999999991</v>
      </c>
      <c r="IQ29" s="402">
        <f t="shared" si="638"/>
        <v>-0.19999999999999996</v>
      </c>
      <c r="IR29" s="321">
        <f t="shared" si="639"/>
        <v>-0.30000000000000004</v>
      </c>
      <c r="IS29" s="402">
        <f t="shared" si="640"/>
        <v>-0.18750000000000003</v>
      </c>
      <c r="IT29" s="321">
        <f t="shared" si="318"/>
        <v>0.59999999999999987</v>
      </c>
      <c r="IU29" s="402">
        <f t="shared" si="319"/>
        <v>0.4615384615384614</v>
      </c>
      <c r="IV29" s="321">
        <f t="shared" si="320"/>
        <v>4</v>
      </c>
      <c r="IW29" s="402">
        <f t="shared" si="321"/>
        <v>2.1052631578947367</v>
      </c>
      <c r="IX29" s="321">
        <f t="shared" si="322"/>
        <v>-0.90000000000000036</v>
      </c>
      <c r="IY29" s="402">
        <f t="shared" si="323"/>
        <v>-0.15254237288135597</v>
      </c>
      <c r="IZ29" s="321">
        <f t="shared" si="324"/>
        <v>-1</v>
      </c>
      <c r="JA29" s="402">
        <f t="shared" si="641"/>
        <v>-0.2</v>
      </c>
      <c r="JB29" s="321">
        <f t="shared" si="326"/>
        <v>9.9999999999999645E-2</v>
      </c>
      <c r="JC29" s="402">
        <f t="shared" si="327"/>
        <v>2.4999999999999911E-2</v>
      </c>
      <c r="JD29" s="321">
        <f t="shared" si="328"/>
        <v>-4.0999999999999996</v>
      </c>
      <c r="JE29" s="402">
        <f t="shared" si="329"/>
        <v>-1</v>
      </c>
      <c r="JF29" s="321">
        <f t="shared" si="330"/>
        <v>0</v>
      </c>
      <c r="JG29" s="402" t="e">
        <f t="shared" si="331"/>
        <v>#DIV/0!</v>
      </c>
      <c r="JH29" s="321">
        <f t="shared" si="332"/>
        <v>0</v>
      </c>
      <c r="JI29" s="402" t="e">
        <f t="shared" si="333"/>
        <v>#DIV/0!</v>
      </c>
      <c r="JJ29" s="321">
        <f t="shared" si="334"/>
        <v>0</v>
      </c>
      <c r="JK29" s="402" t="e">
        <f t="shared" si="335"/>
        <v>#DIV/0!</v>
      </c>
      <c r="JL29" s="321">
        <f t="shared" si="336"/>
        <v>0</v>
      </c>
      <c r="JM29" s="402" t="e">
        <f t="shared" si="337"/>
        <v>#DIV/0!</v>
      </c>
      <c r="JN29" s="321">
        <f t="shared" si="338"/>
        <v>0</v>
      </c>
      <c r="JO29" s="402" t="e">
        <f t="shared" si="339"/>
        <v>#DIV/0!</v>
      </c>
      <c r="JP29" s="321">
        <f t="shared" si="340"/>
        <v>0</v>
      </c>
      <c r="JQ29" s="402" t="e">
        <f t="shared" si="341"/>
        <v>#DIV/0!</v>
      </c>
      <c r="JR29" s="627">
        <f t="shared" si="642"/>
        <v>4.4000000000000004</v>
      </c>
      <c r="JS29" s="1064">
        <f t="shared" si="643"/>
        <v>4.0999999999999996</v>
      </c>
      <c r="JT29" s="670">
        <f t="shared" si="644"/>
        <v>-0.30000000000000071</v>
      </c>
      <c r="JU29" s="109">
        <f t="shared" si="645"/>
        <v>-6.8181818181818343E-2</v>
      </c>
      <c r="JV29" s="698"/>
      <c r="JW29" s="698"/>
      <c r="JX29" s="698"/>
      <c r="JY29" t="str">
        <f t="shared" si="646"/>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47"/>
        <v>1.8</v>
      </c>
      <c r="KL29" s="273">
        <f t="shared" si="648"/>
        <v>2.1</v>
      </c>
      <c r="KM29" s="273">
        <f t="shared" si="649"/>
        <v>2</v>
      </c>
      <c r="KN29" s="273">
        <f t="shared" si="650"/>
        <v>1.4</v>
      </c>
      <c r="KO29" s="273">
        <f t="shared" si="651"/>
        <v>2.2999999999999998</v>
      </c>
      <c r="KP29" s="273">
        <f t="shared" si="652"/>
        <v>2.4</v>
      </c>
      <c r="KQ29" s="273">
        <f t="shared" si="653"/>
        <v>2.2000000000000002</v>
      </c>
      <c r="KR29" s="273">
        <f t="shared" si="654"/>
        <v>1.8</v>
      </c>
      <c r="KS29" s="273">
        <f t="shared" si="655"/>
        <v>1.8</v>
      </c>
      <c r="KT29" s="273">
        <f t="shared" si="656"/>
        <v>1.8</v>
      </c>
      <c r="KU29" s="273">
        <f t="shared" si="657"/>
        <v>1.5</v>
      </c>
      <c r="KV29" s="273">
        <f t="shared" si="658"/>
        <v>1.8</v>
      </c>
      <c r="KW29" s="273">
        <f t="shared" si="659"/>
        <v>1.9</v>
      </c>
      <c r="KX29" s="273">
        <f t="shared" si="660"/>
        <v>1.5</v>
      </c>
      <c r="KY29" s="273">
        <f t="shared" si="661"/>
        <v>1.5</v>
      </c>
      <c r="KZ29" s="273">
        <f t="shared" si="662"/>
        <v>1.4</v>
      </c>
      <c r="LA29" s="273">
        <f t="shared" si="663"/>
        <v>2.1</v>
      </c>
      <c r="LB29" s="273">
        <f t="shared" si="664"/>
        <v>1.8</v>
      </c>
      <c r="LC29" s="273">
        <f t="shared" si="665"/>
        <v>2.2999999999999998</v>
      </c>
      <c r="LD29" s="273">
        <f t="shared" si="666"/>
        <v>3</v>
      </c>
      <c r="LE29" s="273">
        <f t="shared" si="667"/>
        <v>1.9</v>
      </c>
      <c r="LF29" s="273">
        <f t="shared" si="668"/>
        <v>2</v>
      </c>
      <c r="LG29" s="273">
        <f t="shared" si="669"/>
        <v>1.62</v>
      </c>
      <c r="LH29" s="273">
        <f t="shared" si="670"/>
        <v>1.7</v>
      </c>
      <c r="LI29" s="793">
        <f t="shared" si="671"/>
        <v>2.2000000000000002</v>
      </c>
      <c r="LJ29" s="793">
        <f t="shared" si="672"/>
        <v>2.8</v>
      </c>
      <c r="LK29" s="793">
        <f t="shared" si="673"/>
        <v>3.1</v>
      </c>
      <c r="LL29" s="793">
        <f t="shared" si="674"/>
        <v>1.5</v>
      </c>
      <c r="LM29" s="793">
        <f t="shared" si="675"/>
        <v>4.8</v>
      </c>
      <c r="LN29" s="793">
        <f t="shared" si="676"/>
        <v>4.5</v>
      </c>
      <c r="LO29" s="793">
        <f t="shared" si="677"/>
        <v>2.6</v>
      </c>
      <c r="LP29" s="793">
        <f t="shared" si="678"/>
        <v>2.9</v>
      </c>
      <c r="LQ29" s="793">
        <f t="shared" si="679"/>
        <v>2.4</v>
      </c>
      <c r="LR29" s="793">
        <f t="shared" si="680"/>
        <v>2</v>
      </c>
      <c r="LS29" s="793">
        <f t="shared" si="681"/>
        <v>2.1</v>
      </c>
      <c r="LT29" s="793">
        <f t="shared" si="682"/>
        <v>2.1</v>
      </c>
      <c r="LU29" s="905">
        <f t="shared" si="683"/>
        <v>5.5</v>
      </c>
      <c r="LV29" s="905">
        <f t="shared" si="684"/>
        <v>2.2999999999999998</v>
      </c>
      <c r="LW29" s="905">
        <f t="shared" si="685"/>
        <v>2.8</v>
      </c>
      <c r="LX29" s="905">
        <f t="shared" si="686"/>
        <v>2.6</v>
      </c>
      <c r="LY29" s="905">
        <f t="shared" si="687"/>
        <v>2.7</v>
      </c>
      <c r="LZ29" s="905">
        <f t="shared" si="688"/>
        <v>3</v>
      </c>
      <c r="MA29" s="905">
        <f t="shared" si="689"/>
        <v>2.8</v>
      </c>
      <c r="MB29" s="905">
        <f t="shared" si="690"/>
        <v>3.7</v>
      </c>
      <c r="MC29" s="905">
        <f t="shared" si="691"/>
        <v>3.7</v>
      </c>
      <c r="MD29" s="905">
        <f t="shared" si="692"/>
        <v>3</v>
      </c>
      <c r="ME29" s="905">
        <f t="shared" si="693"/>
        <v>2.9</v>
      </c>
      <c r="MF29" s="905">
        <f t="shared" si="694"/>
        <v>2.9</v>
      </c>
      <c r="MG29" s="964">
        <f t="shared" si="695"/>
        <v>2.6</v>
      </c>
      <c r="MH29" s="964">
        <f t="shared" si="696"/>
        <v>2.1</v>
      </c>
      <c r="MI29" s="964">
        <f t="shared" si="697"/>
        <v>3.5</v>
      </c>
      <c r="MJ29" s="964">
        <f t="shared" si="698"/>
        <v>1.9</v>
      </c>
      <c r="MK29" s="964">
        <f t="shared" si="699"/>
        <v>2.6</v>
      </c>
      <c r="ML29" s="964">
        <f t="shared" si="700"/>
        <v>4.4000000000000004</v>
      </c>
      <c r="MM29" s="964">
        <f t="shared" si="701"/>
        <v>2.8</v>
      </c>
      <c r="MN29" s="964">
        <f t="shared" si="702"/>
        <v>2.6</v>
      </c>
      <c r="MO29" s="964">
        <f t="shared" si="703"/>
        <v>4.7</v>
      </c>
      <c r="MP29" s="964">
        <f t="shared" si="704"/>
        <v>4</v>
      </c>
      <c r="MQ29" s="964">
        <f t="shared" si="705"/>
        <v>3</v>
      </c>
      <c r="MR29" s="964">
        <f t="shared" si="706"/>
        <v>3.2</v>
      </c>
      <c r="MS29" s="1159">
        <f t="shared" si="707"/>
        <v>2.2999999999999998</v>
      </c>
      <c r="MT29" s="1159">
        <f t="shared" si="708"/>
        <v>3.1</v>
      </c>
      <c r="MU29" s="1159">
        <f t="shared" si="709"/>
        <v>3.9</v>
      </c>
      <c r="MV29" s="1159">
        <f t="shared" si="710"/>
        <v>3.2</v>
      </c>
      <c r="MW29" s="1159">
        <f t="shared" si="711"/>
        <v>4.4000000000000004</v>
      </c>
      <c r="MX29" s="1159">
        <f t="shared" si="712"/>
        <v>17</v>
      </c>
      <c r="MY29" s="1159">
        <f t="shared" si="713"/>
        <v>2.9</v>
      </c>
      <c r="MZ29" s="1159">
        <f t="shared" si="714"/>
        <v>1.6</v>
      </c>
      <c r="NA29" s="1159">
        <f t="shared" si="715"/>
        <v>1.8</v>
      </c>
      <c r="NB29" s="1159">
        <f t="shared" si="716"/>
        <v>2</v>
      </c>
      <c r="NC29" s="1159">
        <f t="shared" si="717"/>
        <v>1.6</v>
      </c>
      <c r="ND29" s="1159">
        <f t="shared" si="718"/>
        <v>1.3</v>
      </c>
      <c r="NE29" s="1181">
        <f t="shared" si="719"/>
        <v>1.9</v>
      </c>
      <c r="NF29" s="1181">
        <f t="shared" si="720"/>
        <v>5.9</v>
      </c>
      <c r="NG29" s="1181">
        <f t="shared" si="721"/>
        <v>5</v>
      </c>
      <c r="NH29" s="1181">
        <f t="shared" si="722"/>
        <v>4</v>
      </c>
      <c r="NI29" s="1181">
        <f t="shared" si="723"/>
        <v>4.0999999999999996</v>
      </c>
      <c r="NJ29" s="1181">
        <f t="shared" si="724"/>
        <v>0</v>
      </c>
      <c r="NK29" s="1181">
        <f t="shared" si="725"/>
        <v>0</v>
      </c>
      <c r="NL29" s="1181">
        <f t="shared" si="726"/>
        <v>0</v>
      </c>
      <c r="NM29" s="1181">
        <f t="shared" si="727"/>
        <v>0</v>
      </c>
      <c r="NN29" s="1181">
        <f t="shared" si="728"/>
        <v>0</v>
      </c>
      <c r="NO29" s="1181">
        <f t="shared" si="729"/>
        <v>0</v>
      </c>
      <c r="NP29" s="1181">
        <f t="shared" si="730"/>
        <v>0</v>
      </c>
    </row>
    <row r="30" spans="1:380" ht="15.75" thickBot="1" x14ac:dyDescent="0.3">
      <c r="A30" s="765"/>
      <c r="B30" s="57">
        <v>3.4</v>
      </c>
      <c r="C30" s="4"/>
      <c r="D30" s="448"/>
      <c r="E30" s="1248" t="s">
        <v>45</v>
      </c>
      <c r="F30" s="1248"/>
      <c r="G30" s="1249"/>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79"/>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83"/>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91"/>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99"/>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507"/>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15"/>
        <v>601.91666666666663</v>
      </c>
      <c r="DP30" s="628">
        <v>435</v>
      </c>
      <c r="DQ30" s="65">
        <v>391</v>
      </c>
      <c r="DR30" s="17">
        <v>359</v>
      </c>
      <c r="DS30" s="65">
        <v>371</v>
      </c>
      <c r="DT30" s="17">
        <v>465</v>
      </c>
      <c r="DU30" s="65"/>
      <c r="DV30" s="214"/>
      <c r="DW30" s="65"/>
      <c r="DX30" s="628"/>
      <c r="DY30" s="65"/>
      <c r="DZ30" s="628"/>
      <c r="EA30" s="65"/>
      <c r="EB30" s="134">
        <v>0</v>
      </c>
      <c r="EC30" s="165">
        <f t="shared" si="520"/>
        <v>404.2</v>
      </c>
      <c r="ED30" s="671">
        <f t="shared" si="521"/>
        <v>-1</v>
      </c>
      <c r="EE30" s="672">
        <f t="shared" si="522"/>
        <v>-2.0242914979757085E-3</v>
      </c>
      <c r="EF30" s="671">
        <f t="shared" si="523"/>
        <v>-30</v>
      </c>
      <c r="EG30" s="672">
        <f t="shared" si="524"/>
        <v>-6.0851926977687626E-2</v>
      </c>
      <c r="EH30" s="671">
        <f t="shared" si="525"/>
        <v>60</v>
      </c>
      <c r="EI30" s="672">
        <f t="shared" si="526"/>
        <v>0.12958963282937366</v>
      </c>
      <c r="EJ30" s="671">
        <f t="shared" si="527"/>
        <v>216</v>
      </c>
      <c r="EK30" s="672">
        <f t="shared" si="528"/>
        <v>0.4130019120458891</v>
      </c>
      <c r="EL30" s="671">
        <f t="shared" si="529"/>
        <v>-167</v>
      </c>
      <c r="EM30" s="672">
        <f t="shared" si="530"/>
        <v>-0.22598105548037889</v>
      </c>
      <c r="EN30" s="671">
        <f t="shared" si="531"/>
        <v>-26</v>
      </c>
      <c r="EO30" s="672">
        <f t="shared" si="532"/>
        <v>-4.5454545454545456E-2</v>
      </c>
      <c r="EP30" s="671">
        <f t="shared" si="533"/>
        <v>59</v>
      </c>
      <c r="EQ30" s="672">
        <f t="shared" si="534"/>
        <v>0.10805860805860806</v>
      </c>
      <c r="ER30" s="671">
        <f t="shared" si="535"/>
        <v>-130</v>
      </c>
      <c r="ES30" s="672">
        <f t="shared" si="536"/>
        <v>-0.21487603305785125</v>
      </c>
      <c r="ET30" s="671">
        <f t="shared" si="537"/>
        <v>77</v>
      </c>
      <c r="EU30" s="672">
        <f t="shared" si="538"/>
        <v>0.16210526315789472</v>
      </c>
      <c r="EV30" s="671">
        <f t="shared" si="539"/>
        <v>-67</v>
      </c>
      <c r="EW30" s="192">
        <f t="shared" si="540"/>
        <v>-0.1213768115942029</v>
      </c>
      <c r="EX30" s="671">
        <f t="shared" si="541"/>
        <v>70</v>
      </c>
      <c r="EY30" s="672">
        <f t="shared" si="542"/>
        <v>0.14432989690721648</v>
      </c>
      <c r="EZ30" s="671">
        <f t="shared" si="543"/>
        <v>79</v>
      </c>
      <c r="FA30" s="672">
        <f t="shared" si="544"/>
        <v>0.14234234234234233</v>
      </c>
      <c r="FB30" s="671">
        <f t="shared" si="545"/>
        <v>156</v>
      </c>
      <c r="FC30" s="672">
        <f t="shared" si="546"/>
        <v>0.24605678233438485</v>
      </c>
      <c r="FD30" s="322">
        <f t="shared" si="547"/>
        <v>7</v>
      </c>
      <c r="FE30" s="405">
        <f t="shared" si="548"/>
        <v>8.8607594936708865E-3</v>
      </c>
      <c r="FF30" s="322">
        <f t="shared" si="549"/>
        <v>-95</v>
      </c>
      <c r="FG30" s="405">
        <f t="shared" si="550"/>
        <v>-0.1191969887076537</v>
      </c>
      <c r="FH30" s="322">
        <f t="shared" si="551"/>
        <v>1238</v>
      </c>
      <c r="FI30" s="405">
        <f t="shared" si="552"/>
        <v>1.7635327635327636</v>
      </c>
      <c r="FJ30" s="322">
        <f t="shared" si="553"/>
        <v>-487</v>
      </c>
      <c r="FK30" s="405">
        <f t="shared" si="554"/>
        <v>-0.25103092783505154</v>
      </c>
      <c r="FL30" s="322">
        <f t="shared" si="555"/>
        <v>-578</v>
      </c>
      <c r="FM30" s="405">
        <f t="shared" si="556"/>
        <v>-0.3977976600137646</v>
      </c>
      <c r="FN30" s="322">
        <f t="shared" si="557"/>
        <v>113</v>
      </c>
      <c r="FO30" s="405">
        <f t="shared" si="558"/>
        <v>0.12914285714285714</v>
      </c>
      <c r="FP30" s="322">
        <f t="shared" si="559"/>
        <v>-72</v>
      </c>
      <c r="FQ30" s="405">
        <f t="shared" si="560"/>
        <v>-7.28744939271255E-2</v>
      </c>
      <c r="FR30" s="322">
        <f t="shared" si="561"/>
        <v>-106</v>
      </c>
      <c r="FS30" s="405">
        <f t="shared" si="562"/>
        <v>-0.11572052401746726</v>
      </c>
      <c r="FT30" s="322">
        <f t="shared" si="563"/>
        <v>56</v>
      </c>
      <c r="FU30" s="405">
        <f t="shared" si="564"/>
        <v>6.9135802469135796E-2</v>
      </c>
      <c r="FV30" s="322">
        <f t="shared" si="565"/>
        <v>-155</v>
      </c>
      <c r="FW30" s="405">
        <f t="shared" si="566"/>
        <v>-0.17898383371824481</v>
      </c>
      <c r="FX30" s="322">
        <f t="shared" si="567"/>
        <v>144</v>
      </c>
      <c r="FY30" s="405">
        <f t="shared" si="568"/>
        <v>0.20253164556962025</v>
      </c>
      <c r="FZ30" s="322">
        <f t="shared" si="569"/>
        <v>-117</v>
      </c>
      <c r="GA30" s="405">
        <f t="shared" si="570"/>
        <v>-0.1368421052631579</v>
      </c>
      <c r="GB30" s="322">
        <f t="shared" si="571"/>
        <v>186</v>
      </c>
      <c r="GC30" s="405">
        <f t="shared" si="572"/>
        <v>0.25203252032520324</v>
      </c>
      <c r="GD30" s="322">
        <f t="shared" si="573"/>
        <v>70</v>
      </c>
      <c r="GE30" s="405">
        <f t="shared" si="574"/>
        <v>7.575757575757576E-2</v>
      </c>
      <c r="GF30" s="322">
        <f t="shared" si="575"/>
        <v>88</v>
      </c>
      <c r="GG30" s="405">
        <f t="shared" si="576"/>
        <v>8.8531187122736416E-2</v>
      </c>
      <c r="GH30" s="322">
        <f t="shared" si="577"/>
        <v>398</v>
      </c>
      <c r="GI30" s="405">
        <f t="shared" si="578"/>
        <v>0.36783733826247689</v>
      </c>
      <c r="GJ30" s="322">
        <f t="shared" si="579"/>
        <v>-301</v>
      </c>
      <c r="GK30" s="405">
        <f t="shared" si="580"/>
        <v>-0.20337837837837838</v>
      </c>
      <c r="GL30" s="322">
        <f t="shared" si="581"/>
        <v>55</v>
      </c>
      <c r="GM30" s="405">
        <f t="shared" si="582"/>
        <v>4.6649703138252757E-2</v>
      </c>
      <c r="GN30" s="322">
        <f t="shared" si="583"/>
        <v>254</v>
      </c>
      <c r="GO30" s="405">
        <f t="shared" si="584"/>
        <v>0.20583468395461912</v>
      </c>
      <c r="GP30" s="322">
        <f t="shared" si="585"/>
        <v>-395</v>
      </c>
      <c r="GQ30" s="405">
        <f t="shared" si="586"/>
        <v>-0.26545698924731181</v>
      </c>
      <c r="GR30" s="322">
        <f t="shared" si="587"/>
        <v>-175</v>
      </c>
      <c r="GS30" s="405">
        <f t="shared" si="588"/>
        <v>-0.16010978956999086</v>
      </c>
      <c r="GT30" s="322">
        <f t="shared" si="589"/>
        <v>-15</v>
      </c>
      <c r="GU30" s="405">
        <f t="shared" si="590"/>
        <v>-1.6339869281045753E-2</v>
      </c>
      <c r="GV30" s="322">
        <f t="shared" si="591"/>
        <v>3</v>
      </c>
      <c r="GW30" s="405">
        <f t="shared" si="592"/>
        <v>3.3222591362126247E-3</v>
      </c>
      <c r="GX30" s="322">
        <f t="shared" si="593"/>
        <v>19</v>
      </c>
      <c r="GY30" s="405">
        <f t="shared" si="594"/>
        <v>2.097130242825607E-2</v>
      </c>
      <c r="GZ30" s="322">
        <f t="shared" si="595"/>
        <v>210</v>
      </c>
      <c r="HA30" s="405">
        <f t="shared" si="596"/>
        <v>0.22702702702702704</v>
      </c>
      <c r="HB30" s="322">
        <f t="shared" si="597"/>
        <v>-248</v>
      </c>
      <c r="HC30" s="405">
        <f t="shared" si="598"/>
        <v>-0.2185022026431718</v>
      </c>
      <c r="HD30" s="322">
        <f t="shared" si="599"/>
        <v>166</v>
      </c>
      <c r="HE30" s="405">
        <f t="shared" si="600"/>
        <v>0.18714768883878241</v>
      </c>
      <c r="HF30" s="322">
        <f t="shared" si="601"/>
        <v>42</v>
      </c>
      <c r="HG30" s="405">
        <f t="shared" si="602"/>
        <v>3.9886039886039885E-2</v>
      </c>
      <c r="HH30" s="322">
        <f t="shared" si="603"/>
        <v>18</v>
      </c>
      <c r="HI30" s="405">
        <f t="shared" si="604"/>
        <v>1.643835616438356E-2</v>
      </c>
      <c r="HJ30" s="322">
        <f t="shared" si="605"/>
        <v>88</v>
      </c>
      <c r="HK30" s="405">
        <f t="shared" si="606"/>
        <v>7.9065588499550768E-2</v>
      </c>
      <c r="HL30" s="322">
        <f t="shared" si="607"/>
        <v>-36</v>
      </c>
      <c r="HM30" s="405">
        <f t="shared" si="608"/>
        <v>-2.9975020815986679E-2</v>
      </c>
      <c r="HN30" s="322">
        <f t="shared" si="609"/>
        <v>-121</v>
      </c>
      <c r="HO30" s="405">
        <f t="shared" si="610"/>
        <v>-0.10386266094420601</v>
      </c>
      <c r="HP30" s="322">
        <f t="shared" si="611"/>
        <v>-59</v>
      </c>
      <c r="HQ30" s="405">
        <f t="shared" si="612"/>
        <v>-5.6513409961685822E-2</v>
      </c>
      <c r="HR30" s="322">
        <f t="shared" si="613"/>
        <v>-151</v>
      </c>
      <c r="HS30" s="405">
        <f t="shared" si="614"/>
        <v>-0.1532994923857868</v>
      </c>
      <c r="HT30" s="322">
        <f t="shared" si="615"/>
        <v>-74</v>
      </c>
      <c r="HU30" s="405">
        <f t="shared" si="616"/>
        <v>-8.8729016786570747E-2</v>
      </c>
      <c r="HV30" s="322">
        <f t="shared" si="617"/>
        <v>76</v>
      </c>
      <c r="HW30" s="405">
        <f t="shared" si="618"/>
        <v>0.1</v>
      </c>
      <c r="HX30" s="322">
        <f t="shared" si="619"/>
        <v>23</v>
      </c>
      <c r="HY30" s="405">
        <f t="shared" si="620"/>
        <v>2.751196172248804E-2</v>
      </c>
      <c r="HZ30" s="322">
        <f t="shared" si="621"/>
        <v>-44</v>
      </c>
      <c r="IA30" s="405">
        <f t="shared" si="622"/>
        <v>-5.3987730061349694E-2</v>
      </c>
      <c r="IB30" s="322">
        <f t="shared" si="623"/>
        <v>-9</v>
      </c>
      <c r="IC30" s="405">
        <f t="shared" si="624"/>
        <v>-1.1042944785276074E-2</v>
      </c>
      <c r="ID30" s="322">
        <f t="shared" si="625"/>
        <v>-24</v>
      </c>
      <c r="IE30" s="405">
        <f t="shared" si="626"/>
        <v>-3.9872629101481379E-2</v>
      </c>
      <c r="IF30" s="322">
        <f t="shared" si="627"/>
        <v>-285</v>
      </c>
      <c r="IG30" s="405">
        <f t="shared" si="628"/>
        <v>-0.36445012787723785</v>
      </c>
      <c r="IH30" s="322">
        <f t="shared" si="629"/>
        <v>8</v>
      </c>
      <c r="II30" s="405">
        <f t="shared" si="630"/>
        <v>1.6096579476861168E-2</v>
      </c>
      <c r="IJ30" s="322">
        <f t="shared" si="631"/>
        <v>-80</v>
      </c>
      <c r="IK30" s="405">
        <f t="shared" si="632"/>
        <v>-0.15841584158415842</v>
      </c>
      <c r="IL30" s="322">
        <f t="shared" si="633"/>
        <v>-7</v>
      </c>
      <c r="IM30" s="405">
        <f t="shared" si="634"/>
        <v>-1.6470588235294119E-2</v>
      </c>
      <c r="IN30" s="322">
        <f t="shared" si="635"/>
        <v>-23</v>
      </c>
      <c r="IO30" s="405">
        <f t="shared" si="636"/>
        <v>-5.5023923444976079E-2</v>
      </c>
      <c r="IP30" s="322">
        <f t="shared" si="637"/>
        <v>76</v>
      </c>
      <c r="IQ30" s="405">
        <f t="shared" si="638"/>
        <v>0.19240506329113924</v>
      </c>
      <c r="IR30" s="322">
        <f t="shared" si="639"/>
        <v>-57</v>
      </c>
      <c r="IS30" s="405">
        <f t="shared" si="640"/>
        <v>-0.12101910828025478</v>
      </c>
      <c r="IT30" s="322">
        <f t="shared" si="318"/>
        <v>21</v>
      </c>
      <c r="IU30" s="405">
        <f t="shared" si="319"/>
        <v>5.0724637681159424E-2</v>
      </c>
      <c r="IV30" s="322">
        <f t="shared" si="320"/>
        <v>-44</v>
      </c>
      <c r="IW30" s="405">
        <f t="shared" si="321"/>
        <v>-0.10114942528735632</v>
      </c>
      <c r="IX30" s="322">
        <f t="shared" si="322"/>
        <v>-32</v>
      </c>
      <c r="IY30" s="405">
        <f t="shared" si="323"/>
        <v>-8.1841432225063945E-2</v>
      </c>
      <c r="IZ30" s="322">
        <f t="shared" si="324"/>
        <v>12</v>
      </c>
      <c r="JA30" s="405">
        <f t="shared" si="641"/>
        <v>3.3426183844011144E-2</v>
      </c>
      <c r="JB30" s="322">
        <f t="shared" si="326"/>
        <v>94</v>
      </c>
      <c r="JC30" s="405">
        <f t="shared" si="327"/>
        <v>0.25336927223719674</v>
      </c>
      <c r="JD30" s="322">
        <f t="shared" si="328"/>
        <v>-465</v>
      </c>
      <c r="JE30" s="405">
        <f t="shared" si="329"/>
        <v>-1</v>
      </c>
      <c r="JF30" s="322">
        <f t="shared" si="330"/>
        <v>0</v>
      </c>
      <c r="JG30" s="405" t="e">
        <f t="shared" si="331"/>
        <v>#DIV/0!</v>
      </c>
      <c r="JH30" s="322">
        <f t="shared" si="332"/>
        <v>0</v>
      </c>
      <c r="JI30" s="405" t="e">
        <f t="shared" si="333"/>
        <v>#DIV/0!</v>
      </c>
      <c r="JJ30" s="322">
        <f t="shared" si="334"/>
        <v>0</v>
      </c>
      <c r="JK30" s="405" t="e">
        <f t="shared" si="335"/>
        <v>#DIV/0!</v>
      </c>
      <c r="JL30" s="322">
        <f t="shared" si="336"/>
        <v>0</v>
      </c>
      <c r="JM30" s="405" t="e">
        <f t="shared" si="337"/>
        <v>#DIV/0!</v>
      </c>
      <c r="JN30" s="322">
        <f t="shared" si="338"/>
        <v>0</v>
      </c>
      <c r="JO30" s="405" t="e">
        <f t="shared" si="339"/>
        <v>#DIV/0!</v>
      </c>
      <c r="JP30" s="322">
        <f t="shared" si="340"/>
        <v>0</v>
      </c>
      <c r="JQ30" s="405" t="e">
        <f t="shared" si="341"/>
        <v>#DIV/0!</v>
      </c>
      <c r="JR30" s="628">
        <f t="shared" si="642"/>
        <v>782</v>
      </c>
      <c r="JS30" s="1065">
        <f t="shared" si="643"/>
        <v>465</v>
      </c>
      <c r="JT30" s="671">
        <f t="shared" si="644"/>
        <v>-317</v>
      </c>
      <c r="JU30" s="192">
        <f t="shared" si="645"/>
        <v>-0.4053708439897698</v>
      </c>
      <c r="JV30" s="696"/>
      <c r="JW30" s="696"/>
      <c r="JX30" s="696"/>
      <c r="JY30" s="861" t="str">
        <f t="shared" si="646"/>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47"/>
        <v>627</v>
      </c>
      <c r="KL30" s="275">
        <f t="shared" si="648"/>
        <v>547</v>
      </c>
      <c r="KM30" s="275">
        <f t="shared" si="649"/>
        <v>537</v>
      </c>
      <c r="KN30" s="275">
        <f t="shared" si="650"/>
        <v>866</v>
      </c>
      <c r="KO30" s="275">
        <f t="shared" si="651"/>
        <v>697</v>
      </c>
      <c r="KP30" s="275">
        <f t="shared" si="652"/>
        <v>510</v>
      </c>
      <c r="KQ30" s="275">
        <f t="shared" si="653"/>
        <v>589</v>
      </c>
      <c r="KR30" s="275">
        <f t="shared" si="654"/>
        <v>578</v>
      </c>
      <c r="KS30" s="275">
        <f t="shared" si="655"/>
        <v>516</v>
      </c>
      <c r="KT30" s="275">
        <f t="shared" si="656"/>
        <v>506</v>
      </c>
      <c r="KU30" s="275">
        <f t="shared" si="657"/>
        <v>680</v>
      </c>
      <c r="KV30" s="275">
        <f t="shared" si="658"/>
        <v>494</v>
      </c>
      <c r="KW30" s="275">
        <f t="shared" si="659"/>
        <v>493</v>
      </c>
      <c r="KX30" s="275">
        <f t="shared" si="660"/>
        <v>463</v>
      </c>
      <c r="KY30" s="275">
        <f t="shared" si="661"/>
        <v>523</v>
      </c>
      <c r="KZ30" s="275">
        <f t="shared" si="662"/>
        <v>739</v>
      </c>
      <c r="LA30" s="275">
        <f t="shared" si="663"/>
        <v>572</v>
      </c>
      <c r="LB30" s="275">
        <f t="shared" si="664"/>
        <v>546</v>
      </c>
      <c r="LC30" s="275">
        <f t="shared" si="665"/>
        <v>605</v>
      </c>
      <c r="LD30" s="275">
        <f t="shared" si="666"/>
        <v>475</v>
      </c>
      <c r="LE30" s="275">
        <f t="shared" si="667"/>
        <v>552</v>
      </c>
      <c r="LF30" s="275">
        <f t="shared" si="668"/>
        <v>485</v>
      </c>
      <c r="LG30" s="275">
        <f t="shared" si="669"/>
        <v>555</v>
      </c>
      <c r="LH30" s="275">
        <f t="shared" si="670"/>
        <v>634</v>
      </c>
      <c r="LI30" s="794">
        <f t="shared" si="671"/>
        <v>790</v>
      </c>
      <c r="LJ30" s="794">
        <f t="shared" si="672"/>
        <v>797</v>
      </c>
      <c r="LK30" s="794">
        <f t="shared" si="673"/>
        <v>702</v>
      </c>
      <c r="LL30" s="794">
        <f t="shared" si="674"/>
        <v>1940</v>
      </c>
      <c r="LM30" s="794">
        <f t="shared" si="675"/>
        <v>1453</v>
      </c>
      <c r="LN30" s="794">
        <f t="shared" si="676"/>
        <v>875</v>
      </c>
      <c r="LO30" s="794">
        <f t="shared" si="677"/>
        <v>988</v>
      </c>
      <c r="LP30" s="794">
        <f t="shared" si="678"/>
        <v>916</v>
      </c>
      <c r="LQ30" s="794">
        <f t="shared" si="679"/>
        <v>810</v>
      </c>
      <c r="LR30" s="794">
        <f t="shared" si="680"/>
        <v>866</v>
      </c>
      <c r="LS30" s="794">
        <f t="shared" si="681"/>
        <v>711</v>
      </c>
      <c r="LT30" s="794">
        <f t="shared" si="682"/>
        <v>855</v>
      </c>
      <c r="LU30" s="906">
        <f t="shared" si="683"/>
        <v>738</v>
      </c>
      <c r="LV30" s="906">
        <f t="shared" si="684"/>
        <v>924</v>
      </c>
      <c r="LW30" s="906">
        <f t="shared" si="685"/>
        <v>994</v>
      </c>
      <c r="LX30" s="906">
        <f t="shared" si="686"/>
        <v>1082</v>
      </c>
      <c r="LY30" s="906">
        <f t="shared" si="687"/>
        <v>1480</v>
      </c>
      <c r="LZ30" s="906">
        <f t="shared" si="688"/>
        <v>1179</v>
      </c>
      <c r="MA30" s="906">
        <f t="shared" si="689"/>
        <v>1234</v>
      </c>
      <c r="MB30" s="906">
        <f t="shared" si="690"/>
        <v>1488</v>
      </c>
      <c r="MC30" s="906">
        <f t="shared" si="691"/>
        <v>1093</v>
      </c>
      <c r="MD30" s="906">
        <f t="shared" si="692"/>
        <v>918</v>
      </c>
      <c r="ME30" s="906">
        <f t="shared" si="693"/>
        <v>903</v>
      </c>
      <c r="MF30" s="906">
        <f t="shared" si="694"/>
        <v>906</v>
      </c>
      <c r="MG30" s="965">
        <f t="shared" si="695"/>
        <v>925</v>
      </c>
      <c r="MH30" s="965">
        <f t="shared" si="696"/>
        <v>1135</v>
      </c>
      <c r="MI30" s="965">
        <f t="shared" si="697"/>
        <v>887</v>
      </c>
      <c r="MJ30" s="965">
        <f t="shared" si="698"/>
        <v>1053</v>
      </c>
      <c r="MK30" s="965">
        <f t="shared" si="699"/>
        <v>1095</v>
      </c>
      <c r="ML30" s="965">
        <f t="shared" si="700"/>
        <v>1113</v>
      </c>
      <c r="MM30" s="965">
        <f t="shared" si="701"/>
        <v>1201</v>
      </c>
      <c r="MN30" s="965">
        <f t="shared" si="702"/>
        <v>1165</v>
      </c>
      <c r="MO30" s="965">
        <f t="shared" si="703"/>
        <v>1044</v>
      </c>
      <c r="MP30" s="965">
        <f t="shared" si="704"/>
        <v>985</v>
      </c>
      <c r="MQ30" s="965">
        <f t="shared" si="705"/>
        <v>834</v>
      </c>
      <c r="MR30" s="965">
        <f t="shared" si="706"/>
        <v>760</v>
      </c>
      <c r="MS30" s="1160">
        <f t="shared" si="707"/>
        <v>836</v>
      </c>
      <c r="MT30" s="1160">
        <f t="shared" si="708"/>
        <v>859</v>
      </c>
      <c r="MU30" s="1160">
        <f t="shared" si="709"/>
        <v>815</v>
      </c>
      <c r="MV30" s="1160">
        <f t="shared" si="710"/>
        <v>806</v>
      </c>
      <c r="MW30" s="1160">
        <f t="shared" si="711"/>
        <v>782</v>
      </c>
      <c r="MX30" s="1160">
        <f t="shared" si="712"/>
        <v>497</v>
      </c>
      <c r="MY30" s="1160">
        <f t="shared" si="713"/>
        <v>505</v>
      </c>
      <c r="MZ30" s="1160">
        <f t="shared" si="714"/>
        <v>425</v>
      </c>
      <c r="NA30" s="1160">
        <f t="shared" si="715"/>
        <v>418</v>
      </c>
      <c r="NB30" s="1160">
        <f t="shared" si="716"/>
        <v>395</v>
      </c>
      <c r="NC30" s="1160">
        <f t="shared" si="717"/>
        <v>471</v>
      </c>
      <c r="ND30" s="1160">
        <f t="shared" si="718"/>
        <v>414</v>
      </c>
      <c r="NE30" s="1182">
        <f t="shared" si="719"/>
        <v>435</v>
      </c>
      <c r="NF30" s="1182">
        <f t="shared" si="720"/>
        <v>391</v>
      </c>
      <c r="NG30" s="1182">
        <f t="shared" si="721"/>
        <v>359</v>
      </c>
      <c r="NH30" s="1182">
        <f t="shared" si="722"/>
        <v>371</v>
      </c>
      <c r="NI30" s="1182">
        <f t="shared" si="723"/>
        <v>465</v>
      </c>
      <c r="NJ30" s="1182">
        <f t="shared" si="724"/>
        <v>0</v>
      </c>
      <c r="NK30" s="1182">
        <f t="shared" si="725"/>
        <v>0</v>
      </c>
      <c r="NL30" s="1182">
        <f t="shared" si="726"/>
        <v>0</v>
      </c>
      <c r="NM30" s="1182">
        <f t="shared" si="727"/>
        <v>0</v>
      </c>
      <c r="NN30" s="1182">
        <f t="shared" si="728"/>
        <v>0</v>
      </c>
      <c r="NO30" s="1182">
        <f t="shared" si="729"/>
        <v>0</v>
      </c>
      <c r="NP30" s="1182">
        <f t="shared" si="730"/>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42" t="s">
        <v>235</v>
      </c>
      <c r="F32" s="1242"/>
      <c r="G32" s="1243"/>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v>60</v>
      </c>
      <c r="DR32" s="90">
        <v>59</v>
      </c>
      <c r="DS32" s="68">
        <v>56</v>
      </c>
      <c r="DT32" s="90">
        <v>55</v>
      </c>
      <c r="DU32" s="68"/>
      <c r="DV32" s="215"/>
      <c r="DW32" s="68"/>
      <c r="DX32" s="197"/>
      <c r="DY32" s="68"/>
      <c r="DZ32" s="197"/>
      <c r="EA32" s="68"/>
      <c r="EB32" s="132" t="s">
        <v>29</v>
      </c>
      <c r="EC32" s="150">
        <f>SUM(DP32:EA32)/$EB$4</f>
        <v>58</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8"/>
        <v>-1</v>
      </c>
      <c r="IU32" s="402">
        <f t="shared" si="319"/>
        <v>-1.6393442622950821E-2</v>
      </c>
      <c r="IV32" s="316">
        <f t="shared" si="320"/>
        <v>0</v>
      </c>
      <c r="IW32" s="402">
        <f t="shared" si="321"/>
        <v>0</v>
      </c>
      <c r="IX32" s="316">
        <f t="shared" si="322"/>
        <v>-1</v>
      </c>
      <c r="IY32" s="402">
        <f t="shared" si="323"/>
        <v>-1.6666666666666666E-2</v>
      </c>
      <c r="IZ32" s="316">
        <f t="shared" si="324"/>
        <v>-3</v>
      </c>
      <c r="JA32" s="402">
        <f>IZ32/DR32</f>
        <v>-5.0847457627118647E-2</v>
      </c>
      <c r="JB32" s="316">
        <f t="shared" si="326"/>
        <v>-1</v>
      </c>
      <c r="JC32" s="402">
        <f t="shared" si="327"/>
        <v>-1.7857142857142856E-2</v>
      </c>
      <c r="JD32" s="316">
        <f t="shared" si="328"/>
        <v>-55</v>
      </c>
      <c r="JE32" s="402">
        <f t="shared" si="329"/>
        <v>-1</v>
      </c>
      <c r="JF32" s="316">
        <f t="shared" si="330"/>
        <v>0</v>
      </c>
      <c r="JG32" s="402" t="e">
        <f t="shared" si="331"/>
        <v>#DIV/0!</v>
      </c>
      <c r="JH32" s="316">
        <f t="shared" si="332"/>
        <v>0</v>
      </c>
      <c r="JI32" s="402" t="e">
        <f t="shared" si="333"/>
        <v>#DIV/0!</v>
      </c>
      <c r="JJ32" s="316">
        <f t="shared" si="334"/>
        <v>0</v>
      </c>
      <c r="JK32" s="402" t="e">
        <f t="shared" si="335"/>
        <v>#DIV/0!</v>
      </c>
      <c r="JL32" s="316">
        <f t="shared" si="336"/>
        <v>0</v>
      </c>
      <c r="JM32" s="402" t="e">
        <f t="shared" si="337"/>
        <v>#DIV/0!</v>
      </c>
      <c r="JN32" s="316">
        <f t="shared" si="338"/>
        <v>0</v>
      </c>
      <c r="JO32" s="402" t="e">
        <f t="shared" si="339"/>
        <v>#DIV/0!</v>
      </c>
      <c r="JP32" s="316">
        <f t="shared" si="340"/>
        <v>0</v>
      </c>
      <c r="JQ32" s="402" t="e">
        <f t="shared" si="341"/>
        <v>#DIV/0!</v>
      </c>
      <c r="JR32" s="197">
        <f>DF32</f>
        <v>55</v>
      </c>
      <c r="JS32" s="1057">
        <f>DT32</f>
        <v>55</v>
      </c>
      <c r="JT32" s="664">
        <f>JS32-JR32</f>
        <v>0</v>
      </c>
      <c r="JU32" s="109">
        <f>IF(ISERROR(JT32/JR32),0,JT32/JR32)</f>
        <v>0</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31">AJ32</f>
        <v>57.15</v>
      </c>
      <c r="KL32" s="265">
        <f t="shared" si="731"/>
        <v>56.03</v>
      </c>
      <c r="KM32" s="265">
        <f t="shared" si="731"/>
        <v>56.07</v>
      </c>
      <c r="KN32" s="265">
        <f t="shared" si="731"/>
        <v>60.02</v>
      </c>
      <c r="KO32" s="265">
        <f t="shared" si="731"/>
        <v>61.04</v>
      </c>
      <c r="KP32" s="265">
        <f t="shared" si="731"/>
        <v>60.03</v>
      </c>
      <c r="KQ32" s="265">
        <f t="shared" si="731"/>
        <v>60</v>
      </c>
      <c r="KR32" s="265">
        <f t="shared" si="731"/>
        <v>61.02</v>
      </c>
      <c r="KS32" s="265">
        <f t="shared" si="731"/>
        <v>63</v>
      </c>
      <c r="KT32" s="265">
        <f t="shared" si="731"/>
        <v>59</v>
      </c>
      <c r="KU32" s="265">
        <f t="shared" si="731"/>
        <v>62.02</v>
      </c>
      <c r="KV32" s="265">
        <f t="shared" si="731"/>
        <v>60</v>
      </c>
      <c r="KW32" s="265">
        <f t="shared" ref="KW32:LA35" si="732">AX32</f>
        <v>60.869565217391305</v>
      </c>
      <c r="KX32" s="265">
        <f t="shared" si="732"/>
        <v>60.46</v>
      </c>
      <c r="KY32" s="265">
        <f t="shared" si="732"/>
        <v>60</v>
      </c>
      <c r="KZ32" s="265">
        <f t="shared" si="732"/>
        <v>58.994565217391305</v>
      </c>
      <c r="LA32" s="265">
        <f t="shared" si="732"/>
        <v>59.01</v>
      </c>
      <c r="LB32" s="265">
        <f>BC32</f>
        <v>60.05</v>
      </c>
      <c r="LC32" s="265">
        <f t="shared" ref="LC32:LH35" si="733">BD32</f>
        <v>60.021739130434781</v>
      </c>
      <c r="LD32" s="265">
        <f t="shared" si="733"/>
        <v>60.15</v>
      </c>
      <c r="LE32" s="265">
        <f t="shared" si="733"/>
        <v>63.732142857142861</v>
      </c>
      <c r="LF32" s="265">
        <f t="shared" si="733"/>
        <v>61</v>
      </c>
      <c r="LG32" s="265">
        <f t="shared" si="733"/>
        <v>60.011363636363633</v>
      </c>
      <c r="LH32" s="265">
        <f t="shared" si="733"/>
        <v>60</v>
      </c>
      <c r="LI32" s="789">
        <f t="shared" ref="LI32:LT35" si="734">BL32</f>
        <v>61</v>
      </c>
      <c r="LJ32" s="789">
        <f t="shared" si="734"/>
        <v>62</v>
      </c>
      <c r="LK32" s="789">
        <f t="shared" si="734"/>
        <v>63</v>
      </c>
      <c r="LL32" s="789">
        <f t="shared" si="734"/>
        <v>63</v>
      </c>
      <c r="LM32" s="789">
        <f t="shared" si="734"/>
        <v>63</v>
      </c>
      <c r="LN32" s="789">
        <f t="shared" si="734"/>
        <v>62</v>
      </c>
      <c r="LO32" s="789">
        <f t="shared" si="734"/>
        <v>62</v>
      </c>
      <c r="LP32" s="789">
        <f t="shared" si="734"/>
        <v>64</v>
      </c>
      <c r="LQ32" s="789">
        <f t="shared" si="734"/>
        <v>63</v>
      </c>
      <c r="LR32" s="789">
        <f t="shared" si="734"/>
        <v>64</v>
      </c>
      <c r="LS32" s="789">
        <f t="shared" si="734"/>
        <v>64</v>
      </c>
      <c r="LT32" s="789">
        <f t="shared" si="734"/>
        <v>64</v>
      </c>
      <c r="LU32" s="901">
        <f t="shared" ref="LU32:MF35" si="735">BZ32</f>
        <v>63</v>
      </c>
      <c r="LV32" s="901">
        <f t="shared" si="735"/>
        <v>63</v>
      </c>
      <c r="LW32" s="901">
        <f t="shared" si="735"/>
        <v>71</v>
      </c>
      <c r="LX32" s="901">
        <f t="shared" si="735"/>
        <v>70</v>
      </c>
      <c r="LY32" s="901">
        <f t="shared" si="735"/>
        <v>70</v>
      </c>
      <c r="LZ32" s="901">
        <f t="shared" si="735"/>
        <v>72</v>
      </c>
      <c r="MA32" s="901">
        <f t="shared" si="735"/>
        <v>74</v>
      </c>
      <c r="MB32" s="901">
        <f t="shared" si="735"/>
        <v>74</v>
      </c>
      <c r="MC32" s="901">
        <f t="shared" si="735"/>
        <v>74</v>
      </c>
      <c r="MD32" s="901">
        <f t="shared" si="735"/>
        <v>68</v>
      </c>
      <c r="ME32" s="901">
        <f t="shared" si="735"/>
        <v>69</v>
      </c>
      <c r="MF32" s="901">
        <f t="shared" si="735"/>
        <v>68</v>
      </c>
      <c r="MG32" s="960">
        <f t="shared" ref="MG32:MR35" si="736">CN32</f>
        <v>62</v>
      </c>
      <c r="MH32" s="960">
        <f t="shared" si="736"/>
        <v>62</v>
      </c>
      <c r="MI32" s="960">
        <f t="shared" si="736"/>
        <v>61</v>
      </c>
      <c r="MJ32" s="960">
        <f t="shared" si="736"/>
        <v>63</v>
      </c>
      <c r="MK32" s="960">
        <f t="shared" si="736"/>
        <v>63</v>
      </c>
      <c r="ML32" s="960">
        <f t="shared" si="736"/>
        <v>62</v>
      </c>
      <c r="MM32" s="960">
        <f t="shared" si="736"/>
        <v>60</v>
      </c>
      <c r="MN32" s="960">
        <f t="shared" si="736"/>
        <v>60</v>
      </c>
      <c r="MO32" s="960">
        <f t="shared" si="736"/>
        <v>57</v>
      </c>
      <c r="MP32" s="960">
        <f t="shared" si="736"/>
        <v>56</v>
      </c>
      <c r="MQ32" s="960">
        <f t="shared" si="736"/>
        <v>56</v>
      </c>
      <c r="MR32" s="960">
        <f t="shared" si="736"/>
        <v>59</v>
      </c>
      <c r="MS32" s="1155">
        <f t="shared" ref="MS32:ND35" si="737">DB32</f>
        <v>58</v>
      </c>
      <c r="MT32" s="1155">
        <f t="shared" si="737"/>
        <v>56</v>
      </c>
      <c r="MU32" s="1155">
        <f t="shared" si="737"/>
        <v>56</v>
      </c>
      <c r="MV32" s="1155">
        <f t="shared" si="737"/>
        <v>55</v>
      </c>
      <c r="MW32" s="1155">
        <f t="shared" si="737"/>
        <v>55</v>
      </c>
      <c r="MX32" s="1155">
        <f t="shared" si="737"/>
        <v>57</v>
      </c>
      <c r="MY32" s="1155">
        <f t="shared" si="737"/>
        <v>57</v>
      </c>
      <c r="MZ32" s="1155">
        <f t="shared" si="737"/>
        <v>55</v>
      </c>
      <c r="NA32" s="1155">
        <f t="shared" si="737"/>
        <v>56</v>
      </c>
      <c r="NB32" s="1155">
        <f t="shared" si="737"/>
        <v>56</v>
      </c>
      <c r="NC32" s="1155">
        <f t="shared" si="737"/>
        <v>60</v>
      </c>
      <c r="ND32" s="1155">
        <f t="shared" si="737"/>
        <v>61</v>
      </c>
      <c r="NE32" s="1177">
        <f t="shared" ref="NE32:NP35" si="738">DP32</f>
        <v>60</v>
      </c>
      <c r="NF32" s="1177">
        <f t="shared" si="738"/>
        <v>60</v>
      </c>
      <c r="NG32" s="1177">
        <f t="shared" si="738"/>
        <v>59</v>
      </c>
      <c r="NH32" s="1177">
        <f t="shared" si="738"/>
        <v>56</v>
      </c>
      <c r="NI32" s="1177">
        <f t="shared" si="738"/>
        <v>55</v>
      </c>
      <c r="NJ32" s="1177">
        <f t="shared" si="738"/>
        <v>0</v>
      </c>
      <c r="NK32" s="1177">
        <f t="shared" si="738"/>
        <v>0</v>
      </c>
      <c r="NL32" s="1177">
        <f t="shared" si="738"/>
        <v>0</v>
      </c>
      <c r="NM32" s="1177">
        <f t="shared" si="738"/>
        <v>0</v>
      </c>
      <c r="NN32" s="1177">
        <f t="shared" si="738"/>
        <v>0</v>
      </c>
      <c r="NO32" s="1177">
        <f t="shared" si="738"/>
        <v>0</v>
      </c>
      <c r="NP32" s="1177">
        <f t="shared" si="738"/>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v>14</v>
      </c>
      <c r="DR33" s="815">
        <v>14</v>
      </c>
      <c r="DS33" s="814">
        <v>12</v>
      </c>
      <c r="DT33" s="815">
        <v>11</v>
      </c>
      <c r="DU33" s="814"/>
      <c r="DV33" s="820"/>
      <c r="DW33" s="814"/>
      <c r="DX33" s="817"/>
      <c r="DY33" s="814"/>
      <c r="DZ33" s="817"/>
      <c r="EA33" s="814"/>
      <c r="EB33" s="878" t="s">
        <v>29</v>
      </c>
      <c r="EC33" s="816">
        <f>SUM(DP33:EA33)/$EB$4</f>
        <v>13.2</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8"/>
        <v>0</v>
      </c>
      <c r="IU33" s="404">
        <f t="shared" si="319"/>
        <v>0</v>
      </c>
      <c r="IV33" s="818">
        <f t="shared" si="320"/>
        <v>-1</v>
      </c>
      <c r="IW33" s="404">
        <f t="shared" si="321"/>
        <v>-6.6666666666666666E-2</v>
      </c>
      <c r="IX33" s="818">
        <f t="shared" si="322"/>
        <v>0</v>
      </c>
      <c r="IY33" s="404">
        <f t="shared" si="323"/>
        <v>0</v>
      </c>
      <c r="IZ33" s="818">
        <f t="shared" si="324"/>
        <v>-2</v>
      </c>
      <c r="JA33" s="404">
        <f>IZ33/DR33</f>
        <v>-0.14285714285714285</v>
      </c>
      <c r="JB33" s="818">
        <f t="shared" si="326"/>
        <v>-1</v>
      </c>
      <c r="JC33" s="404">
        <f t="shared" si="327"/>
        <v>-8.3333333333333329E-2</v>
      </c>
      <c r="JD33" s="818">
        <f t="shared" si="328"/>
        <v>-11</v>
      </c>
      <c r="JE33" s="404">
        <f t="shared" si="329"/>
        <v>-1</v>
      </c>
      <c r="JF33" s="818">
        <f t="shared" si="330"/>
        <v>0</v>
      </c>
      <c r="JG33" s="404" t="e">
        <f t="shared" si="331"/>
        <v>#DIV/0!</v>
      </c>
      <c r="JH33" s="818">
        <f t="shared" si="332"/>
        <v>0</v>
      </c>
      <c r="JI33" s="404" t="e">
        <f t="shared" si="333"/>
        <v>#DIV/0!</v>
      </c>
      <c r="JJ33" s="818">
        <f t="shared" si="334"/>
        <v>0</v>
      </c>
      <c r="JK33" s="404" t="e">
        <f t="shared" si="335"/>
        <v>#DIV/0!</v>
      </c>
      <c r="JL33" s="818">
        <f t="shared" si="336"/>
        <v>0</v>
      </c>
      <c r="JM33" s="404" t="e">
        <f t="shared" si="337"/>
        <v>#DIV/0!</v>
      </c>
      <c r="JN33" s="818">
        <f t="shared" si="338"/>
        <v>0</v>
      </c>
      <c r="JO33" s="404" t="e">
        <f t="shared" si="339"/>
        <v>#DIV/0!</v>
      </c>
      <c r="JP33" s="818">
        <f t="shared" si="340"/>
        <v>0</v>
      </c>
      <c r="JQ33" s="404" t="e">
        <f t="shared" si="341"/>
        <v>#DIV/0!</v>
      </c>
      <c r="JR33" s="817">
        <f>DF33</f>
        <v>17</v>
      </c>
      <c r="JS33" s="1067">
        <f>DT33</f>
        <v>11</v>
      </c>
      <c r="JT33" s="819">
        <f>JS33-JR33</f>
        <v>-6</v>
      </c>
      <c r="JU33" s="117">
        <f>IF(ISERROR(JT33/JR33),0,JT33/JR33)</f>
        <v>-0.35294117647058826</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32"/>
        <v>16</v>
      </c>
      <c r="KX33" s="822">
        <f t="shared" si="732"/>
        <v>16</v>
      </c>
      <c r="KY33" s="822">
        <f t="shared" si="732"/>
        <v>16</v>
      </c>
      <c r="KZ33" s="822">
        <f t="shared" si="732"/>
        <v>16</v>
      </c>
      <c r="LA33" s="822">
        <f t="shared" si="732"/>
        <v>16</v>
      </c>
      <c r="LB33" s="822">
        <f>BC33</f>
        <v>16</v>
      </c>
      <c r="LC33" s="822">
        <f t="shared" si="733"/>
        <v>16</v>
      </c>
      <c r="LD33" s="822">
        <f t="shared" si="733"/>
        <v>16</v>
      </c>
      <c r="LE33" s="822">
        <f t="shared" si="733"/>
        <v>16</v>
      </c>
      <c r="LF33" s="822">
        <f t="shared" si="733"/>
        <v>16</v>
      </c>
      <c r="LG33" s="822">
        <f t="shared" si="733"/>
        <v>16</v>
      </c>
      <c r="LH33" s="265">
        <f t="shared" si="733"/>
        <v>16</v>
      </c>
      <c r="LI33" s="789">
        <f t="shared" si="734"/>
        <v>16</v>
      </c>
      <c r="LJ33" s="789">
        <f t="shared" si="734"/>
        <v>16</v>
      </c>
      <c r="LK33" s="789">
        <f t="shared" si="734"/>
        <v>16</v>
      </c>
      <c r="LL33" s="789">
        <f t="shared" si="734"/>
        <v>16</v>
      </c>
      <c r="LM33" s="789">
        <f t="shared" si="734"/>
        <v>16</v>
      </c>
      <c r="LN33" s="789">
        <f t="shared" si="734"/>
        <v>16</v>
      </c>
      <c r="LO33" s="789">
        <f t="shared" si="734"/>
        <v>16</v>
      </c>
      <c r="LP33" s="789">
        <f t="shared" si="734"/>
        <v>16</v>
      </c>
      <c r="LQ33" s="789">
        <f t="shared" si="734"/>
        <v>16</v>
      </c>
      <c r="LR33" s="789">
        <f t="shared" si="734"/>
        <v>16</v>
      </c>
      <c r="LS33" s="789">
        <f t="shared" si="734"/>
        <v>16</v>
      </c>
      <c r="LT33" s="789">
        <f t="shared" si="734"/>
        <v>16</v>
      </c>
      <c r="LU33" s="901">
        <f t="shared" si="735"/>
        <v>14</v>
      </c>
      <c r="LV33" s="901">
        <f t="shared" si="735"/>
        <v>14</v>
      </c>
      <c r="LW33" s="901">
        <f t="shared" si="735"/>
        <v>15</v>
      </c>
      <c r="LX33" s="901">
        <f t="shared" si="735"/>
        <v>14</v>
      </c>
      <c r="LY33" s="901">
        <f t="shared" si="735"/>
        <v>16</v>
      </c>
      <c r="LZ33" s="901">
        <f t="shared" si="735"/>
        <v>16</v>
      </c>
      <c r="MA33" s="901">
        <f t="shared" si="735"/>
        <v>16</v>
      </c>
      <c r="MB33" s="901">
        <f t="shared" si="735"/>
        <v>16</v>
      </c>
      <c r="MC33" s="901">
        <f t="shared" si="735"/>
        <v>16</v>
      </c>
      <c r="MD33" s="901">
        <f t="shared" si="735"/>
        <v>16</v>
      </c>
      <c r="ME33" s="901">
        <f t="shared" si="735"/>
        <v>16</v>
      </c>
      <c r="MF33" s="901">
        <f t="shared" si="735"/>
        <v>16</v>
      </c>
      <c r="MG33" s="960">
        <f t="shared" si="736"/>
        <v>15</v>
      </c>
      <c r="MH33" s="960">
        <f t="shared" si="736"/>
        <v>15</v>
      </c>
      <c r="MI33" s="960">
        <f t="shared" si="736"/>
        <v>15</v>
      </c>
      <c r="MJ33" s="960">
        <f t="shared" si="736"/>
        <v>15</v>
      </c>
      <c r="MK33" s="960">
        <f t="shared" si="736"/>
        <v>14</v>
      </c>
      <c r="ML33" s="960">
        <f t="shared" si="736"/>
        <v>13</v>
      </c>
      <c r="MM33" s="960">
        <f t="shared" si="736"/>
        <v>13</v>
      </c>
      <c r="MN33" s="960">
        <f t="shared" si="736"/>
        <v>14</v>
      </c>
      <c r="MO33" s="960">
        <f t="shared" si="736"/>
        <v>14</v>
      </c>
      <c r="MP33" s="960">
        <f t="shared" si="736"/>
        <v>14</v>
      </c>
      <c r="MQ33" s="960">
        <f t="shared" si="736"/>
        <v>16</v>
      </c>
      <c r="MR33" s="960">
        <f t="shared" si="736"/>
        <v>16</v>
      </c>
      <c r="MS33" s="1155">
        <f t="shared" si="737"/>
        <v>16</v>
      </c>
      <c r="MT33" s="1155">
        <f t="shared" si="737"/>
        <v>15</v>
      </c>
      <c r="MU33" s="1155">
        <f t="shared" si="737"/>
        <v>17</v>
      </c>
      <c r="MV33" s="1155">
        <f t="shared" si="737"/>
        <v>17</v>
      </c>
      <c r="MW33" s="1155">
        <f t="shared" si="737"/>
        <v>17</v>
      </c>
      <c r="MX33" s="1155">
        <f t="shared" si="737"/>
        <v>16</v>
      </c>
      <c r="MY33" s="1155">
        <f t="shared" si="737"/>
        <v>16</v>
      </c>
      <c r="MZ33" s="1155">
        <f t="shared" si="737"/>
        <v>16</v>
      </c>
      <c r="NA33" s="1155">
        <f t="shared" si="737"/>
        <v>15</v>
      </c>
      <c r="NB33" s="1155">
        <f t="shared" si="737"/>
        <v>15</v>
      </c>
      <c r="NC33" s="1155">
        <f t="shared" si="737"/>
        <v>14</v>
      </c>
      <c r="ND33" s="1155">
        <f t="shared" si="737"/>
        <v>15</v>
      </c>
      <c r="NE33" s="1177">
        <f t="shared" si="738"/>
        <v>15</v>
      </c>
      <c r="NF33" s="1177">
        <f t="shared" si="738"/>
        <v>14</v>
      </c>
      <c r="NG33" s="1177">
        <f t="shared" si="738"/>
        <v>14</v>
      </c>
      <c r="NH33" s="1177">
        <f t="shared" si="738"/>
        <v>12</v>
      </c>
      <c r="NI33" s="1177">
        <f t="shared" si="738"/>
        <v>11</v>
      </c>
      <c r="NJ33" s="1177">
        <f t="shared" si="738"/>
        <v>0</v>
      </c>
      <c r="NK33" s="1177">
        <f t="shared" si="738"/>
        <v>0</v>
      </c>
      <c r="NL33" s="1177">
        <f t="shared" si="738"/>
        <v>0</v>
      </c>
      <c r="NM33" s="1177">
        <f t="shared" si="738"/>
        <v>0</v>
      </c>
      <c r="NN33" s="1177">
        <f t="shared" si="738"/>
        <v>0</v>
      </c>
      <c r="NO33" s="1177">
        <f t="shared" si="738"/>
        <v>0</v>
      </c>
      <c r="NP33" s="1177">
        <f t="shared" si="738"/>
        <v>0</v>
      </c>
    </row>
    <row r="34" spans="1:380" s="93" customFormat="1" x14ac:dyDescent="0.25">
      <c r="A34" s="766"/>
      <c r="B34" s="85">
        <v>4.2</v>
      </c>
      <c r="C34" s="87"/>
      <c r="D34" s="451"/>
      <c r="E34" s="1246" t="s">
        <v>224</v>
      </c>
      <c r="F34" s="1246"/>
      <c r="G34" s="1247"/>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39">V13/V32</f>
        <v>64.225122349102776</v>
      </c>
      <c r="W34" s="92">
        <f t="shared" si="739"/>
        <v>64.56294846705805</v>
      </c>
      <c r="X34" s="91">
        <f t="shared" si="739"/>
        <v>58.093313121104934</v>
      </c>
      <c r="Y34" s="92">
        <f t="shared" si="739"/>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40">AK13/AK33</f>
        <v>239.625</v>
      </c>
      <c r="AL34" s="91">
        <f t="shared" si="740"/>
        <v>200.4375</v>
      </c>
      <c r="AM34" s="92">
        <f t="shared" si="740"/>
        <v>415.3125</v>
      </c>
      <c r="AN34" s="91">
        <f t="shared" si="740"/>
        <v>233.375</v>
      </c>
      <c r="AO34" s="92">
        <f t="shared" si="740"/>
        <v>210.125</v>
      </c>
      <c r="AP34" s="216">
        <f t="shared" si="740"/>
        <v>271.3125</v>
      </c>
      <c r="AQ34" s="92">
        <f t="shared" si="740"/>
        <v>254.6875</v>
      </c>
      <c r="AR34" s="216">
        <f t="shared" si="740"/>
        <v>218.75</v>
      </c>
      <c r="AS34" s="92">
        <f t="shared" si="740"/>
        <v>236.5</v>
      </c>
      <c r="AT34" s="216">
        <f t="shared" si="740"/>
        <v>350.5</v>
      </c>
      <c r="AU34" s="92">
        <f t="shared" si="740"/>
        <v>242.1875</v>
      </c>
      <c r="AV34" s="135" t="s">
        <v>29</v>
      </c>
      <c r="AW34" s="155">
        <f>SUM(AJ34:AU34)/$AV$4</f>
        <v>258.625</v>
      </c>
      <c r="AX34" s="380">
        <f t="shared" ref="AX34:BE34" si="741">AX13/AX33</f>
        <v>268.1875</v>
      </c>
      <c r="AY34" s="92">
        <f t="shared" si="741"/>
        <v>259.75</v>
      </c>
      <c r="AZ34" s="91">
        <f t="shared" si="741"/>
        <v>330.5625</v>
      </c>
      <c r="BA34" s="92">
        <f t="shared" si="741"/>
        <v>967.1875</v>
      </c>
      <c r="BB34" s="91">
        <f t="shared" si="741"/>
        <v>402.3125</v>
      </c>
      <c r="BC34" s="92">
        <f t="shared" si="741"/>
        <v>336.1875</v>
      </c>
      <c r="BD34" s="216">
        <f t="shared" si="741"/>
        <v>369.4375</v>
      </c>
      <c r="BE34" s="92">
        <f t="shared" si="741"/>
        <v>259.375</v>
      </c>
      <c r="BF34" s="216">
        <f>BF13/BF33</f>
        <v>244.75</v>
      </c>
      <c r="BG34" s="92">
        <f>BG13/BG33</f>
        <v>231.6875</v>
      </c>
      <c r="BH34" s="216">
        <f>BH13/BH33</f>
        <v>220.8125</v>
      </c>
      <c r="BI34" s="92">
        <f>BI13/BI33</f>
        <v>232.875</v>
      </c>
      <c r="BJ34" s="135" t="s">
        <v>29</v>
      </c>
      <c r="BK34" s="155">
        <f>SUM(AX34:BI34)/$BJ$4</f>
        <v>343.59375</v>
      </c>
      <c r="BL34" s="380">
        <f t="shared" ref="BL34:BQ34" si="742">BL13/BL33</f>
        <v>250.0625</v>
      </c>
      <c r="BM34" s="92">
        <f t="shared" si="742"/>
        <v>234.9375</v>
      </c>
      <c r="BN34" s="866">
        <f t="shared" si="742"/>
        <v>263.75</v>
      </c>
      <c r="BO34" s="92">
        <f t="shared" si="742"/>
        <v>725.875</v>
      </c>
      <c r="BP34" s="91">
        <f t="shared" si="742"/>
        <v>232.5</v>
      </c>
      <c r="BQ34" s="92">
        <f t="shared" si="742"/>
        <v>244.75</v>
      </c>
      <c r="BR34" s="216">
        <f t="shared" ref="BR34" si="743">BR13/BR33</f>
        <v>312.5625</v>
      </c>
      <c r="BS34" s="92">
        <f t="shared" ref="BS34:BT34" si="744">BS13/BS33</f>
        <v>244.75</v>
      </c>
      <c r="BT34" s="216">
        <f t="shared" si="744"/>
        <v>264.5</v>
      </c>
      <c r="BU34" s="216">
        <f t="shared" ref="BU34:BV34" si="745">BU13/BU33</f>
        <v>309.875</v>
      </c>
      <c r="BV34" s="216">
        <f t="shared" si="745"/>
        <v>219.1875</v>
      </c>
      <c r="BW34" s="216">
        <f t="shared" ref="BW34" si="746">BW13/BW33</f>
        <v>220</v>
      </c>
      <c r="BX34" s="135" t="s">
        <v>29</v>
      </c>
      <c r="BY34" s="155">
        <f>SUM(BL34:BW34)/$BX$4</f>
        <v>293.5625</v>
      </c>
      <c r="BZ34" s="216">
        <f t="shared" ref="BZ34:CA34" si="747">BZ13/BZ33</f>
        <v>239</v>
      </c>
      <c r="CA34" s="92">
        <f t="shared" si="747"/>
        <v>217.21428571428572</v>
      </c>
      <c r="CB34" s="866">
        <f t="shared" ref="CB34:CC34" si="748">CB13/CB33</f>
        <v>227.46666666666667</v>
      </c>
      <c r="CC34" s="92">
        <f t="shared" si="748"/>
        <v>285.07142857142856</v>
      </c>
      <c r="CD34" s="91">
        <f t="shared" ref="CD34:CE34" si="749">CD13/CD33</f>
        <v>230</v>
      </c>
      <c r="CE34" s="92">
        <f t="shared" si="749"/>
        <v>225.5625</v>
      </c>
      <c r="CF34" s="216">
        <f t="shared" ref="CF34:CG34" si="750">CF13/CF33</f>
        <v>228.1875</v>
      </c>
      <c r="CG34" s="92">
        <f t="shared" si="750"/>
        <v>247.875</v>
      </c>
      <c r="CH34" s="216">
        <f t="shared" ref="CH34:CI34" si="751">CH13/CH33</f>
        <v>226.875</v>
      </c>
      <c r="CI34" s="216">
        <f t="shared" si="751"/>
        <v>198.875</v>
      </c>
      <c r="CJ34" s="216">
        <f t="shared" ref="CJ34:CK34" si="752">CJ13/CJ33</f>
        <v>189.9375</v>
      </c>
      <c r="CK34" s="216">
        <f t="shared" si="752"/>
        <v>207.375</v>
      </c>
      <c r="CL34" s="135" t="s">
        <v>29</v>
      </c>
      <c r="CM34" s="155">
        <f>SUM(BZ34:CK34)/$CL$4</f>
        <v>226.95332341269841</v>
      </c>
      <c r="CN34" s="216">
        <f t="shared" ref="CN34:CO34" si="753">CN13/CN33</f>
        <v>205</v>
      </c>
      <c r="CO34" s="92">
        <f t="shared" si="753"/>
        <v>226.13333333333333</v>
      </c>
      <c r="CP34" s="866">
        <f t="shared" ref="CP34:CQ34" si="754">CP13/CP33</f>
        <v>231.13333333333333</v>
      </c>
      <c r="CQ34" s="92">
        <f t="shared" si="754"/>
        <v>248.33333333333334</v>
      </c>
      <c r="CR34" s="91">
        <f t="shared" ref="CR34:CS34" si="755">CR13/CR33</f>
        <v>224.42857142857142</v>
      </c>
      <c r="CS34" s="92">
        <f t="shared" si="755"/>
        <v>227.92307692307693</v>
      </c>
      <c r="CT34" s="216">
        <f t="shared" ref="CT34:CU34" si="756">CT13/CT33</f>
        <v>267.15384615384613</v>
      </c>
      <c r="CU34" s="92">
        <f t="shared" si="756"/>
        <v>248.78571428571428</v>
      </c>
      <c r="CV34" s="216">
        <f t="shared" ref="CV34:CW34" si="757">CV13/CV33</f>
        <v>195.5</v>
      </c>
      <c r="CW34" s="1068">
        <f t="shared" si="757"/>
        <v>170.85714285714286</v>
      </c>
      <c r="CX34" s="216">
        <f t="shared" ref="CX34:CY34" si="758">CX13/CX33</f>
        <v>157.6875</v>
      </c>
      <c r="CY34" s="92">
        <f t="shared" si="758"/>
        <v>144.5625</v>
      </c>
      <c r="CZ34" s="135" t="s">
        <v>29</v>
      </c>
      <c r="DA34" s="155">
        <f>SUM(CN34:CY34)/$CZ$4</f>
        <v>212.29152930402927</v>
      </c>
      <c r="DB34" s="216">
        <f t="shared" ref="DB34:DC34" si="759">DB13/DB33</f>
        <v>141.4375</v>
      </c>
      <c r="DC34" s="92">
        <f t="shared" si="759"/>
        <v>160.6</v>
      </c>
      <c r="DD34" s="866">
        <f t="shared" ref="DD34:DE34" si="760">DD13/DD33</f>
        <v>111.94117647058823</v>
      </c>
      <c r="DE34" s="92">
        <f t="shared" si="760"/>
        <v>144.35294117647058</v>
      </c>
      <c r="DF34" s="91">
        <f t="shared" ref="DF34:DG34" si="761">DF13/DF33</f>
        <v>117.94117647058823</v>
      </c>
      <c r="DG34" s="92">
        <f t="shared" si="761"/>
        <v>121.4375</v>
      </c>
      <c r="DH34" s="216">
        <f t="shared" ref="DH34:DI34" si="762">DH13/DH33</f>
        <v>206.5</v>
      </c>
      <c r="DI34" s="92">
        <f t="shared" si="762"/>
        <v>187.125</v>
      </c>
      <c r="DJ34" s="216">
        <f t="shared" ref="DJ34:DK34" si="763">DJ13/DJ33</f>
        <v>164.26666666666668</v>
      </c>
      <c r="DK34" s="92">
        <f t="shared" si="763"/>
        <v>160.33333333333334</v>
      </c>
      <c r="DL34" s="216">
        <f t="shared" ref="DL34:DM34" si="764">DL13/DL33</f>
        <v>152.35714285714286</v>
      </c>
      <c r="DM34" s="92">
        <f t="shared" si="764"/>
        <v>153</v>
      </c>
      <c r="DN34" s="135" t="s">
        <v>29</v>
      </c>
      <c r="DO34" s="155">
        <f>SUM(DB34:DM34)/$DN$4</f>
        <v>151.77436974789916</v>
      </c>
      <c r="DP34" s="216">
        <f t="shared" ref="DP34:DQ34" si="765">DP13/DP33</f>
        <v>150.53333333333333</v>
      </c>
      <c r="DQ34" s="92">
        <f t="shared" si="765"/>
        <v>180.57142857142858</v>
      </c>
      <c r="DR34" s="866">
        <f t="shared" ref="DR34:DS34" si="766">DR13/DR33</f>
        <v>132.85714285714286</v>
      </c>
      <c r="DS34" s="92">
        <f t="shared" si="766"/>
        <v>233</v>
      </c>
      <c r="DT34" s="91">
        <f t="shared" ref="DT34" si="767">DT13/DT33</f>
        <v>182</v>
      </c>
      <c r="DU34" s="92"/>
      <c r="DV34" s="216"/>
      <c r="DW34" s="92"/>
      <c r="DX34" s="216"/>
      <c r="DY34" s="92"/>
      <c r="DZ34" s="216"/>
      <c r="EA34" s="92"/>
      <c r="EB34" s="135" t="s">
        <v>29</v>
      </c>
      <c r="EC34" s="155">
        <f>SUM(DP34:EA34)/$EB$4</f>
        <v>175.79238095238094</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8"/>
        <v>-2.4666666666666686</v>
      </c>
      <c r="IU34" s="402">
        <f t="shared" si="319"/>
        <v>-1.6122004357298488E-2</v>
      </c>
      <c r="IV34" s="316">
        <f t="shared" si="320"/>
        <v>30.038095238095252</v>
      </c>
      <c r="IW34" s="402">
        <f t="shared" si="321"/>
        <v>0.19954447678096934</v>
      </c>
      <c r="IX34" s="316">
        <f t="shared" si="322"/>
        <v>-47.714285714285722</v>
      </c>
      <c r="IY34" s="402">
        <f t="shared" si="323"/>
        <v>-0.26424050632911394</v>
      </c>
      <c r="IZ34" s="316">
        <f t="shared" si="324"/>
        <v>100.14285714285714</v>
      </c>
      <c r="JA34" s="402">
        <f>IZ34/DR34</f>
        <v>0.75376344086021496</v>
      </c>
      <c r="JB34" s="316">
        <f t="shared" si="326"/>
        <v>-51</v>
      </c>
      <c r="JC34" s="402">
        <f t="shared" si="327"/>
        <v>-0.21888412017167383</v>
      </c>
      <c r="JD34" s="316">
        <f t="shared" si="328"/>
        <v>-182</v>
      </c>
      <c r="JE34" s="402">
        <f t="shared" si="329"/>
        <v>-1</v>
      </c>
      <c r="JF34" s="316">
        <f t="shared" si="330"/>
        <v>0</v>
      </c>
      <c r="JG34" s="402" t="e">
        <f t="shared" si="331"/>
        <v>#DIV/0!</v>
      </c>
      <c r="JH34" s="316">
        <f t="shared" si="332"/>
        <v>0</v>
      </c>
      <c r="JI34" s="402" t="e">
        <f t="shared" si="333"/>
        <v>#DIV/0!</v>
      </c>
      <c r="JJ34" s="316">
        <f t="shared" si="334"/>
        <v>0</v>
      </c>
      <c r="JK34" s="402" t="e">
        <f t="shared" si="335"/>
        <v>#DIV/0!</v>
      </c>
      <c r="JL34" s="316">
        <f t="shared" si="336"/>
        <v>0</v>
      </c>
      <c r="JM34" s="402" t="e">
        <f t="shared" si="337"/>
        <v>#DIV/0!</v>
      </c>
      <c r="JN34" s="316">
        <f t="shared" si="338"/>
        <v>0</v>
      </c>
      <c r="JO34" s="402" t="e">
        <f t="shared" si="339"/>
        <v>#DIV/0!</v>
      </c>
      <c r="JP34" s="316">
        <f t="shared" si="340"/>
        <v>0</v>
      </c>
      <c r="JQ34" s="402" t="e">
        <f t="shared" si="341"/>
        <v>#DIV/0!</v>
      </c>
      <c r="JR34" s="216">
        <f>DF34</f>
        <v>117.94117647058823</v>
      </c>
      <c r="JS34" s="1068">
        <f>DT34</f>
        <v>182</v>
      </c>
      <c r="JT34" s="664">
        <f>JS34-JR34</f>
        <v>64.058823529411768</v>
      </c>
      <c r="JU34" s="109">
        <f>IF(ISERROR(JT34/JR34),0,JT34/JR34)</f>
        <v>0.54314214463840405</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68">AJ34</f>
        <v>230.6875</v>
      </c>
      <c r="KL34" s="279">
        <f t="shared" si="768"/>
        <v>239.625</v>
      </c>
      <c r="KM34" s="279">
        <f t="shared" si="768"/>
        <v>200.4375</v>
      </c>
      <c r="KN34" s="279">
        <f t="shared" si="768"/>
        <v>415.3125</v>
      </c>
      <c r="KO34" s="279">
        <f t="shared" si="768"/>
        <v>233.375</v>
      </c>
      <c r="KP34" s="279">
        <f t="shared" si="768"/>
        <v>210.125</v>
      </c>
      <c r="KQ34" s="279">
        <f t="shared" si="768"/>
        <v>271.3125</v>
      </c>
      <c r="KR34" s="279">
        <f t="shared" si="768"/>
        <v>254.6875</v>
      </c>
      <c r="KS34" s="279">
        <f t="shared" si="768"/>
        <v>218.75</v>
      </c>
      <c r="KT34" s="279">
        <f t="shared" si="768"/>
        <v>236.5</v>
      </c>
      <c r="KU34" s="279">
        <f t="shared" si="768"/>
        <v>350.5</v>
      </c>
      <c r="KV34" s="279">
        <f>AU34</f>
        <v>242.1875</v>
      </c>
      <c r="KW34" s="279">
        <f t="shared" si="732"/>
        <v>268.1875</v>
      </c>
      <c r="KX34" s="279">
        <f t="shared" si="732"/>
        <v>259.75</v>
      </c>
      <c r="KY34" s="279">
        <f t="shared" si="732"/>
        <v>330.5625</v>
      </c>
      <c r="KZ34" s="279">
        <f t="shared" si="732"/>
        <v>967.1875</v>
      </c>
      <c r="LA34" s="279">
        <f t="shared" si="732"/>
        <v>402.3125</v>
      </c>
      <c r="LB34" s="279">
        <f>BC34</f>
        <v>336.1875</v>
      </c>
      <c r="LC34" s="279">
        <f t="shared" si="733"/>
        <v>369.4375</v>
      </c>
      <c r="LD34" s="279">
        <f t="shared" si="733"/>
        <v>259.375</v>
      </c>
      <c r="LE34" s="279">
        <f t="shared" si="733"/>
        <v>244.75</v>
      </c>
      <c r="LF34" s="279">
        <f t="shared" si="733"/>
        <v>231.6875</v>
      </c>
      <c r="LG34" s="279">
        <f t="shared" si="733"/>
        <v>220.8125</v>
      </c>
      <c r="LH34" s="279">
        <f t="shared" si="733"/>
        <v>232.875</v>
      </c>
      <c r="LI34" s="796">
        <f t="shared" si="734"/>
        <v>250.0625</v>
      </c>
      <c r="LJ34" s="796">
        <f t="shared" si="734"/>
        <v>234.9375</v>
      </c>
      <c r="LK34" s="796">
        <f t="shared" si="734"/>
        <v>263.75</v>
      </c>
      <c r="LL34" s="796">
        <f t="shared" si="734"/>
        <v>725.875</v>
      </c>
      <c r="LM34" s="796">
        <f t="shared" si="734"/>
        <v>232.5</v>
      </c>
      <c r="LN34" s="796">
        <f t="shared" si="734"/>
        <v>244.75</v>
      </c>
      <c r="LO34" s="796">
        <f t="shared" si="734"/>
        <v>312.5625</v>
      </c>
      <c r="LP34" s="796">
        <f t="shared" si="734"/>
        <v>244.75</v>
      </c>
      <c r="LQ34" s="796">
        <f t="shared" si="734"/>
        <v>264.5</v>
      </c>
      <c r="LR34" s="796">
        <f t="shared" si="734"/>
        <v>309.875</v>
      </c>
      <c r="LS34" s="796">
        <f t="shared" si="734"/>
        <v>219.1875</v>
      </c>
      <c r="LT34" s="796">
        <f t="shared" si="734"/>
        <v>220</v>
      </c>
      <c r="LU34" s="908">
        <f t="shared" si="735"/>
        <v>239</v>
      </c>
      <c r="LV34" s="908">
        <f t="shared" si="735"/>
        <v>217.21428571428572</v>
      </c>
      <c r="LW34" s="908">
        <f t="shared" si="735"/>
        <v>227.46666666666667</v>
      </c>
      <c r="LX34" s="908">
        <f t="shared" si="735"/>
        <v>285.07142857142856</v>
      </c>
      <c r="LY34" s="908">
        <f t="shared" si="735"/>
        <v>230</v>
      </c>
      <c r="LZ34" s="908">
        <f t="shared" si="735"/>
        <v>225.5625</v>
      </c>
      <c r="MA34" s="908">
        <f t="shared" si="735"/>
        <v>228.1875</v>
      </c>
      <c r="MB34" s="908">
        <f t="shared" si="735"/>
        <v>247.875</v>
      </c>
      <c r="MC34" s="908">
        <f t="shared" si="735"/>
        <v>226.875</v>
      </c>
      <c r="MD34" s="908">
        <f t="shared" si="735"/>
        <v>198.875</v>
      </c>
      <c r="ME34" s="908">
        <f t="shared" si="735"/>
        <v>189.9375</v>
      </c>
      <c r="MF34" s="908">
        <f t="shared" si="735"/>
        <v>207.375</v>
      </c>
      <c r="MG34" s="967">
        <f t="shared" si="736"/>
        <v>205</v>
      </c>
      <c r="MH34" s="967">
        <f t="shared" si="736"/>
        <v>226.13333333333333</v>
      </c>
      <c r="MI34" s="967">
        <f t="shared" si="736"/>
        <v>231.13333333333333</v>
      </c>
      <c r="MJ34" s="967">
        <f t="shared" si="736"/>
        <v>248.33333333333334</v>
      </c>
      <c r="MK34" s="967">
        <f t="shared" si="736"/>
        <v>224.42857142857142</v>
      </c>
      <c r="ML34" s="967">
        <f t="shared" si="736"/>
        <v>227.92307692307693</v>
      </c>
      <c r="MM34" s="967">
        <f t="shared" si="736"/>
        <v>267.15384615384613</v>
      </c>
      <c r="MN34" s="967">
        <f t="shared" si="736"/>
        <v>248.78571428571428</v>
      </c>
      <c r="MO34" s="967">
        <f t="shared" si="736"/>
        <v>195.5</v>
      </c>
      <c r="MP34" s="967">
        <f t="shared" si="736"/>
        <v>170.85714285714286</v>
      </c>
      <c r="MQ34" s="967">
        <f t="shared" si="736"/>
        <v>157.6875</v>
      </c>
      <c r="MR34" s="967">
        <f t="shared" si="736"/>
        <v>144.5625</v>
      </c>
      <c r="MS34" s="1162">
        <f t="shared" si="737"/>
        <v>141.4375</v>
      </c>
      <c r="MT34" s="1162">
        <f t="shared" si="737"/>
        <v>160.6</v>
      </c>
      <c r="MU34" s="1162">
        <f t="shared" si="737"/>
        <v>111.94117647058823</v>
      </c>
      <c r="MV34" s="1162">
        <f t="shared" si="737"/>
        <v>144.35294117647058</v>
      </c>
      <c r="MW34" s="1162">
        <f t="shared" si="737"/>
        <v>117.94117647058823</v>
      </c>
      <c r="MX34" s="1162">
        <f t="shared" si="737"/>
        <v>121.4375</v>
      </c>
      <c r="MY34" s="1162">
        <f t="shared" si="737"/>
        <v>206.5</v>
      </c>
      <c r="MZ34" s="1162">
        <f t="shared" si="737"/>
        <v>187.125</v>
      </c>
      <c r="NA34" s="1162">
        <f t="shared" si="737"/>
        <v>164.26666666666668</v>
      </c>
      <c r="NB34" s="1162">
        <f t="shared" si="737"/>
        <v>160.33333333333334</v>
      </c>
      <c r="NC34" s="1162">
        <f t="shared" si="737"/>
        <v>152.35714285714286</v>
      </c>
      <c r="ND34" s="1162">
        <f t="shared" si="737"/>
        <v>153</v>
      </c>
      <c r="NE34" s="1184">
        <f t="shared" si="738"/>
        <v>150.53333333333333</v>
      </c>
      <c r="NF34" s="1184">
        <f t="shared" si="738"/>
        <v>180.57142857142858</v>
      </c>
      <c r="NG34" s="1184">
        <f t="shared" si="738"/>
        <v>132.85714285714286</v>
      </c>
      <c r="NH34" s="1184">
        <f t="shared" si="738"/>
        <v>233</v>
      </c>
      <c r="NI34" s="1184">
        <f t="shared" si="738"/>
        <v>182</v>
      </c>
      <c r="NJ34" s="1184">
        <f t="shared" si="738"/>
        <v>0</v>
      </c>
      <c r="NK34" s="1184">
        <f t="shared" si="738"/>
        <v>0</v>
      </c>
      <c r="NL34" s="1184">
        <f t="shared" si="738"/>
        <v>0</v>
      </c>
      <c r="NM34" s="1184">
        <f t="shared" si="738"/>
        <v>0</v>
      </c>
      <c r="NN34" s="1184">
        <f t="shared" si="738"/>
        <v>0</v>
      </c>
      <c r="NO34" s="1184">
        <f t="shared" si="738"/>
        <v>0</v>
      </c>
      <c r="NP34" s="1184">
        <f t="shared" si="738"/>
        <v>0</v>
      </c>
    </row>
    <row r="35" spans="1:380" s="94" customFormat="1" ht="15.75" thickBot="1" x14ac:dyDescent="0.3">
      <c r="A35" s="767"/>
      <c r="B35" s="951">
        <v>4.3</v>
      </c>
      <c r="D35" s="452"/>
      <c r="E35" s="1244" t="s">
        <v>104</v>
      </c>
      <c r="F35" s="1244"/>
      <c r="G35" s="1245"/>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69">V11/V32</f>
        <v>2052.3001631321372</v>
      </c>
      <c r="W35" s="96">
        <f t="shared" si="769"/>
        <v>2578.1637312459229</v>
      </c>
      <c r="X35" s="95">
        <f t="shared" si="769"/>
        <v>2149.2504631969009</v>
      </c>
      <c r="Y35" s="96">
        <f t="shared" si="769"/>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70">AJ11/AJ32</f>
        <v>1951.8635170603675</v>
      </c>
      <c r="AK35" s="96">
        <f t="shared" si="770"/>
        <v>2407.4424415491699</v>
      </c>
      <c r="AL35" s="95">
        <f t="shared" si="770"/>
        <v>1986.6238630283574</v>
      </c>
      <c r="AM35" s="96">
        <f t="shared" si="770"/>
        <v>1857.1642785738086</v>
      </c>
      <c r="AN35" s="95">
        <f t="shared" si="770"/>
        <v>1823.3453473132372</v>
      </c>
      <c r="AO35" s="96">
        <f t="shared" ref="AO35:AT35" si="771">AO11/AO32</f>
        <v>1850.8412460436448</v>
      </c>
      <c r="AP35" s="630">
        <f t="shared" si="771"/>
        <v>1850.3333333333333</v>
      </c>
      <c r="AQ35" s="96">
        <f t="shared" si="771"/>
        <v>2171.5503113733203</v>
      </c>
      <c r="AR35" s="630">
        <f t="shared" si="771"/>
        <v>1761.015873015873</v>
      </c>
      <c r="AS35" s="96">
        <f t="shared" si="771"/>
        <v>1886.7118644067796</v>
      </c>
      <c r="AT35" s="630">
        <f t="shared" si="771"/>
        <v>1799.4679135762656</v>
      </c>
      <c r="AU35" s="96">
        <f>AU11/AU32</f>
        <v>1873.9333333333334</v>
      </c>
      <c r="AV35" s="136" t="s">
        <v>29</v>
      </c>
      <c r="AW35" s="156">
        <f>SUM(AJ35:AU35)/$AV$4</f>
        <v>1935.0244435506245</v>
      </c>
      <c r="AX35" s="381">
        <f t="shared" ref="AX35:BC35" si="772">AX11/AX32</f>
        <v>1846.5550000000001</v>
      </c>
      <c r="AY35" s="96">
        <f t="shared" si="772"/>
        <v>2213.7446245451538</v>
      </c>
      <c r="AZ35" s="95">
        <f t="shared" si="772"/>
        <v>1845.2666666666667</v>
      </c>
      <c r="BA35" s="96">
        <f t="shared" si="772"/>
        <v>1875.613450023031</v>
      </c>
      <c r="BB35" s="95">
        <f t="shared" si="772"/>
        <v>1866.107439417048</v>
      </c>
      <c r="BC35" s="96">
        <f t="shared" si="772"/>
        <v>1828.3763530391341</v>
      </c>
      <c r="BD35" s="630">
        <f t="shared" ref="BD35:BI35" si="773">BD11/BD32</f>
        <v>2053.7225642883013</v>
      </c>
      <c r="BE35" s="96">
        <f t="shared" si="773"/>
        <v>1821.1138819617622</v>
      </c>
      <c r="BF35" s="630">
        <f t="shared" si="773"/>
        <v>1722.443261417764</v>
      </c>
      <c r="BG35" s="96">
        <f t="shared" si="773"/>
        <v>1810.7377049180327</v>
      </c>
      <c r="BH35" s="630">
        <f t="shared" si="773"/>
        <v>1854.6987313008901</v>
      </c>
      <c r="BI35" s="96">
        <f t="shared" si="773"/>
        <v>2270.0500000000002</v>
      </c>
      <c r="BJ35" s="136" t="s">
        <v>29</v>
      </c>
      <c r="BK35" s="156">
        <f>SUM(AX35:BI35)/$BJ$4</f>
        <v>1917.3691397981486</v>
      </c>
      <c r="BL35" s="860">
        <f t="shared" ref="BL35:BM35" si="774">BL11/BL32</f>
        <v>1866.1311475409836</v>
      </c>
      <c r="BM35" s="96">
        <f t="shared" si="774"/>
        <v>1861.516129032258</v>
      </c>
      <c r="BN35" s="867">
        <f t="shared" ref="BN35:BO35" si="775">BN11/BN32</f>
        <v>1839.2857142857142</v>
      </c>
      <c r="BO35" s="96">
        <f t="shared" si="775"/>
        <v>1850.7936507936508</v>
      </c>
      <c r="BP35" s="95">
        <f t="shared" ref="BP35:BQ35" si="776">BP11/BP32</f>
        <v>1864.5079365079366</v>
      </c>
      <c r="BQ35" s="96">
        <f t="shared" si="776"/>
        <v>1891.8225806451612</v>
      </c>
      <c r="BR35" s="630">
        <f t="shared" ref="BR35" si="777">BR11/BR32</f>
        <v>2299.4677419354839</v>
      </c>
      <c r="BS35" s="96">
        <f t="shared" ref="BS35:BT35" si="778">BS11/BS32</f>
        <v>1828.9375</v>
      </c>
      <c r="BT35" s="630">
        <f t="shared" si="778"/>
        <v>1864.6190476190477</v>
      </c>
      <c r="BU35" s="630">
        <f t="shared" ref="BU35:BV35" si="779">BU11/BU32</f>
        <v>1859.203125</v>
      </c>
      <c r="BV35" s="630">
        <f t="shared" si="779"/>
        <v>1872.4375</v>
      </c>
      <c r="BW35" s="630">
        <f t="shared" ref="BW35" si="780">BW11/BW32</f>
        <v>1892.71875</v>
      </c>
      <c r="BX35" s="136" t="s">
        <v>29</v>
      </c>
      <c r="BY35" s="156">
        <f>SUM(BL35:BW35)/$BX$4</f>
        <v>1899.2867352800197</v>
      </c>
      <c r="BZ35" s="630">
        <f t="shared" ref="BZ35:CA35" si="781">BZ11/BZ32</f>
        <v>2359</v>
      </c>
      <c r="CA35" s="96">
        <f t="shared" si="781"/>
        <v>1923.5079365079366</v>
      </c>
      <c r="CB35" s="867">
        <f t="shared" ref="CB35:CC35" si="782">CB11/CB32</f>
        <v>1699.3661971830986</v>
      </c>
      <c r="CC35" s="96">
        <f t="shared" si="782"/>
        <v>1724.6428571428571</v>
      </c>
      <c r="CD35" s="95">
        <f t="shared" ref="CD35:CE35" si="783">CD11/CD32</f>
        <v>1721.2</v>
      </c>
      <c r="CE35" s="96">
        <f t="shared" si="783"/>
        <v>2040.6944444444443</v>
      </c>
      <c r="CF35" s="630">
        <f t="shared" ref="CF35:CG35" si="784">CF11/CF32</f>
        <v>1657.7972972972973</v>
      </c>
      <c r="CG35" s="96">
        <f t="shared" si="784"/>
        <v>1602.8783783783783</v>
      </c>
      <c r="CH35" s="630">
        <f t="shared" ref="CH35:CI35" si="785">CH11/CH32</f>
        <v>1594.5</v>
      </c>
      <c r="CI35" s="630">
        <f t="shared" si="785"/>
        <v>1743.9852941176471</v>
      </c>
      <c r="CJ35" s="630">
        <f t="shared" ref="CJ35:CK35" si="786">CJ11/CJ32</f>
        <v>1722.2028985507247</v>
      </c>
      <c r="CK35" s="630">
        <f t="shared" si="786"/>
        <v>1754.3823529411766</v>
      </c>
      <c r="CL35" s="136" t="s">
        <v>29</v>
      </c>
      <c r="CM35" s="156">
        <f>SUM(BZ35:CK35)/$CL$4</f>
        <v>1795.3464713802969</v>
      </c>
      <c r="CN35" s="630">
        <f t="shared" ref="CN35:CO35" si="787">CN11/CN32</f>
        <v>2351.4516129032259</v>
      </c>
      <c r="CO35" s="96">
        <f t="shared" si="787"/>
        <v>1874.2903225806451</v>
      </c>
      <c r="CP35" s="867">
        <f t="shared" ref="CP35:CQ35" si="788">CP11/CP32</f>
        <v>1885.7213114754099</v>
      </c>
      <c r="CQ35" s="96">
        <f t="shared" si="788"/>
        <v>1891.3174603174602</v>
      </c>
      <c r="CR35" s="95">
        <f t="shared" ref="CR35:CS35" si="789">CR11/CR32</f>
        <v>1882.6666666666667</v>
      </c>
      <c r="CS35" s="96">
        <f t="shared" si="789"/>
        <v>2233.2741935483873</v>
      </c>
      <c r="CT35" s="217">
        <f t="shared" ref="CT35:CU35" si="790">CT11/CT32</f>
        <v>2044.6166666666666</v>
      </c>
      <c r="CU35" s="96">
        <f t="shared" si="790"/>
        <v>1972.5166666666667</v>
      </c>
      <c r="CV35" s="630">
        <f t="shared" ref="CV35:CW35" si="791">CV11/CV32</f>
        <v>2082.3508771929824</v>
      </c>
      <c r="CW35" s="1069">
        <f t="shared" si="791"/>
        <v>2124.0714285714284</v>
      </c>
      <c r="CX35" s="630">
        <f t="shared" ref="CX35:CY35" si="792">CX11/CX32</f>
        <v>2127.3928571428573</v>
      </c>
      <c r="CY35" s="96">
        <f t="shared" si="792"/>
        <v>2472.9152542372881</v>
      </c>
      <c r="CZ35" s="136" t="s">
        <v>29</v>
      </c>
      <c r="DA35" s="156">
        <f>SUM(CN35:CY35)/$CZ$4</f>
        <v>2078.5487764974737</v>
      </c>
      <c r="DB35" s="630">
        <f t="shared" ref="DB35:DC35" si="793">DB11/DB32</f>
        <v>2074.7068965517242</v>
      </c>
      <c r="DC35" s="96">
        <f t="shared" si="793"/>
        <v>2150.6964285714284</v>
      </c>
      <c r="DD35" s="867">
        <f t="shared" ref="DD35:DE35" si="794">DD11/DD32</f>
        <v>2151.0178571428573</v>
      </c>
      <c r="DE35" s="96">
        <f t="shared" si="794"/>
        <v>2249.0181818181818</v>
      </c>
      <c r="DF35" s="95">
        <f t="shared" ref="DF35:DG35" si="795">DF11/DF32</f>
        <v>2238.4</v>
      </c>
      <c r="DG35" s="96">
        <f t="shared" si="795"/>
        <v>2643.4035087719299</v>
      </c>
      <c r="DH35" s="217">
        <f t="shared" ref="DH35:DI35" si="796">DH11/DH32</f>
        <v>2153.4912280701756</v>
      </c>
      <c r="DI35" s="96">
        <f t="shared" si="796"/>
        <v>2225.9272727272728</v>
      </c>
      <c r="DJ35" s="630">
        <f t="shared" ref="DJ35:DK35" si="797">DJ11/DJ32</f>
        <v>2186.2857142857142</v>
      </c>
      <c r="DK35" s="96">
        <f t="shared" si="797"/>
        <v>2200.0714285714284</v>
      </c>
      <c r="DL35" s="630">
        <f t="shared" ref="DL35:DM35" si="798">DL11/DL32</f>
        <v>2060.5166666666669</v>
      </c>
      <c r="DM35" s="96">
        <f t="shared" si="798"/>
        <v>2500.311475409836</v>
      </c>
      <c r="DN35" s="136" t="s">
        <v>29</v>
      </c>
      <c r="DO35" s="156">
        <f>SUM(DB35:DM35)/$DN$4</f>
        <v>2236.153888215601</v>
      </c>
      <c r="DP35" s="630">
        <f t="shared" ref="DP35:DQ35" si="799">DP11/DP32</f>
        <v>2087.35</v>
      </c>
      <c r="DQ35" s="96">
        <f t="shared" si="799"/>
        <v>2080.15</v>
      </c>
      <c r="DR35" s="867">
        <f t="shared" ref="DR35:DS35" si="800">DR11/DR32</f>
        <v>2105.2372881355932</v>
      </c>
      <c r="DS35" s="96">
        <f t="shared" si="800"/>
        <v>2219.8214285714284</v>
      </c>
      <c r="DT35" s="95">
        <f t="shared" ref="DT35" si="801">DT11/DT32</f>
        <v>2704.5818181818181</v>
      </c>
      <c r="DU35" s="96"/>
      <c r="DV35" s="217"/>
      <c r="DW35" s="96"/>
      <c r="DX35" s="630"/>
      <c r="DY35" s="96"/>
      <c r="DZ35" s="630"/>
      <c r="EA35" s="96"/>
      <c r="EB35" s="136" t="s">
        <v>29</v>
      </c>
      <c r="EC35" s="156">
        <f>SUM(DP35:EA35)/$EB$4</f>
        <v>2239.428106977768</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8"/>
        <v>-412.96147540983611</v>
      </c>
      <c r="IU35" s="405">
        <f t="shared" si="319"/>
        <v>-0.16516401235255937</v>
      </c>
      <c r="IV35" s="323">
        <f t="shared" si="320"/>
        <v>-7.1999999999998181</v>
      </c>
      <c r="IW35" s="405">
        <f t="shared" si="321"/>
        <v>-3.4493496538672568E-3</v>
      </c>
      <c r="IX35" s="323">
        <f t="shared" si="322"/>
        <v>25.087288135593099</v>
      </c>
      <c r="IY35" s="405">
        <f t="shared" si="323"/>
        <v>1.2060326483952166E-2</v>
      </c>
      <c r="IZ35" s="323">
        <f t="shared" si="324"/>
        <v>114.58414043583525</v>
      </c>
      <c r="JA35" s="405">
        <f>IZ35/DR35</f>
        <v>5.4428135527331188E-2</v>
      </c>
      <c r="JB35" s="323">
        <f t="shared" si="326"/>
        <v>484.76038961038967</v>
      </c>
      <c r="JC35" s="405">
        <f t="shared" si="327"/>
        <v>0.21837810166665453</v>
      </c>
      <c r="JD35" s="323">
        <f t="shared" si="328"/>
        <v>-2704.5818181818181</v>
      </c>
      <c r="JE35" s="405">
        <f t="shared" si="329"/>
        <v>-1</v>
      </c>
      <c r="JF35" s="323">
        <f t="shared" si="330"/>
        <v>0</v>
      </c>
      <c r="JG35" s="405" t="e">
        <f t="shared" si="331"/>
        <v>#DIV/0!</v>
      </c>
      <c r="JH35" s="323">
        <f t="shared" si="332"/>
        <v>0</v>
      </c>
      <c r="JI35" s="405" t="e">
        <f t="shared" si="333"/>
        <v>#DIV/0!</v>
      </c>
      <c r="JJ35" s="323">
        <f t="shared" si="334"/>
        <v>0</v>
      </c>
      <c r="JK35" s="405" t="e">
        <f t="shared" si="335"/>
        <v>#DIV/0!</v>
      </c>
      <c r="JL35" s="323">
        <f t="shared" si="336"/>
        <v>0</v>
      </c>
      <c r="JM35" s="405" t="e">
        <f t="shared" si="337"/>
        <v>#DIV/0!</v>
      </c>
      <c r="JN35" s="323">
        <f t="shared" si="338"/>
        <v>0</v>
      </c>
      <c r="JO35" s="405" t="e">
        <f t="shared" si="339"/>
        <v>#DIV/0!</v>
      </c>
      <c r="JP35" s="323">
        <f t="shared" si="340"/>
        <v>0</v>
      </c>
      <c r="JQ35" s="405" t="e">
        <f t="shared" si="341"/>
        <v>#DIV/0!</v>
      </c>
      <c r="JR35" s="630">
        <f>DF35</f>
        <v>2238.4</v>
      </c>
      <c r="JS35" s="1069">
        <f>DT35</f>
        <v>2704.5818181818181</v>
      </c>
      <c r="JT35" s="673">
        <f>JS35-JR35</f>
        <v>466.18181818181802</v>
      </c>
      <c r="JU35" s="192">
        <f>IF(ISERROR(JT35/JR35),0,JT35/JR35)</f>
        <v>0.20826564429137687</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68"/>
        <v>1951.8635170603675</v>
      </c>
      <c r="KL35" s="281">
        <f t="shared" si="768"/>
        <v>2407.4424415491699</v>
      </c>
      <c r="KM35" s="281">
        <f t="shared" si="768"/>
        <v>1986.6238630283574</v>
      </c>
      <c r="KN35" s="281">
        <f t="shared" si="768"/>
        <v>1857.1642785738086</v>
      </c>
      <c r="KO35" s="281">
        <f t="shared" si="768"/>
        <v>1823.3453473132372</v>
      </c>
      <c r="KP35" s="281">
        <f t="shared" si="768"/>
        <v>1850.8412460436448</v>
      </c>
      <c r="KQ35" s="281">
        <f t="shared" si="768"/>
        <v>1850.3333333333333</v>
      </c>
      <c r="KR35" s="281">
        <f t="shared" si="768"/>
        <v>2171.5503113733203</v>
      </c>
      <c r="KS35" s="281">
        <f t="shared" si="768"/>
        <v>1761.015873015873</v>
      </c>
      <c r="KT35" s="281">
        <f t="shared" si="768"/>
        <v>1886.7118644067796</v>
      </c>
      <c r="KU35" s="281">
        <f t="shared" si="768"/>
        <v>1799.4679135762656</v>
      </c>
      <c r="KV35" s="281">
        <f>AU35</f>
        <v>1873.9333333333334</v>
      </c>
      <c r="KW35" s="281">
        <f t="shared" si="732"/>
        <v>1846.5550000000001</v>
      </c>
      <c r="KX35" s="281">
        <f t="shared" si="732"/>
        <v>2213.7446245451538</v>
      </c>
      <c r="KY35" s="281">
        <f t="shared" si="732"/>
        <v>1845.2666666666667</v>
      </c>
      <c r="KZ35" s="281">
        <f t="shared" si="732"/>
        <v>1875.613450023031</v>
      </c>
      <c r="LA35" s="281">
        <f t="shared" si="732"/>
        <v>1866.107439417048</v>
      </c>
      <c r="LB35" s="281">
        <f>BC35</f>
        <v>1828.3763530391341</v>
      </c>
      <c r="LC35" s="281">
        <f t="shared" si="733"/>
        <v>2053.7225642883013</v>
      </c>
      <c r="LD35" s="281">
        <f t="shared" si="733"/>
        <v>1821.1138819617622</v>
      </c>
      <c r="LE35" s="281">
        <f t="shared" si="733"/>
        <v>1722.443261417764</v>
      </c>
      <c r="LF35" s="281">
        <f t="shared" si="733"/>
        <v>1810.7377049180327</v>
      </c>
      <c r="LG35" s="281">
        <f t="shared" si="733"/>
        <v>1854.6987313008901</v>
      </c>
      <c r="LH35" s="281">
        <f t="shared" si="733"/>
        <v>2270.0500000000002</v>
      </c>
      <c r="LI35" s="797">
        <f t="shared" si="734"/>
        <v>1866.1311475409836</v>
      </c>
      <c r="LJ35" s="797">
        <f t="shared" si="734"/>
        <v>1861.516129032258</v>
      </c>
      <c r="LK35" s="797">
        <f t="shared" si="734"/>
        <v>1839.2857142857142</v>
      </c>
      <c r="LL35" s="797">
        <f t="shared" si="734"/>
        <v>1850.7936507936508</v>
      </c>
      <c r="LM35" s="797">
        <f t="shared" si="734"/>
        <v>1864.5079365079366</v>
      </c>
      <c r="LN35" s="797">
        <f t="shared" si="734"/>
        <v>1891.8225806451612</v>
      </c>
      <c r="LO35" s="797">
        <f t="shared" si="734"/>
        <v>2299.4677419354839</v>
      </c>
      <c r="LP35" s="797">
        <f t="shared" si="734"/>
        <v>1828.9375</v>
      </c>
      <c r="LQ35" s="797">
        <f t="shared" si="734"/>
        <v>1864.6190476190477</v>
      </c>
      <c r="LR35" s="797">
        <f t="shared" si="734"/>
        <v>1859.203125</v>
      </c>
      <c r="LS35" s="797">
        <f t="shared" si="734"/>
        <v>1872.4375</v>
      </c>
      <c r="LT35" s="797">
        <f t="shared" si="734"/>
        <v>1892.71875</v>
      </c>
      <c r="LU35" s="909">
        <f t="shared" si="735"/>
        <v>2359</v>
      </c>
      <c r="LV35" s="909">
        <f t="shared" si="735"/>
        <v>1923.5079365079366</v>
      </c>
      <c r="LW35" s="909">
        <f t="shared" si="735"/>
        <v>1699.3661971830986</v>
      </c>
      <c r="LX35" s="909">
        <f t="shared" si="735"/>
        <v>1724.6428571428571</v>
      </c>
      <c r="LY35" s="909">
        <f t="shared" si="735"/>
        <v>1721.2</v>
      </c>
      <c r="LZ35" s="909">
        <f t="shared" si="735"/>
        <v>2040.6944444444443</v>
      </c>
      <c r="MA35" s="909">
        <f t="shared" si="735"/>
        <v>1657.7972972972973</v>
      </c>
      <c r="MB35" s="909">
        <f t="shared" si="735"/>
        <v>1602.8783783783783</v>
      </c>
      <c r="MC35" s="909">
        <f t="shared" si="735"/>
        <v>1594.5</v>
      </c>
      <c r="MD35" s="909">
        <f t="shared" si="735"/>
        <v>1743.9852941176471</v>
      </c>
      <c r="ME35" s="909">
        <f t="shared" si="735"/>
        <v>1722.2028985507247</v>
      </c>
      <c r="MF35" s="909">
        <f t="shared" si="735"/>
        <v>1754.3823529411766</v>
      </c>
      <c r="MG35" s="968">
        <f t="shared" si="736"/>
        <v>2351.4516129032259</v>
      </c>
      <c r="MH35" s="968">
        <f t="shared" si="736"/>
        <v>1874.2903225806451</v>
      </c>
      <c r="MI35" s="968">
        <f t="shared" si="736"/>
        <v>1885.7213114754099</v>
      </c>
      <c r="MJ35" s="968">
        <f t="shared" si="736"/>
        <v>1891.3174603174602</v>
      </c>
      <c r="MK35" s="968">
        <f t="shared" si="736"/>
        <v>1882.6666666666667</v>
      </c>
      <c r="ML35" s="968">
        <f t="shared" si="736"/>
        <v>2233.2741935483873</v>
      </c>
      <c r="MM35" s="968">
        <f t="shared" si="736"/>
        <v>2044.6166666666666</v>
      </c>
      <c r="MN35" s="968">
        <f t="shared" si="736"/>
        <v>1972.5166666666667</v>
      </c>
      <c r="MO35" s="968">
        <f t="shared" si="736"/>
        <v>2082.3508771929824</v>
      </c>
      <c r="MP35" s="968">
        <f t="shared" si="736"/>
        <v>2124.0714285714284</v>
      </c>
      <c r="MQ35" s="968">
        <f t="shared" si="736"/>
        <v>2127.3928571428573</v>
      </c>
      <c r="MR35" s="968">
        <f t="shared" si="736"/>
        <v>2472.9152542372881</v>
      </c>
      <c r="MS35" s="1163">
        <f t="shared" si="737"/>
        <v>2074.7068965517242</v>
      </c>
      <c r="MT35" s="1163">
        <f t="shared" si="737"/>
        <v>2150.6964285714284</v>
      </c>
      <c r="MU35" s="1163">
        <f t="shared" si="737"/>
        <v>2151.0178571428573</v>
      </c>
      <c r="MV35" s="1163">
        <f t="shared" si="737"/>
        <v>2249.0181818181818</v>
      </c>
      <c r="MW35" s="1163">
        <f t="shared" si="737"/>
        <v>2238.4</v>
      </c>
      <c r="MX35" s="1163">
        <f t="shared" si="737"/>
        <v>2643.4035087719299</v>
      </c>
      <c r="MY35" s="1163">
        <f t="shared" si="737"/>
        <v>2153.4912280701756</v>
      </c>
      <c r="MZ35" s="1163">
        <f t="shared" si="737"/>
        <v>2225.9272727272728</v>
      </c>
      <c r="NA35" s="1163">
        <f t="shared" si="737"/>
        <v>2186.2857142857142</v>
      </c>
      <c r="NB35" s="1163">
        <f t="shared" si="737"/>
        <v>2200.0714285714284</v>
      </c>
      <c r="NC35" s="1163">
        <f t="shared" si="737"/>
        <v>2060.5166666666669</v>
      </c>
      <c r="ND35" s="1163">
        <f t="shared" si="737"/>
        <v>2500.311475409836</v>
      </c>
      <c r="NE35" s="1185">
        <f t="shared" si="738"/>
        <v>2087.35</v>
      </c>
      <c r="NF35" s="1185">
        <f t="shared" si="738"/>
        <v>2080.15</v>
      </c>
      <c r="NG35" s="1185">
        <f t="shared" si="738"/>
        <v>2105.2372881355932</v>
      </c>
      <c r="NH35" s="1185">
        <f t="shared" si="738"/>
        <v>2219.8214285714284</v>
      </c>
      <c r="NI35" s="1185">
        <f t="shared" si="738"/>
        <v>2704.5818181818181</v>
      </c>
      <c r="NJ35" s="1185">
        <f t="shared" si="738"/>
        <v>0</v>
      </c>
      <c r="NK35" s="1185">
        <f t="shared" si="738"/>
        <v>0</v>
      </c>
      <c r="NL35" s="1185">
        <f t="shared" si="738"/>
        <v>0</v>
      </c>
      <c r="NM35" s="1185">
        <f t="shared" si="738"/>
        <v>0</v>
      </c>
      <c r="NN35" s="1185">
        <f t="shared" si="738"/>
        <v>0</v>
      </c>
      <c r="NO35" s="1185">
        <f t="shared" si="738"/>
        <v>0</v>
      </c>
      <c r="NP35" s="1185">
        <f t="shared" si="738"/>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42" t="s">
        <v>230</v>
      </c>
      <c r="F37" s="1242"/>
      <c r="G37" s="1243"/>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f>28035+27986+8+26</f>
        <v>56055</v>
      </c>
      <c r="DR37" s="23">
        <f>27793+27773+17+69</f>
        <v>55652</v>
      </c>
      <c r="DS37" s="70">
        <f>27816+27799+30+20</f>
        <v>55665</v>
      </c>
      <c r="DT37" s="23">
        <f>27884+27778+24496+8+39</f>
        <v>80205</v>
      </c>
      <c r="DU37" s="70"/>
      <c r="DV37" s="207"/>
      <c r="DW37" s="70"/>
      <c r="DX37" s="650"/>
      <c r="DY37" s="70"/>
      <c r="DZ37" s="650"/>
      <c r="EA37" s="70"/>
      <c r="EB37" s="137">
        <f>SUM(DP37:EA37)</f>
        <v>304092</v>
      </c>
      <c r="EC37" s="163">
        <f>SUM(DP37:EA37)/$EB$4</f>
        <v>60818.400000000001</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802">CU37-CT37</f>
        <v>-4856</v>
      </c>
      <c r="HM37" s="402">
        <f>HL37/CT37</f>
        <v>-8.7699337198172328E-2</v>
      </c>
      <c r="HN37" s="324">
        <f t="shared" ref="HN37:HN43" si="803">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8"/>
        <v>-27636</v>
      </c>
      <c r="IU37" s="402">
        <f t="shared" si="319"/>
        <v>-0.32840964456750366</v>
      </c>
      <c r="IV37" s="324">
        <f t="shared" si="320"/>
        <v>-460</v>
      </c>
      <c r="IW37" s="402">
        <f t="shared" si="321"/>
        <v>-8.1394320092010967E-3</v>
      </c>
      <c r="IX37" s="324">
        <f t="shared" si="322"/>
        <v>-403</v>
      </c>
      <c r="IY37" s="402">
        <f t="shared" si="323"/>
        <v>-7.1893675854071892E-3</v>
      </c>
      <c r="IZ37" s="324">
        <f t="shared" si="324"/>
        <v>13</v>
      </c>
      <c r="JA37" s="402">
        <f>IZ37/DR37</f>
        <v>2.3359447998274994E-4</v>
      </c>
      <c r="JB37" s="324">
        <f t="shared" si="326"/>
        <v>24540</v>
      </c>
      <c r="JC37" s="402">
        <f t="shared" si="327"/>
        <v>0.44085152250067366</v>
      </c>
      <c r="JD37" s="324">
        <f t="shared" si="328"/>
        <v>-80205</v>
      </c>
      <c r="JE37" s="402">
        <f t="shared" si="329"/>
        <v>-1</v>
      </c>
      <c r="JF37" s="324">
        <f t="shared" si="330"/>
        <v>0</v>
      </c>
      <c r="JG37" s="402" t="e">
        <f t="shared" si="331"/>
        <v>#DIV/0!</v>
      </c>
      <c r="JH37" s="324">
        <f t="shared" si="332"/>
        <v>0</v>
      </c>
      <c r="JI37" s="402" t="e">
        <f t="shared" si="333"/>
        <v>#DIV/0!</v>
      </c>
      <c r="JJ37" s="324">
        <f t="shared" si="334"/>
        <v>0</v>
      </c>
      <c r="JK37" s="402" t="e">
        <f t="shared" si="335"/>
        <v>#DIV/0!</v>
      </c>
      <c r="JL37" s="324">
        <f t="shared" si="336"/>
        <v>0</v>
      </c>
      <c r="JM37" s="402" t="e">
        <f t="shared" si="337"/>
        <v>#DIV/0!</v>
      </c>
      <c r="JN37" s="324">
        <f t="shared" si="338"/>
        <v>0</v>
      </c>
      <c r="JO37" s="402" t="e">
        <f t="shared" si="339"/>
        <v>#DIV/0!</v>
      </c>
      <c r="JP37" s="324">
        <f t="shared" si="340"/>
        <v>0</v>
      </c>
      <c r="JQ37" s="402" t="e">
        <f t="shared" si="341"/>
        <v>#DIV/0!</v>
      </c>
      <c r="JR37" s="650">
        <f>DF37</f>
        <v>54886</v>
      </c>
      <c r="JS37" s="1070">
        <f>DT37</f>
        <v>80205</v>
      </c>
      <c r="JT37" s="122">
        <f>JS37-JR37</f>
        <v>25319</v>
      </c>
      <c r="JU37" s="109">
        <f>IF(ISERROR(JT37/JR37),0,JT37/JR37)</f>
        <v>0.46130160696716832</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804">AJ37</f>
        <v>44610</v>
      </c>
      <c r="KL37" s="263">
        <f t="shared" si="804"/>
        <v>67802</v>
      </c>
      <c r="KM37" s="263">
        <f t="shared" si="804"/>
        <v>44415</v>
      </c>
      <c r="KN37" s="263">
        <f t="shared" si="804"/>
        <v>44340</v>
      </c>
      <c r="KO37" s="263">
        <f t="shared" si="804"/>
        <v>44207</v>
      </c>
      <c r="KP37" s="263">
        <f t="shared" si="804"/>
        <v>43919</v>
      </c>
      <c r="KQ37" s="263">
        <f t="shared" si="804"/>
        <v>43539</v>
      </c>
      <c r="KR37" s="263">
        <f t="shared" si="804"/>
        <v>65110</v>
      </c>
      <c r="KS37" s="263">
        <f t="shared" si="804"/>
        <v>43434</v>
      </c>
      <c r="KT37" s="263">
        <f t="shared" si="804"/>
        <v>43744</v>
      </c>
      <c r="KU37" s="263">
        <f t="shared" si="804"/>
        <v>44090</v>
      </c>
      <c r="KV37" s="263">
        <f t="shared" si="804"/>
        <v>45048</v>
      </c>
      <c r="KW37" s="263">
        <f t="shared" ref="KW37:LH40" si="805">AX37</f>
        <v>45094</v>
      </c>
      <c r="KX37" s="263">
        <f t="shared" si="805"/>
        <v>66663</v>
      </c>
      <c r="KY37" s="263">
        <f t="shared" si="805"/>
        <v>43660</v>
      </c>
      <c r="KZ37" s="263">
        <f t="shared" si="805"/>
        <v>43753</v>
      </c>
      <c r="LA37" s="263">
        <f t="shared" si="805"/>
        <v>43349</v>
      </c>
      <c r="LB37" s="263">
        <f t="shared" si="805"/>
        <v>43105</v>
      </c>
      <c r="LC37" s="263">
        <f t="shared" si="805"/>
        <v>56535</v>
      </c>
      <c r="LD37" s="263">
        <f t="shared" si="805"/>
        <v>43010</v>
      </c>
      <c r="LE37" s="263">
        <f t="shared" si="805"/>
        <v>43238</v>
      </c>
      <c r="LF37" s="263">
        <f t="shared" si="805"/>
        <v>43850</v>
      </c>
      <c r="LG37" s="263">
        <f t="shared" si="805"/>
        <v>44710</v>
      </c>
      <c r="LH37" s="263">
        <f t="shared" si="805"/>
        <v>69500</v>
      </c>
      <c r="LI37" s="788">
        <f t="shared" ref="LI37:LT40" si="806">BL37</f>
        <v>47251</v>
      </c>
      <c r="LJ37" s="788">
        <f t="shared" si="806"/>
        <v>48526</v>
      </c>
      <c r="LK37" s="788">
        <f t="shared" si="806"/>
        <v>49289</v>
      </c>
      <c r="LL37" s="788">
        <f t="shared" si="806"/>
        <v>49977</v>
      </c>
      <c r="LM37" s="788">
        <f t="shared" si="806"/>
        <v>51034</v>
      </c>
      <c r="LN37" s="788">
        <f t="shared" si="806"/>
        <v>50934</v>
      </c>
      <c r="LO37" s="788">
        <f t="shared" si="806"/>
        <v>76037</v>
      </c>
      <c r="LP37" s="788">
        <f t="shared" si="806"/>
        <v>50695</v>
      </c>
      <c r="LQ37" s="788">
        <f t="shared" si="806"/>
        <v>51105</v>
      </c>
      <c r="LR37" s="788">
        <f t="shared" si="806"/>
        <v>52499</v>
      </c>
      <c r="LS37" s="788">
        <f t="shared" si="806"/>
        <v>53303</v>
      </c>
      <c r="LT37" s="788">
        <f t="shared" si="806"/>
        <v>54184</v>
      </c>
      <c r="LU37" s="900">
        <f t="shared" ref="LU37:MF40" si="807">BZ37</f>
        <v>81645</v>
      </c>
      <c r="LV37" s="900">
        <f t="shared" si="807"/>
        <v>54094</v>
      </c>
      <c r="LW37" s="900">
        <f t="shared" si="807"/>
        <v>53651</v>
      </c>
      <c r="LX37" s="900">
        <f t="shared" si="807"/>
        <v>53742</v>
      </c>
      <c r="LY37" s="900">
        <f t="shared" si="807"/>
        <v>53448</v>
      </c>
      <c r="LZ37" s="900">
        <f t="shared" si="807"/>
        <v>79347</v>
      </c>
      <c r="MA37" s="900">
        <f t="shared" si="807"/>
        <v>55371</v>
      </c>
      <c r="MB37" s="900">
        <f t="shared" si="807"/>
        <v>51241</v>
      </c>
      <c r="MC37" s="900">
        <f t="shared" si="807"/>
        <v>50664</v>
      </c>
      <c r="MD37" s="900">
        <f t="shared" si="807"/>
        <v>51333</v>
      </c>
      <c r="ME37" s="900">
        <f t="shared" si="807"/>
        <v>51619</v>
      </c>
      <c r="MF37" s="900">
        <f t="shared" si="807"/>
        <v>51894</v>
      </c>
      <c r="MG37" s="959">
        <f t="shared" ref="MG37:MR40" si="808">CN37</f>
        <v>78613</v>
      </c>
      <c r="MH37" s="959">
        <f t="shared" si="808"/>
        <v>49027</v>
      </c>
      <c r="MI37" s="959">
        <f t="shared" si="808"/>
        <v>47945</v>
      </c>
      <c r="MJ37" s="959">
        <f t="shared" si="808"/>
        <v>51525</v>
      </c>
      <c r="MK37" s="959">
        <f t="shared" si="808"/>
        <v>51274</v>
      </c>
      <c r="ML37" s="959">
        <f t="shared" si="808"/>
        <v>70940</v>
      </c>
      <c r="MM37" s="959">
        <f t="shared" si="808"/>
        <v>55371</v>
      </c>
      <c r="MN37" s="959">
        <f t="shared" si="808"/>
        <v>50515</v>
      </c>
      <c r="MO37" s="959">
        <f t="shared" si="808"/>
        <v>50800</v>
      </c>
      <c r="MP37" s="959">
        <f t="shared" si="808"/>
        <v>50995</v>
      </c>
      <c r="MQ37" s="959">
        <f t="shared" si="808"/>
        <v>51075</v>
      </c>
      <c r="MR37" s="959">
        <f t="shared" si="808"/>
        <v>77804</v>
      </c>
      <c r="MS37" s="1154">
        <f t="shared" ref="MS37:ND40" si="809">DB37</f>
        <v>52264</v>
      </c>
      <c r="MT37" s="1154">
        <f t="shared" si="809"/>
        <v>52250</v>
      </c>
      <c r="MU37" s="1154">
        <f t="shared" si="809"/>
        <v>52283</v>
      </c>
      <c r="MV37" s="1154">
        <f t="shared" si="809"/>
        <v>55484</v>
      </c>
      <c r="MW37" s="1154">
        <f t="shared" si="809"/>
        <v>54886</v>
      </c>
      <c r="MX37" s="1154">
        <f t="shared" si="809"/>
        <v>81839</v>
      </c>
      <c r="MY37" s="1154">
        <f t="shared" si="809"/>
        <v>54440</v>
      </c>
      <c r="MZ37" s="1154">
        <f t="shared" si="809"/>
        <v>54066</v>
      </c>
      <c r="NA37" s="1154">
        <f t="shared" si="809"/>
        <v>54179</v>
      </c>
      <c r="NB37" s="1154">
        <f t="shared" si="809"/>
        <v>54962</v>
      </c>
      <c r="NC37" s="1154">
        <f t="shared" si="809"/>
        <v>55319</v>
      </c>
      <c r="ND37" s="1154">
        <f t="shared" si="809"/>
        <v>84151</v>
      </c>
      <c r="NE37" s="1176">
        <f t="shared" ref="NE37:NP40" si="810">DP37</f>
        <v>56515</v>
      </c>
      <c r="NF37" s="1176">
        <f t="shared" si="810"/>
        <v>56055</v>
      </c>
      <c r="NG37" s="1176">
        <f t="shared" si="810"/>
        <v>55652</v>
      </c>
      <c r="NH37" s="1176">
        <f t="shared" si="810"/>
        <v>55665</v>
      </c>
      <c r="NI37" s="1176">
        <f t="shared" si="810"/>
        <v>80205</v>
      </c>
      <c r="NJ37" s="1176">
        <f t="shared" si="810"/>
        <v>0</v>
      </c>
      <c r="NK37" s="1176">
        <f t="shared" si="810"/>
        <v>0</v>
      </c>
      <c r="NL37" s="1176">
        <f t="shared" si="810"/>
        <v>0</v>
      </c>
      <c r="NM37" s="1176">
        <f t="shared" si="810"/>
        <v>0</v>
      </c>
      <c r="NN37" s="1176">
        <f t="shared" si="810"/>
        <v>0</v>
      </c>
      <c r="NO37" s="1176">
        <f t="shared" si="810"/>
        <v>0</v>
      </c>
      <c r="NP37" s="1176">
        <f t="shared" si="810"/>
        <v>0</v>
      </c>
    </row>
    <row r="38" spans="1:380" s="2" customFormat="1" x14ac:dyDescent="0.25">
      <c r="A38" s="764"/>
      <c r="B38" s="56">
        <v>5.2</v>
      </c>
      <c r="C38" s="7"/>
      <c r="D38" s="119"/>
      <c r="E38" s="1242" t="s">
        <v>231</v>
      </c>
      <c r="F38" s="1242"/>
      <c r="G38" s="1243"/>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f>68742+12</f>
        <v>68754</v>
      </c>
      <c r="DR38" s="23">
        <f>68547+10</f>
        <v>68557</v>
      </c>
      <c r="DS38" s="70">
        <f>68631+14</f>
        <v>68645</v>
      </c>
      <c r="DT38" s="23">
        <f>68528+19</f>
        <v>68547</v>
      </c>
      <c r="DU38" s="70"/>
      <c r="DV38" s="207"/>
      <c r="DW38" s="70"/>
      <c r="DX38" s="625"/>
      <c r="DY38" s="70"/>
      <c r="DZ38" s="625"/>
      <c r="EA38" s="70"/>
      <c r="EB38" s="137">
        <f>SUM(DP38:EA38)</f>
        <v>343229</v>
      </c>
      <c r="EC38" s="163">
        <f>SUM(DP38:EA38)/$EB$4</f>
        <v>68645.8</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802"/>
        <v>530</v>
      </c>
      <c r="HM38" s="402">
        <f>HL38/CT38</f>
        <v>7.87448370130449E-3</v>
      </c>
      <c r="HN38" s="324">
        <f t="shared" si="803"/>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8"/>
        <v>358</v>
      </c>
      <c r="IU38" s="402">
        <f t="shared" si="319"/>
        <v>5.2363678914111866E-3</v>
      </c>
      <c r="IV38" s="324">
        <f t="shared" si="320"/>
        <v>28</v>
      </c>
      <c r="IW38" s="402">
        <f t="shared" si="321"/>
        <v>4.0741495212874313E-4</v>
      </c>
      <c r="IX38" s="324">
        <f t="shared" si="322"/>
        <v>-197</v>
      </c>
      <c r="IY38" s="402">
        <f t="shared" si="323"/>
        <v>-2.8652878377985283E-3</v>
      </c>
      <c r="IZ38" s="324">
        <f t="shared" si="324"/>
        <v>88</v>
      </c>
      <c r="JA38" s="402">
        <f>IZ38/DR38</f>
        <v>1.2836034248873201E-3</v>
      </c>
      <c r="JB38" s="324">
        <f t="shared" si="326"/>
        <v>-98</v>
      </c>
      <c r="JC38" s="402">
        <f t="shared" si="327"/>
        <v>-1.427634933352757E-3</v>
      </c>
      <c r="JD38" s="324">
        <f t="shared" si="328"/>
        <v>-68547</v>
      </c>
      <c r="JE38" s="402">
        <f t="shared" si="329"/>
        <v>-1</v>
      </c>
      <c r="JF38" s="324">
        <f t="shared" si="330"/>
        <v>0</v>
      </c>
      <c r="JG38" s="402" t="e">
        <f t="shared" si="331"/>
        <v>#DIV/0!</v>
      </c>
      <c r="JH38" s="324">
        <f t="shared" si="332"/>
        <v>0</v>
      </c>
      <c r="JI38" s="402" t="e">
        <f t="shared" si="333"/>
        <v>#DIV/0!</v>
      </c>
      <c r="JJ38" s="324">
        <f t="shared" si="334"/>
        <v>0</v>
      </c>
      <c r="JK38" s="402" t="e">
        <f t="shared" si="335"/>
        <v>#DIV/0!</v>
      </c>
      <c r="JL38" s="324">
        <f t="shared" si="336"/>
        <v>0</v>
      </c>
      <c r="JM38" s="402" t="e">
        <f t="shared" si="337"/>
        <v>#DIV/0!</v>
      </c>
      <c r="JN38" s="324">
        <f t="shared" si="338"/>
        <v>0</v>
      </c>
      <c r="JO38" s="402" t="e">
        <f t="shared" si="339"/>
        <v>#DIV/0!</v>
      </c>
      <c r="JP38" s="324">
        <f t="shared" si="340"/>
        <v>0</v>
      </c>
      <c r="JQ38" s="402" t="e">
        <f t="shared" si="341"/>
        <v>#DIV/0!</v>
      </c>
      <c r="JR38" s="625">
        <f>DF38</f>
        <v>68226</v>
      </c>
      <c r="JS38" s="1062">
        <f>DT38</f>
        <v>68547</v>
      </c>
      <c r="JT38" s="122">
        <f>JS38-JR38</f>
        <v>321</v>
      </c>
      <c r="JU38" s="109">
        <f>IF(ISERROR(JT38/JR38),0,JT38/JR38)</f>
        <v>4.7049511916278253E-3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804"/>
        <v>66939</v>
      </c>
      <c r="KL38" s="263">
        <f t="shared" si="804"/>
        <v>67087</v>
      </c>
      <c r="KM38" s="263">
        <f t="shared" si="804"/>
        <v>66975</v>
      </c>
      <c r="KN38" s="263">
        <f t="shared" si="804"/>
        <v>67127</v>
      </c>
      <c r="KO38" s="263">
        <f t="shared" si="804"/>
        <v>67090</v>
      </c>
      <c r="KP38" s="263">
        <f t="shared" si="804"/>
        <v>67187</v>
      </c>
      <c r="KQ38" s="263">
        <f t="shared" si="804"/>
        <v>67481</v>
      </c>
      <c r="KR38" s="263">
        <f t="shared" si="804"/>
        <v>67398</v>
      </c>
      <c r="KS38" s="263">
        <f t="shared" si="804"/>
        <v>67510</v>
      </c>
      <c r="KT38" s="263">
        <f t="shared" si="804"/>
        <v>67572</v>
      </c>
      <c r="KU38" s="263">
        <f t="shared" si="804"/>
        <v>67513</v>
      </c>
      <c r="KV38" s="263">
        <f t="shared" si="804"/>
        <v>67388</v>
      </c>
      <c r="KW38" s="263">
        <f t="shared" si="805"/>
        <v>67305</v>
      </c>
      <c r="KX38" s="263">
        <f t="shared" si="805"/>
        <v>67180</v>
      </c>
      <c r="KY38" s="263">
        <f t="shared" si="805"/>
        <v>67056</v>
      </c>
      <c r="KZ38" s="263">
        <f t="shared" si="805"/>
        <v>66898</v>
      </c>
      <c r="LA38" s="263">
        <f t="shared" si="805"/>
        <v>66770</v>
      </c>
      <c r="LB38" s="263">
        <f t="shared" si="805"/>
        <v>66689</v>
      </c>
      <c r="LC38" s="263">
        <f t="shared" si="805"/>
        <v>66733</v>
      </c>
      <c r="LD38" s="263">
        <f t="shared" si="805"/>
        <v>66530</v>
      </c>
      <c r="LE38" s="263">
        <f t="shared" si="805"/>
        <v>66537</v>
      </c>
      <c r="LF38" s="263">
        <f t="shared" si="805"/>
        <v>66605</v>
      </c>
      <c r="LG38" s="263">
        <f t="shared" si="805"/>
        <v>66593</v>
      </c>
      <c r="LH38" s="263">
        <f t="shared" si="805"/>
        <v>66703</v>
      </c>
      <c r="LI38" s="788">
        <f t="shared" si="806"/>
        <v>66583</v>
      </c>
      <c r="LJ38" s="788">
        <f t="shared" si="806"/>
        <v>66888</v>
      </c>
      <c r="LK38" s="788">
        <f t="shared" si="806"/>
        <v>66586</v>
      </c>
      <c r="LL38" s="788">
        <f t="shared" si="806"/>
        <v>66623</v>
      </c>
      <c r="LM38" s="788">
        <f t="shared" si="806"/>
        <v>66430</v>
      </c>
      <c r="LN38" s="788">
        <f t="shared" si="806"/>
        <v>66359</v>
      </c>
      <c r="LO38" s="788">
        <f t="shared" si="806"/>
        <v>66530</v>
      </c>
      <c r="LP38" s="788">
        <f t="shared" si="806"/>
        <v>66357</v>
      </c>
      <c r="LQ38" s="788">
        <f t="shared" si="806"/>
        <v>66366</v>
      </c>
      <c r="LR38" s="788">
        <f t="shared" si="806"/>
        <v>66490</v>
      </c>
      <c r="LS38" s="788">
        <f t="shared" si="806"/>
        <v>66533</v>
      </c>
      <c r="LT38" s="788">
        <f t="shared" si="806"/>
        <v>66950</v>
      </c>
      <c r="LU38" s="900">
        <f t="shared" si="807"/>
        <v>66972</v>
      </c>
      <c r="LV38" s="900">
        <f t="shared" si="807"/>
        <v>67087</v>
      </c>
      <c r="LW38" s="900">
        <f t="shared" si="807"/>
        <v>67004</v>
      </c>
      <c r="LX38" s="900">
        <f t="shared" si="807"/>
        <v>66983</v>
      </c>
      <c r="LY38" s="900">
        <f t="shared" si="807"/>
        <v>67036</v>
      </c>
      <c r="LZ38" s="900">
        <f t="shared" si="807"/>
        <v>67583</v>
      </c>
      <c r="MA38" s="900">
        <f t="shared" si="807"/>
        <v>67306</v>
      </c>
      <c r="MB38" s="900">
        <f t="shared" si="807"/>
        <v>67372</v>
      </c>
      <c r="MC38" s="900">
        <f t="shared" si="807"/>
        <v>67329</v>
      </c>
      <c r="MD38" s="900">
        <f t="shared" si="807"/>
        <v>67258</v>
      </c>
      <c r="ME38" s="900">
        <f t="shared" si="807"/>
        <v>67213</v>
      </c>
      <c r="MF38" s="900">
        <f t="shared" si="807"/>
        <v>67404</v>
      </c>
      <c r="MG38" s="959">
        <f t="shared" si="808"/>
        <v>67177</v>
      </c>
      <c r="MH38" s="959">
        <f t="shared" si="808"/>
        <v>67179</v>
      </c>
      <c r="MI38" s="959">
        <f t="shared" si="808"/>
        <v>67084</v>
      </c>
      <c r="MJ38" s="959">
        <f t="shared" si="808"/>
        <v>67628</v>
      </c>
      <c r="MK38" s="959">
        <f t="shared" si="808"/>
        <v>67334</v>
      </c>
      <c r="ML38" s="959">
        <f t="shared" si="808"/>
        <v>67523</v>
      </c>
      <c r="MM38" s="959">
        <f t="shared" si="808"/>
        <v>67306</v>
      </c>
      <c r="MN38" s="959">
        <f t="shared" si="808"/>
        <v>67836</v>
      </c>
      <c r="MO38" s="959">
        <f t="shared" si="808"/>
        <v>67894</v>
      </c>
      <c r="MP38" s="959">
        <f t="shared" si="808"/>
        <v>67953</v>
      </c>
      <c r="MQ38" s="959">
        <f t="shared" si="808"/>
        <v>68059</v>
      </c>
      <c r="MR38" s="959">
        <f t="shared" si="808"/>
        <v>68098</v>
      </c>
      <c r="MS38" s="1154">
        <f t="shared" si="809"/>
        <v>68069</v>
      </c>
      <c r="MT38" s="1154">
        <f t="shared" si="809"/>
        <v>68189</v>
      </c>
      <c r="MU38" s="1154">
        <f t="shared" si="809"/>
        <v>68174</v>
      </c>
      <c r="MV38" s="1154">
        <f t="shared" si="809"/>
        <v>68212</v>
      </c>
      <c r="MW38" s="1154">
        <f t="shared" si="809"/>
        <v>68226</v>
      </c>
      <c r="MX38" s="1154">
        <f t="shared" si="809"/>
        <v>68835</v>
      </c>
      <c r="MY38" s="1154">
        <f t="shared" si="809"/>
        <v>68309</v>
      </c>
      <c r="MZ38" s="1154">
        <f t="shared" si="809"/>
        <v>68360</v>
      </c>
      <c r="NA38" s="1154">
        <f t="shared" si="809"/>
        <v>68253</v>
      </c>
      <c r="NB38" s="1154">
        <f t="shared" si="809"/>
        <v>68242</v>
      </c>
      <c r="NC38" s="1154">
        <f t="shared" si="809"/>
        <v>68312</v>
      </c>
      <c r="ND38" s="1154">
        <f t="shared" si="809"/>
        <v>68368</v>
      </c>
      <c r="NE38" s="1176">
        <f t="shared" si="810"/>
        <v>68726</v>
      </c>
      <c r="NF38" s="1176">
        <f t="shared" si="810"/>
        <v>68754</v>
      </c>
      <c r="NG38" s="1176">
        <f t="shared" si="810"/>
        <v>68557</v>
      </c>
      <c r="NH38" s="1176">
        <f t="shared" si="810"/>
        <v>68645</v>
      </c>
      <c r="NI38" s="1176">
        <f t="shared" si="810"/>
        <v>68547</v>
      </c>
      <c r="NJ38" s="1176">
        <f t="shared" si="810"/>
        <v>0</v>
      </c>
      <c r="NK38" s="1176">
        <f t="shared" si="810"/>
        <v>0</v>
      </c>
      <c r="NL38" s="1176">
        <f t="shared" si="810"/>
        <v>0</v>
      </c>
      <c r="NM38" s="1176">
        <f t="shared" si="810"/>
        <v>0</v>
      </c>
      <c r="NN38" s="1176">
        <f t="shared" si="810"/>
        <v>0</v>
      </c>
      <c r="NO38" s="1176">
        <f t="shared" si="810"/>
        <v>0</v>
      </c>
      <c r="NP38" s="1176">
        <f t="shared" si="810"/>
        <v>0</v>
      </c>
    </row>
    <row r="39" spans="1:380" s="29" customFormat="1" x14ac:dyDescent="0.25">
      <c r="A39" s="764"/>
      <c r="B39" s="58">
        <v>5.3</v>
      </c>
      <c r="C39" s="28"/>
      <c r="D39" s="120"/>
      <c r="E39" s="1256" t="s">
        <v>162</v>
      </c>
      <c r="F39" s="1256"/>
      <c r="G39" s="1257"/>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811">SUM(V37:V38)</f>
        <v>125806</v>
      </c>
      <c r="W39" s="71">
        <f t="shared" si="811"/>
        <v>158093</v>
      </c>
      <c r="X39" s="34">
        <f t="shared" si="811"/>
        <v>127601</v>
      </c>
      <c r="Y39" s="71">
        <f t="shared" si="811"/>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812">SUM(AK37:AK38)</f>
        <v>134889</v>
      </c>
      <c r="AL39" s="34">
        <f t="shared" si="812"/>
        <v>111390</v>
      </c>
      <c r="AM39" s="71">
        <f t="shared" si="812"/>
        <v>111467</v>
      </c>
      <c r="AN39" s="34">
        <f t="shared" si="812"/>
        <v>111297</v>
      </c>
      <c r="AO39" s="71">
        <f t="shared" si="812"/>
        <v>111106</v>
      </c>
      <c r="AP39" s="632">
        <f t="shared" si="812"/>
        <v>111020</v>
      </c>
      <c r="AQ39" s="71">
        <f t="shared" si="812"/>
        <v>132508</v>
      </c>
      <c r="AR39" s="632">
        <f t="shared" si="812"/>
        <v>110944</v>
      </c>
      <c r="AS39" s="71">
        <f t="shared" si="812"/>
        <v>111316</v>
      </c>
      <c r="AT39" s="632">
        <f t="shared" si="812"/>
        <v>111603</v>
      </c>
      <c r="AU39" s="71">
        <f t="shared" si="812"/>
        <v>112436</v>
      </c>
      <c r="AV39" s="138">
        <f>SUM(AJ39:AU39)</f>
        <v>1381525</v>
      </c>
      <c r="AW39" s="158">
        <f>SUM(AJ39:AU39)/$AV$4</f>
        <v>115127.08333333333</v>
      </c>
      <c r="AX39" s="382">
        <f t="shared" ref="AX39:BC39" si="813">SUM(AX37:AX38)</f>
        <v>112399</v>
      </c>
      <c r="AY39" s="71">
        <f t="shared" si="813"/>
        <v>133843</v>
      </c>
      <c r="AZ39" s="34">
        <f t="shared" si="813"/>
        <v>110716</v>
      </c>
      <c r="BA39" s="71">
        <f t="shared" si="813"/>
        <v>110651</v>
      </c>
      <c r="BB39" s="34">
        <f t="shared" si="813"/>
        <v>110119</v>
      </c>
      <c r="BC39" s="71">
        <f t="shared" si="813"/>
        <v>109794</v>
      </c>
      <c r="BD39" s="632">
        <f t="shared" ref="BD39:BI39" si="814">SUM(BD37:BD38)</f>
        <v>123268</v>
      </c>
      <c r="BE39" s="71">
        <f t="shared" si="814"/>
        <v>109540</v>
      </c>
      <c r="BF39" s="632">
        <f t="shared" si="814"/>
        <v>109775</v>
      </c>
      <c r="BG39" s="71">
        <f t="shared" si="814"/>
        <v>110455</v>
      </c>
      <c r="BH39" s="632">
        <f t="shared" si="814"/>
        <v>111303</v>
      </c>
      <c r="BI39" s="71">
        <f t="shared" si="814"/>
        <v>136203</v>
      </c>
      <c r="BJ39" s="138">
        <f>SUM(AX39:BI39)</f>
        <v>1388066</v>
      </c>
      <c r="BK39" s="158">
        <f>SUM(AX39:BI39)/$BJ$4</f>
        <v>115672.16666666667</v>
      </c>
      <c r="BL39" s="382">
        <f t="shared" ref="BL39" si="815">SUM(BL37:BL38)</f>
        <v>113834</v>
      </c>
      <c r="BM39" s="71">
        <f t="shared" ref="BM39:BN39" si="816">SUM(BM37:BM38)</f>
        <v>115414</v>
      </c>
      <c r="BN39" s="34">
        <f t="shared" si="816"/>
        <v>115875</v>
      </c>
      <c r="BO39" s="71">
        <f t="shared" ref="BO39" si="817">SUM(BO37:BO38)</f>
        <v>116600</v>
      </c>
      <c r="BP39" s="34">
        <f t="shared" ref="BP39:BQ39" si="818">SUM(BP37:BP38)</f>
        <v>117464</v>
      </c>
      <c r="BQ39" s="71">
        <f t="shared" si="818"/>
        <v>117293</v>
      </c>
      <c r="BR39" s="632">
        <f t="shared" ref="BR39" si="819">SUM(BR37:BR38)</f>
        <v>142567</v>
      </c>
      <c r="BS39" s="71">
        <f t="shared" ref="BS39:BT39" si="820">SUM(BS37:BS38)</f>
        <v>117052</v>
      </c>
      <c r="BT39" s="632">
        <f t="shared" si="820"/>
        <v>117471</v>
      </c>
      <c r="BU39" s="632">
        <f t="shared" ref="BU39" si="821">SUM(BU37:BU38)</f>
        <v>118989</v>
      </c>
      <c r="BV39" s="632">
        <f t="shared" ref="BV39:BW39" si="822">SUM(BV37:BV38)</f>
        <v>119836</v>
      </c>
      <c r="BW39" s="632">
        <f t="shared" si="822"/>
        <v>121134</v>
      </c>
      <c r="BX39" s="138">
        <f>SUM(BL39:BW39)</f>
        <v>1433529</v>
      </c>
      <c r="BY39" s="158">
        <f>SUM(BL39:BW39)/$BX$4</f>
        <v>119460.75</v>
      </c>
      <c r="BZ39" s="632">
        <f t="shared" ref="BZ39:CA39" si="823">SUM(BZ37:BZ38)</f>
        <v>148617</v>
      </c>
      <c r="CA39" s="71">
        <f t="shared" si="823"/>
        <v>121181</v>
      </c>
      <c r="CB39" s="34">
        <f t="shared" ref="CB39:CC39" si="824">SUM(CB37:CB38)</f>
        <v>120655</v>
      </c>
      <c r="CC39" s="71">
        <f t="shared" si="824"/>
        <v>120725</v>
      </c>
      <c r="CD39" s="34">
        <f t="shared" ref="CD39:CE39" si="825">SUM(CD37:CD38)</f>
        <v>120484</v>
      </c>
      <c r="CE39" s="71">
        <f t="shared" si="825"/>
        <v>146930</v>
      </c>
      <c r="CF39" s="632">
        <f t="shared" ref="CF39:CG39" si="826">SUM(CF37:CF38)</f>
        <v>122677</v>
      </c>
      <c r="CG39" s="71">
        <f t="shared" si="826"/>
        <v>118613</v>
      </c>
      <c r="CH39" s="632">
        <f t="shared" ref="CH39:CI39" si="827">SUM(CH37:CH38)</f>
        <v>117993</v>
      </c>
      <c r="CI39" s="632">
        <f t="shared" si="827"/>
        <v>118591</v>
      </c>
      <c r="CJ39" s="632">
        <f t="shared" ref="CJ39:CK39" si="828">SUM(CJ37:CJ38)</f>
        <v>118832</v>
      </c>
      <c r="CK39" s="632">
        <f t="shared" si="828"/>
        <v>119298</v>
      </c>
      <c r="CL39" s="138">
        <f>SUM(BZ39:CK39)</f>
        <v>1494596</v>
      </c>
      <c r="CM39" s="158">
        <f>SUM(BZ39:CK39)/$CL$4</f>
        <v>124549.66666666667</v>
      </c>
      <c r="CN39" s="632">
        <f t="shared" ref="CN39:CO39" si="829">SUM(CN37:CN38)</f>
        <v>145790</v>
      </c>
      <c r="CO39" s="71">
        <f t="shared" si="829"/>
        <v>116206</v>
      </c>
      <c r="CP39" s="34">
        <f t="shared" ref="CP39:CQ39" si="830">SUM(CP37:CP38)</f>
        <v>115029</v>
      </c>
      <c r="CQ39" s="71">
        <f t="shared" si="830"/>
        <v>119153</v>
      </c>
      <c r="CR39" s="34">
        <f t="shared" ref="CR39:CS39" si="831">SUM(CR37:CR38)</f>
        <v>118608</v>
      </c>
      <c r="CS39" s="71">
        <f t="shared" si="831"/>
        <v>138463</v>
      </c>
      <c r="CT39" s="218">
        <f t="shared" ref="CT39:CU39" si="832">SUM(CT37:CT38)</f>
        <v>122677</v>
      </c>
      <c r="CU39" s="71">
        <f t="shared" si="832"/>
        <v>118351</v>
      </c>
      <c r="CV39" s="632">
        <f t="shared" ref="CV39:CW39" si="833">SUM(CV37:CV38)</f>
        <v>118694</v>
      </c>
      <c r="CW39" s="1071">
        <f t="shared" si="833"/>
        <v>118948</v>
      </c>
      <c r="CX39" s="632">
        <f t="shared" ref="CX39:CY39" si="834">SUM(CX37:CX38)</f>
        <v>119134</v>
      </c>
      <c r="CY39" s="71">
        <f t="shared" si="834"/>
        <v>145902</v>
      </c>
      <c r="CZ39" s="138">
        <f>SUM(CN39:CY39)</f>
        <v>1496955</v>
      </c>
      <c r="DA39" s="158">
        <f>SUM(CN39:CY39)/$CZ$4</f>
        <v>124746.25</v>
      </c>
      <c r="DB39" s="632">
        <f t="shared" ref="DB39:DC39" si="835">SUM(DB37:DB38)</f>
        <v>120333</v>
      </c>
      <c r="DC39" s="71">
        <f t="shared" si="835"/>
        <v>120439</v>
      </c>
      <c r="DD39" s="34">
        <f t="shared" ref="DD39:DE39" si="836">SUM(DD37:DD38)</f>
        <v>120457</v>
      </c>
      <c r="DE39" s="71">
        <f t="shared" si="836"/>
        <v>123696</v>
      </c>
      <c r="DF39" s="34">
        <f t="shared" ref="DF39:DG39" si="837">SUM(DF37:DF38)</f>
        <v>123112</v>
      </c>
      <c r="DG39" s="71">
        <f t="shared" si="837"/>
        <v>150674</v>
      </c>
      <c r="DH39" s="218">
        <f t="shared" ref="DH39:DI39" si="838">SUM(DH37:DH38)</f>
        <v>122749</v>
      </c>
      <c r="DI39" s="71">
        <f t="shared" si="838"/>
        <v>122426</v>
      </c>
      <c r="DJ39" s="632">
        <f t="shared" ref="DJ39:DK39" si="839">SUM(DJ37:DJ38)</f>
        <v>122432</v>
      </c>
      <c r="DK39" s="71">
        <f t="shared" si="839"/>
        <v>123204</v>
      </c>
      <c r="DL39" s="632">
        <f t="shared" ref="DL39:DM39" si="840">SUM(DL37:DL38)</f>
        <v>123631</v>
      </c>
      <c r="DM39" s="71">
        <f t="shared" si="840"/>
        <v>152519</v>
      </c>
      <c r="DN39" s="138">
        <f>SUM(DB39:DM39)</f>
        <v>1525672</v>
      </c>
      <c r="DO39" s="158">
        <f>SUM(DB39:DM39)/$DN$4</f>
        <v>127139.33333333333</v>
      </c>
      <c r="DP39" s="632">
        <f t="shared" ref="DP39:DQ39" si="841">SUM(DP37:DP38)</f>
        <v>125241</v>
      </c>
      <c r="DQ39" s="71">
        <f t="shared" si="841"/>
        <v>124809</v>
      </c>
      <c r="DR39" s="34">
        <f t="shared" ref="DR39:DS39" si="842">SUM(DR37:DR38)</f>
        <v>124209</v>
      </c>
      <c r="DS39" s="71">
        <f t="shared" si="842"/>
        <v>124310</v>
      </c>
      <c r="DT39" s="34">
        <f t="shared" ref="DT39" si="843">SUM(DT37:DT38)</f>
        <v>148752</v>
      </c>
      <c r="DU39" s="71"/>
      <c r="DV39" s="218"/>
      <c r="DW39" s="71"/>
      <c r="DX39" s="632"/>
      <c r="DY39" s="71"/>
      <c r="DZ39" s="632"/>
      <c r="EA39" s="71"/>
      <c r="EB39" s="138">
        <f>SUM(DP39:EA39)</f>
        <v>647321</v>
      </c>
      <c r="EC39" s="158">
        <f>SUM(DP39:EA39)/$EB$4</f>
        <v>129464.2</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802"/>
        <v>-4326</v>
      </c>
      <c r="HM39" s="406">
        <f>HL39/CT39</f>
        <v>-3.5263333795250942E-2</v>
      </c>
      <c r="HN39" s="325">
        <f t="shared" si="803"/>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8"/>
        <v>-27278</v>
      </c>
      <c r="IU39" s="406">
        <f t="shared" si="319"/>
        <v>-0.17884984821563216</v>
      </c>
      <c r="IV39" s="325">
        <f t="shared" si="320"/>
        <v>-432</v>
      </c>
      <c r="IW39" s="406">
        <f t="shared" si="321"/>
        <v>-3.4493496538673439E-3</v>
      </c>
      <c r="IX39" s="325">
        <f t="shared" si="322"/>
        <v>-600</v>
      </c>
      <c r="IY39" s="406">
        <f t="shared" si="323"/>
        <v>-4.8073456241136455E-3</v>
      </c>
      <c r="IZ39" s="325">
        <f t="shared" si="324"/>
        <v>101</v>
      </c>
      <c r="JA39" s="406">
        <f>IZ39/DR39</f>
        <v>8.1314558526354773E-4</v>
      </c>
      <c r="JB39" s="325">
        <f t="shared" si="326"/>
        <v>24442</v>
      </c>
      <c r="JC39" s="406">
        <f t="shared" si="327"/>
        <v>0.19662134985117852</v>
      </c>
      <c r="JD39" s="325">
        <f t="shared" si="328"/>
        <v>-148752</v>
      </c>
      <c r="JE39" s="406">
        <f t="shared" si="329"/>
        <v>-1</v>
      </c>
      <c r="JF39" s="325">
        <f t="shared" si="330"/>
        <v>0</v>
      </c>
      <c r="JG39" s="406" t="e">
        <f t="shared" si="331"/>
        <v>#DIV/0!</v>
      </c>
      <c r="JH39" s="325">
        <f t="shared" si="332"/>
        <v>0</v>
      </c>
      <c r="JI39" s="406" t="e">
        <f t="shared" si="333"/>
        <v>#DIV/0!</v>
      </c>
      <c r="JJ39" s="325">
        <f t="shared" si="334"/>
        <v>0</v>
      </c>
      <c r="JK39" s="406" t="e">
        <f t="shared" si="335"/>
        <v>#DIV/0!</v>
      </c>
      <c r="JL39" s="325">
        <f t="shared" si="336"/>
        <v>0</v>
      </c>
      <c r="JM39" s="406" t="e">
        <f t="shared" si="337"/>
        <v>#DIV/0!</v>
      </c>
      <c r="JN39" s="325">
        <f t="shared" si="338"/>
        <v>0</v>
      </c>
      <c r="JO39" s="406" t="e">
        <f t="shared" si="339"/>
        <v>#DIV/0!</v>
      </c>
      <c r="JP39" s="325">
        <f t="shared" si="340"/>
        <v>0</v>
      </c>
      <c r="JQ39" s="406" t="e">
        <f t="shared" si="341"/>
        <v>#DIV/0!</v>
      </c>
      <c r="JR39" s="632">
        <f>DF39</f>
        <v>123112</v>
      </c>
      <c r="JS39" s="1071">
        <f>DT39</f>
        <v>148752</v>
      </c>
      <c r="JT39" s="223">
        <f>JS39-JR39</f>
        <v>25640</v>
      </c>
      <c r="JU39" s="112">
        <f>IF(ISERROR(JT39/JR39),0,JT39/JR39)</f>
        <v>0.20826564429137695</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804"/>
        <v>111549</v>
      </c>
      <c r="KL39" s="285">
        <f t="shared" si="804"/>
        <v>134889</v>
      </c>
      <c r="KM39" s="285">
        <f t="shared" si="804"/>
        <v>111390</v>
      </c>
      <c r="KN39" s="285">
        <f t="shared" si="804"/>
        <v>111467</v>
      </c>
      <c r="KO39" s="285">
        <f t="shared" si="804"/>
        <v>111297</v>
      </c>
      <c r="KP39" s="285">
        <f t="shared" si="804"/>
        <v>111106</v>
      </c>
      <c r="KQ39" s="285">
        <f t="shared" si="804"/>
        <v>111020</v>
      </c>
      <c r="KR39" s="285">
        <f t="shared" si="804"/>
        <v>132508</v>
      </c>
      <c r="KS39" s="285">
        <f t="shared" si="804"/>
        <v>110944</v>
      </c>
      <c r="KT39" s="285">
        <f t="shared" si="804"/>
        <v>111316</v>
      </c>
      <c r="KU39" s="285">
        <f t="shared" si="804"/>
        <v>111603</v>
      </c>
      <c r="KV39" s="285">
        <f t="shared" si="804"/>
        <v>112436</v>
      </c>
      <c r="KW39" s="285">
        <f t="shared" si="805"/>
        <v>112399</v>
      </c>
      <c r="KX39" s="285">
        <f t="shared" si="805"/>
        <v>133843</v>
      </c>
      <c r="KY39" s="285">
        <f t="shared" si="805"/>
        <v>110716</v>
      </c>
      <c r="KZ39" s="285">
        <f t="shared" si="805"/>
        <v>110651</v>
      </c>
      <c r="LA39" s="285">
        <f t="shared" si="805"/>
        <v>110119</v>
      </c>
      <c r="LB39" s="285">
        <f t="shared" si="805"/>
        <v>109794</v>
      </c>
      <c r="LC39" s="285">
        <f t="shared" si="805"/>
        <v>123268</v>
      </c>
      <c r="LD39" s="285">
        <f t="shared" si="805"/>
        <v>109540</v>
      </c>
      <c r="LE39" s="285">
        <f t="shared" si="805"/>
        <v>109775</v>
      </c>
      <c r="LF39" s="285">
        <f t="shared" si="805"/>
        <v>110455</v>
      </c>
      <c r="LG39" s="285">
        <f t="shared" si="805"/>
        <v>111303</v>
      </c>
      <c r="LH39" s="285">
        <f t="shared" si="805"/>
        <v>136203</v>
      </c>
      <c r="LI39" s="799">
        <f t="shared" si="806"/>
        <v>113834</v>
      </c>
      <c r="LJ39" s="799">
        <f t="shared" si="806"/>
        <v>115414</v>
      </c>
      <c r="LK39" s="799">
        <f t="shared" si="806"/>
        <v>115875</v>
      </c>
      <c r="LL39" s="799">
        <f t="shared" si="806"/>
        <v>116600</v>
      </c>
      <c r="LM39" s="799">
        <f t="shared" si="806"/>
        <v>117464</v>
      </c>
      <c r="LN39" s="799">
        <f t="shared" si="806"/>
        <v>117293</v>
      </c>
      <c r="LO39" s="799">
        <f t="shared" si="806"/>
        <v>142567</v>
      </c>
      <c r="LP39" s="799">
        <f t="shared" si="806"/>
        <v>117052</v>
      </c>
      <c r="LQ39" s="799">
        <f t="shared" si="806"/>
        <v>117471</v>
      </c>
      <c r="LR39" s="799">
        <f t="shared" si="806"/>
        <v>118989</v>
      </c>
      <c r="LS39" s="799">
        <f t="shared" si="806"/>
        <v>119836</v>
      </c>
      <c r="LT39" s="799">
        <f t="shared" si="806"/>
        <v>121134</v>
      </c>
      <c r="LU39" s="911">
        <f t="shared" si="807"/>
        <v>148617</v>
      </c>
      <c r="LV39" s="911">
        <f t="shared" si="807"/>
        <v>121181</v>
      </c>
      <c r="LW39" s="911">
        <f t="shared" si="807"/>
        <v>120655</v>
      </c>
      <c r="LX39" s="911">
        <f t="shared" si="807"/>
        <v>120725</v>
      </c>
      <c r="LY39" s="911">
        <f t="shared" si="807"/>
        <v>120484</v>
      </c>
      <c r="LZ39" s="911">
        <f t="shared" si="807"/>
        <v>146930</v>
      </c>
      <c r="MA39" s="911">
        <f t="shared" si="807"/>
        <v>122677</v>
      </c>
      <c r="MB39" s="911">
        <f t="shared" si="807"/>
        <v>118613</v>
      </c>
      <c r="MC39" s="911">
        <f t="shared" si="807"/>
        <v>117993</v>
      </c>
      <c r="MD39" s="911">
        <f t="shared" si="807"/>
        <v>118591</v>
      </c>
      <c r="ME39" s="911">
        <f t="shared" si="807"/>
        <v>118832</v>
      </c>
      <c r="MF39" s="911">
        <f t="shared" si="807"/>
        <v>119298</v>
      </c>
      <c r="MG39" s="970">
        <f t="shared" si="808"/>
        <v>145790</v>
      </c>
      <c r="MH39" s="970">
        <f t="shared" si="808"/>
        <v>116206</v>
      </c>
      <c r="MI39" s="970">
        <f t="shared" si="808"/>
        <v>115029</v>
      </c>
      <c r="MJ39" s="970">
        <f t="shared" si="808"/>
        <v>119153</v>
      </c>
      <c r="MK39" s="970">
        <f t="shared" si="808"/>
        <v>118608</v>
      </c>
      <c r="ML39" s="970">
        <f t="shared" si="808"/>
        <v>138463</v>
      </c>
      <c r="MM39" s="970">
        <f t="shared" si="808"/>
        <v>122677</v>
      </c>
      <c r="MN39" s="970">
        <f t="shared" si="808"/>
        <v>118351</v>
      </c>
      <c r="MO39" s="970">
        <f t="shared" si="808"/>
        <v>118694</v>
      </c>
      <c r="MP39" s="970">
        <f t="shared" si="808"/>
        <v>118948</v>
      </c>
      <c r="MQ39" s="970">
        <f t="shared" si="808"/>
        <v>119134</v>
      </c>
      <c r="MR39" s="970">
        <f t="shared" si="808"/>
        <v>145902</v>
      </c>
      <c r="MS39" s="1165">
        <f t="shared" si="809"/>
        <v>120333</v>
      </c>
      <c r="MT39" s="1165">
        <f t="shared" si="809"/>
        <v>120439</v>
      </c>
      <c r="MU39" s="1165">
        <f t="shared" si="809"/>
        <v>120457</v>
      </c>
      <c r="MV39" s="1165">
        <f t="shared" si="809"/>
        <v>123696</v>
      </c>
      <c r="MW39" s="1165">
        <f t="shared" si="809"/>
        <v>123112</v>
      </c>
      <c r="MX39" s="1165">
        <f t="shared" si="809"/>
        <v>150674</v>
      </c>
      <c r="MY39" s="1165">
        <f t="shared" si="809"/>
        <v>122749</v>
      </c>
      <c r="MZ39" s="1165">
        <f t="shared" si="809"/>
        <v>122426</v>
      </c>
      <c r="NA39" s="1165">
        <f t="shared" si="809"/>
        <v>122432</v>
      </c>
      <c r="NB39" s="1165">
        <f t="shared" si="809"/>
        <v>123204</v>
      </c>
      <c r="NC39" s="1165">
        <f t="shared" si="809"/>
        <v>123631</v>
      </c>
      <c r="ND39" s="1165">
        <f t="shared" si="809"/>
        <v>152519</v>
      </c>
      <c r="NE39" s="1187">
        <f t="shared" si="810"/>
        <v>125241</v>
      </c>
      <c r="NF39" s="1187">
        <f t="shared" si="810"/>
        <v>124809</v>
      </c>
      <c r="NG39" s="1187">
        <f t="shared" si="810"/>
        <v>124209</v>
      </c>
      <c r="NH39" s="1187">
        <f t="shared" si="810"/>
        <v>124310</v>
      </c>
      <c r="NI39" s="1187">
        <f t="shared" si="810"/>
        <v>148752</v>
      </c>
      <c r="NJ39" s="1187">
        <f t="shared" si="810"/>
        <v>0</v>
      </c>
      <c r="NK39" s="1187">
        <f t="shared" si="810"/>
        <v>0</v>
      </c>
      <c r="NL39" s="1187">
        <f t="shared" si="810"/>
        <v>0</v>
      </c>
      <c r="NM39" s="1187">
        <f t="shared" si="810"/>
        <v>0</v>
      </c>
      <c r="NN39" s="1187">
        <f t="shared" si="810"/>
        <v>0</v>
      </c>
      <c r="NO39" s="1187">
        <f t="shared" si="810"/>
        <v>0</v>
      </c>
      <c r="NP39" s="1187">
        <f t="shared" si="810"/>
        <v>0</v>
      </c>
    </row>
    <row r="40" spans="1:380" s="193" customFormat="1" ht="15.75" thickBot="1" x14ac:dyDescent="0.3">
      <c r="A40" s="765"/>
      <c r="B40" s="57">
        <v>5.4</v>
      </c>
      <c r="C40" s="4"/>
      <c r="D40" s="448"/>
      <c r="E40" s="1252" t="s">
        <v>18</v>
      </c>
      <c r="F40" s="1252"/>
      <c r="G40" s="1253"/>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44">AJ5/AJ39</f>
        <v>1.792934046921084E-4</v>
      </c>
      <c r="AK40" s="188">
        <f t="shared" si="844"/>
        <v>1.4827005908561855E-4</v>
      </c>
      <c r="AL40" s="189">
        <f t="shared" si="844"/>
        <v>1.8852679773767844E-4</v>
      </c>
      <c r="AM40" s="190">
        <f t="shared" si="844"/>
        <v>1.8839656579974342E-4</v>
      </c>
      <c r="AN40" s="189">
        <f t="shared" si="844"/>
        <v>1.7969936296575829E-4</v>
      </c>
      <c r="AO40" s="618">
        <f t="shared" si="844"/>
        <v>2.0700952243803215E-4</v>
      </c>
      <c r="AP40" s="633">
        <f t="shared" si="844"/>
        <v>2.5220680958385876E-4</v>
      </c>
      <c r="AQ40" s="618">
        <f t="shared" si="844"/>
        <v>1.0565399824916231E-4</v>
      </c>
      <c r="AR40" s="633">
        <f t="shared" si="844"/>
        <v>9.0135563888087689E-5</v>
      </c>
      <c r="AS40" s="618">
        <f t="shared" si="844"/>
        <v>1.7068525638722196E-4</v>
      </c>
      <c r="AT40" s="633">
        <f t="shared" si="844"/>
        <v>1.7920665215092783E-4</v>
      </c>
      <c r="AU40" s="618">
        <f t="shared" si="844"/>
        <v>2.8460635383684943E-4</v>
      </c>
      <c r="AV40" s="144">
        <f t="shared" si="844"/>
        <v>1.7951177141202655E-4</v>
      </c>
      <c r="AW40" s="191">
        <f>SUM(AJ40:AU40)/$AV$4</f>
        <v>1.8114086223458724E-4</v>
      </c>
      <c r="AX40" s="383">
        <f t="shared" ref="AX40:BH40" si="845">AX5/AX39</f>
        <v>2.402156602816751E-4</v>
      </c>
      <c r="AY40" s="188">
        <f t="shared" si="845"/>
        <v>1.6437168921796432E-4</v>
      </c>
      <c r="AZ40" s="189">
        <f t="shared" si="845"/>
        <v>6.1418403844069511E-4</v>
      </c>
      <c r="BA40" s="190">
        <f t="shared" si="845"/>
        <v>7.7721846164969133E-4</v>
      </c>
      <c r="BB40" s="189">
        <f t="shared" si="845"/>
        <v>1.1805410510447789E-4</v>
      </c>
      <c r="BC40" s="618">
        <f t="shared" si="845"/>
        <v>3.8253456473031315E-4</v>
      </c>
      <c r="BD40" s="633">
        <f t="shared" si="845"/>
        <v>2.1903494824285298E-4</v>
      </c>
      <c r="BE40" s="618">
        <f t="shared" si="845"/>
        <v>1.9171079057878402E-4</v>
      </c>
      <c r="BF40" s="633">
        <f t="shared" si="845"/>
        <v>2.9150535185606925E-4</v>
      </c>
      <c r="BG40" s="618">
        <f t="shared" si="845"/>
        <v>2.8971074193110319E-4</v>
      </c>
      <c r="BH40" s="633">
        <f t="shared" si="845"/>
        <v>2.2461209491208683E-4</v>
      </c>
      <c r="BI40" s="618">
        <f t="shared" ref="BI40" si="846">BI5/BI39</f>
        <v>2.6431135878064358E-4</v>
      </c>
      <c r="BJ40" s="144">
        <f>BJ5/BJ39</f>
        <v>3.105039673905996E-4</v>
      </c>
      <c r="BK40" s="191">
        <f>SUM(AX40:BI40)/$BJ$4</f>
        <v>3.1478865047719645E-4</v>
      </c>
      <c r="BL40" s="383">
        <f t="shared" ref="BL40:BX40" si="847">BL5/BL39</f>
        <v>1.0893054799093417E-3</v>
      </c>
      <c r="BM40" s="188">
        <f t="shared" ref="BM40:BN40" si="848">BM5/BM39</f>
        <v>2.7726272375968252E-4</v>
      </c>
      <c r="BN40" s="189">
        <f t="shared" si="848"/>
        <v>6.3861920172599788E-4</v>
      </c>
      <c r="BO40" s="190">
        <f t="shared" ref="BO40" si="849">BO5/BO39</f>
        <v>2.144082332761578E-4</v>
      </c>
      <c r="BP40" s="189">
        <f t="shared" ref="BP40:BQ40" si="850">BP5/BP39</f>
        <v>1.4472519239937343E-4</v>
      </c>
      <c r="BQ40" s="618">
        <f t="shared" si="850"/>
        <v>3.9218026651206806E-4</v>
      </c>
      <c r="BR40" s="633">
        <f t="shared" ref="BR40" si="851">BR5/BR39</f>
        <v>1.3327067273632748E-4</v>
      </c>
      <c r="BS40" s="618">
        <f t="shared" ref="BS40:BU40" si="852">BS5/BS39</f>
        <v>5.6385196323001743E-4</v>
      </c>
      <c r="BT40" s="633">
        <f t="shared" si="852"/>
        <v>1.3279873330439003E-3</v>
      </c>
      <c r="BU40" s="633">
        <f t="shared" si="852"/>
        <v>1.4287034936002487E-4</v>
      </c>
      <c r="BV40" s="633">
        <f t="shared" ref="BV40:BW40" si="853">BV5/BV39</f>
        <v>5.0068426850028375E-5</v>
      </c>
      <c r="BW40" s="633">
        <f t="shared" si="853"/>
        <v>2.2289365496062211E-4</v>
      </c>
      <c r="BX40" s="144">
        <f t="shared" si="847"/>
        <v>4.24825727278625E-4</v>
      </c>
      <c r="BY40" s="191">
        <f>SUM(BL40:BW40)/$BX$4</f>
        <v>4.331202914802952E-4</v>
      </c>
      <c r="BZ40" s="633">
        <f t="shared" ref="BZ40:CA40" si="854">BZ5/BZ39</f>
        <v>1.6148892791537981E-4</v>
      </c>
      <c r="CA40" s="188">
        <f t="shared" si="854"/>
        <v>2.5581568067601355E-4</v>
      </c>
      <c r="CB40" s="189">
        <f t="shared" ref="CB40:CC40" si="855">CB5/CB39</f>
        <v>2.3206663627698811E-4</v>
      </c>
      <c r="CC40" s="190">
        <f t="shared" si="855"/>
        <v>2.0708221163802029E-4</v>
      </c>
      <c r="CD40" s="189">
        <f t="shared" ref="CD40:CE40" si="856">CD5/CD39</f>
        <v>1.3694764450051459E-3</v>
      </c>
      <c r="CE40" s="618">
        <f t="shared" si="856"/>
        <v>3.6752194922752329E-4</v>
      </c>
      <c r="CF40" s="633">
        <f t="shared" ref="CF40:CG40" si="857">CF5/CF39</f>
        <v>8.9666359627314004E-5</v>
      </c>
      <c r="CG40" s="618">
        <f t="shared" si="857"/>
        <v>3.0350804717863976E-4</v>
      </c>
      <c r="CH40" s="633">
        <f t="shared" ref="CH40:CI40" si="858">CH5/CH39</f>
        <v>4.0680379344537387E-4</v>
      </c>
      <c r="CI40" s="633">
        <f t="shared" si="858"/>
        <v>3.7102309618773768E-4</v>
      </c>
      <c r="CJ40" s="633">
        <f t="shared" ref="CJ40:CK40" si="859">CJ5/CJ39</f>
        <v>2.0196580045778916E-4</v>
      </c>
      <c r="CK40" s="633">
        <f t="shared" si="859"/>
        <v>4.2750088014887087E-4</v>
      </c>
      <c r="CL40" s="144">
        <f t="shared" ref="CL40" si="860">CL5/CL39</f>
        <v>3.6197072653747231E-4</v>
      </c>
      <c r="CM40" s="191">
        <f>SUM(BZ40:CK40)/$CL$4</f>
        <v>3.6615998564873306E-4</v>
      </c>
      <c r="CN40" s="633">
        <f t="shared" ref="CN40:CO40" si="861">CN5/CN39</f>
        <v>4.3898758488236504E-4</v>
      </c>
      <c r="CO40" s="188">
        <f t="shared" si="861"/>
        <v>4.2166497426983119E-4</v>
      </c>
      <c r="CP40" s="189">
        <f t="shared" ref="CP40:CQ40" si="862">CP5/CP39</f>
        <v>3.2165801667405613E-4</v>
      </c>
      <c r="CQ40" s="190">
        <f t="shared" si="862"/>
        <v>3.5248797764219112E-4</v>
      </c>
      <c r="CR40" s="189">
        <f t="shared" ref="CR40:CS40" si="863">CR5/CR39</f>
        <v>2.9508970727101037E-4</v>
      </c>
      <c r="CS40" s="618">
        <f t="shared" si="863"/>
        <v>4.1888446733062261E-4</v>
      </c>
      <c r="CT40" s="1028">
        <f t="shared" ref="CT40:CU40" si="864">CT5/CT39</f>
        <v>8.9666359627314004E-5</v>
      </c>
      <c r="CU40" s="618">
        <f t="shared" si="864"/>
        <v>8.6184316144350282E-4</v>
      </c>
      <c r="CV40" s="633">
        <f t="shared" ref="CV40:CW40" si="865">CV5/CV39</f>
        <v>1.5165046253391072E-4</v>
      </c>
      <c r="CW40" s="1098">
        <f t="shared" si="865"/>
        <v>2.6061808521370681E-4</v>
      </c>
      <c r="CX40" s="633">
        <f t="shared" ref="CX40:CY40" si="866">CX5/CX39</f>
        <v>3.9451374082965401E-4</v>
      </c>
      <c r="CY40" s="188">
        <f t="shared" si="866"/>
        <v>1.850557223341695E-4</v>
      </c>
      <c r="CZ40" s="144">
        <f t="shared" ref="CZ40" si="867">CZ5/CZ39</f>
        <v>3.4803985423743531E-4</v>
      </c>
      <c r="DA40" s="191">
        <f>SUM(CN40:CY40)/$CZ$4</f>
        <v>3.493433550043612E-4</v>
      </c>
      <c r="DB40" s="633">
        <f t="shared" ref="DB40:DC40" si="868">DB5/DB39</f>
        <v>3.2410062077734285E-4</v>
      </c>
      <c r="DC40" s="188">
        <f t="shared" si="868"/>
        <v>3.4872425045043547E-4</v>
      </c>
      <c r="DD40" s="189">
        <f t="shared" ref="DD40:DE40" si="869">DD5/DD39</f>
        <v>3.8187901076732774E-4</v>
      </c>
      <c r="DE40" s="190">
        <f t="shared" si="869"/>
        <v>3.3145776742982797E-4</v>
      </c>
      <c r="DF40" s="189">
        <f t="shared" ref="DF40:DG40" si="870">DF5/DF39</f>
        <v>2.3555786600818767E-4</v>
      </c>
      <c r="DG40" s="618">
        <f t="shared" si="870"/>
        <v>2.5883695926304473E-4</v>
      </c>
      <c r="DH40" s="1028">
        <f t="shared" ref="DH40:DI40" si="871">DH5/DH39</f>
        <v>3.910418822149264E-4</v>
      </c>
      <c r="DI40" s="618">
        <f t="shared" si="871"/>
        <v>2.8588698479081243E-4</v>
      </c>
      <c r="DJ40" s="633">
        <f t="shared" ref="DJ40:DK40" si="872">DJ5/DJ39</f>
        <v>1.8785938316779927E-4</v>
      </c>
      <c r="DK40" s="618">
        <f t="shared" si="872"/>
        <v>4.5453069705529041E-4</v>
      </c>
      <c r="DL40" s="633">
        <f t="shared" ref="DL40:DM40" si="873">DL5/DL39</f>
        <v>2.6692334446862031E-4</v>
      </c>
      <c r="DM40" s="618">
        <f t="shared" si="873"/>
        <v>2.6226240665097464E-4</v>
      </c>
      <c r="DN40" s="144">
        <f t="shared" ref="DN40" si="874">DN5/DN39</f>
        <v>3.0871642135400009E-4</v>
      </c>
      <c r="DO40" s="191">
        <f>SUM(DB40:DM40)/$DN$4</f>
        <v>3.1075509775371589E-4</v>
      </c>
      <c r="DP40" s="633">
        <f t="shared" ref="DP40:DQ40" si="875">DP5/DP39</f>
        <v>3.5132264993093318E-4</v>
      </c>
      <c r="DQ40" s="188">
        <f t="shared" si="875"/>
        <v>3.6856316451537948E-4</v>
      </c>
      <c r="DR40" s="189">
        <f t="shared" ref="DR40:DS40" si="876">DR5/DR39</f>
        <v>7.7289085331980775E-4</v>
      </c>
      <c r="DS40" s="190">
        <f t="shared" si="876"/>
        <v>5.1484192743946587E-4</v>
      </c>
      <c r="DT40" s="189">
        <f t="shared" ref="DT40" si="877">DT5/DT39</f>
        <v>4.4369151339141658E-4</v>
      </c>
      <c r="DU40" s="618"/>
      <c r="DV40" s="1028"/>
      <c r="DW40" s="618"/>
      <c r="DX40" s="633"/>
      <c r="DY40" s="618"/>
      <c r="DZ40" s="633"/>
      <c r="EA40" s="618"/>
      <c r="EB40" s="144">
        <f t="shared" ref="EB40" si="878">EB5/EB39</f>
        <v>4.8816584044083231E-4</v>
      </c>
      <c r="EC40" s="191">
        <f>SUM(DP40:EA40)/$EB$4</f>
        <v>4.9026202171940057E-4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802"/>
        <v>7.7217680181618882E-4</v>
      </c>
      <c r="HM40" s="407">
        <f>HL40/CT40</f>
        <v>8.6116666833095081</v>
      </c>
      <c r="HN40" s="397">
        <f t="shared" si="803"/>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8"/>
        <v>8.9060243279958534E-5</v>
      </c>
      <c r="IU40" s="407">
        <f t="shared" si="319"/>
        <v>0.33958448112039985</v>
      </c>
      <c r="IV40" s="397">
        <f t="shared" si="320"/>
        <v>1.7240514584446307E-5</v>
      </c>
      <c r="IW40" s="405">
        <f t="shared" si="321"/>
        <v>4.9073165615241811E-2</v>
      </c>
      <c r="IX40" s="397">
        <f t="shared" si="322"/>
        <v>4.0432768880442827E-4</v>
      </c>
      <c r="IY40" s="405">
        <f t="shared" si="323"/>
        <v>1.0970377067824324</v>
      </c>
      <c r="IZ40" s="397">
        <f t="shared" si="324"/>
        <v>-2.5804892588034188E-4</v>
      </c>
      <c r="JA40" s="405">
        <f>IZ40/DR40</f>
        <v>-0.33387498994449361</v>
      </c>
      <c r="JB40" s="397">
        <f t="shared" si="326"/>
        <v>-7.1150414048049286E-5</v>
      </c>
      <c r="JC40" s="405">
        <f t="shared" si="327"/>
        <v>-0.13819856203614073</v>
      </c>
      <c r="JD40" s="397">
        <f t="shared" si="328"/>
        <v>-4.4369151339141658E-4</v>
      </c>
      <c r="JE40" s="405">
        <f t="shared" si="329"/>
        <v>-1</v>
      </c>
      <c r="JF40" s="397">
        <f t="shared" si="330"/>
        <v>0</v>
      </c>
      <c r="JG40" s="405" t="e">
        <f t="shared" si="331"/>
        <v>#DIV/0!</v>
      </c>
      <c r="JH40" s="397">
        <f t="shared" si="332"/>
        <v>0</v>
      </c>
      <c r="JI40" s="405" t="e">
        <f t="shared" si="333"/>
        <v>#DIV/0!</v>
      </c>
      <c r="JJ40" s="397">
        <f t="shared" si="334"/>
        <v>0</v>
      </c>
      <c r="JK40" s="405" t="e">
        <f t="shared" si="335"/>
        <v>#DIV/0!</v>
      </c>
      <c r="JL40" s="397">
        <f t="shared" si="336"/>
        <v>0</v>
      </c>
      <c r="JM40" s="405" t="e">
        <f t="shared" si="337"/>
        <v>#DIV/0!</v>
      </c>
      <c r="JN40" s="397">
        <f t="shared" si="338"/>
        <v>0</v>
      </c>
      <c r="JO40" s="405" t="e">
        <f t="shared" si="339"/>
        <v>#DIV/0!</v>
      </c>
      <c r="JP40" s="397">
        <f t="shared" si="340"/>
        <v>0</v>
      </c>
      <c r="JQ40" s="405" t="e">
        <f t="shared" si="341"/>
        <v>#DIV/0!</v>
      </c>
      <c r="JR40" s="633">
        <f>DF40</f>
        <v>2.3555786600818767E-4</v>
      </c>
      <c r="JS40" s="1072">
        <f>DT40</f>
        <v>4.4369151339141658E-4</v>
      </c>
      <c r="JT40" s="677">
        <f>(JS40-JR40)*100</f>
        <v>2.081336473832289E-2</v>
      </c>
      <c r="JU40" s="242">
        <f>IF(ISERROR((JT40/JR40)/100),0,(JT40/JR40)/100)</f>
        <v>0.88357757229807166</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804"/>
        <v>1.792934046921084E-4</v>
      </c>
      <c r="KL40" s="287">
        <f t="shared" si="804"/>
        <v>1.4827005908561855E-4</v>
      </c>
      <c r="KM40" s="287">
        <f t="shared" si="804"/>
        <v>1.8852679773767844E-4</v>
      </c>
      <c r="KN40" s="287">
        <f t="shared" si="804"/>
        <v>1.8839656579974342E-4</v>
      </c>
      <c r="KO40" s="287">
        <f t="shared" si="804"/>
        <v>1.7969936296575829E-4</v>
      </c>
      <c r="KP40" s="287">
        <f t="shared" si="804"/>
        <v>2.0700952243803215E-4</v>
      </c>
      <c r="KQ40" s="287">
        <f t="shared" si="804"/>
        <v>2.5220680958385876E-4</v>
      </c>
      <c r="KR40" s="287">
        <f t="shared" si="804"/>
        <v>1.0565399824916231E-4</v>
      </c>
      <c r="KS40" s="287">
        <f t="shared" si="804"/>
        <v>9.0135563888087689E-5</v>
      </c>
      <c r="KT40" s="287">
        <f t="shared" si="804"/>
        <v>1.7068525638722196E-4</v>
      </c>
      <c r="KU40" s="287">
        <f t="shared" si="804"/>
        <v>1.7920665215092783E-4</v>
      </c>
      <c r="KV40" s="287">
        <f t="shared" si="804"/>
        <v>2.8460635383684943E-4</v>
      </c>
      <c r="KW40" s="287">
        <f t="shared" si="805"/>
        <v>2.402156602816751E-4</v>
      </c>
      <c r="KX40" s="287">
        <f t="shared" si="805"/>
        <v>1.6437168921796432E-4</v>
      </c>
      <c r="KY40" s="287">
        <f t="shared" si="805"/>
        <v>6.1418403844069511E-4</v>
      </c>
      <c r="KZ40" s="287">
        <f t="shared" si="805"/>
        <v>7.7721846164969133E-4</v>
      </c>
      <c r="LA40" s="287">
        <f t="shared" si="805"/>
        <v>1.1805410510447789E-4</v>
      </c>
      <c r="LB40" s="287">
        <f t="shared" si="805"/>
        <v>3.8253456473031315E-4</v>
      </c>
      <c r="LC40" s="287">
        <f t="shared" si="805"/>
        <v>2.1903494824285298E-4</v>
      </c>
      <c r="LD40" s="287">
        <f t="shared" si="805"/>
        <v>1.9171079057878402E-4</v>
      </c>
      <c r="LE40" s="287">
        <f t="shared" si="805"/>
        <v>2.9150535185606925E-4</v>
      </c>
      <c r="LF40" s="287">
        <f t="shared" si="805"/>
        <v>2.8971074193110319E-4</v>
      </c>
      <c r="LG40" s="287">
        <f t="shared" si="805"/>
        <v>2.2461209491208683E-4</v>
      </c>
      <c r="LH40" s="287">
        <f t="shared" si="805"/>
        <v>2.6431135878064358E-4</v>
      </c>
      <c r="LI40" s="800">
        <f t="shared" si="806"/>
        <v>1.0893054799093417E-3</v>
      </c>
      <c r="LJ40" s="800">
        <f t="shared" si="806"/>
        <v>2.7726272375968252E-4</v>
      </c>
      <c r="LK40" s="800">
        <f t="shared" si="806"/>
        <v>6.3861920172599788E-4</v>
      </c>
      <c r="LL40" s="800">
        <f t="shared" si="806"/>
        <v>2.144082332761578E-4</v>
      </c>
      <c r="LM40" s="800">
        <f t="shared" si="806"/>
        <v>1.4472519239937343E-4</v>
      </c>
      <c r="LN40" s="800">
        <f t="shared" si="806"/>
        <v>3.9218026651206806E-4</v>
      </c>
      <c r="LO40" s="800">
        <f t="shared" si="806"/>
        <v>1.3327067273632748E-4</v>
      </c>
      <c r="LP40" s="800">
        <f t="shared" si="806"/>
        <v>5.6385196323001743E-4</v>
      </c>
      <c r="LQ40" s="800">
        <f t="shared" si="806"/>
        <v>1.3279873330439003E-3</v>
      </c>
      <c r="LR40" s="800">
        <f t="shared" si="806"/>
        <v>1.4287034936002487E-4</v>
      </c>
      <c r="LS40" s="800">
        <f t="shared" si="806"/>
        <v>5.0068426850028375E-5</v>
      </c>
      <c r="LT40" s="800">
        <f t="shared" si="806"/>
        <v>2.2289365496062211E-4</v>
      </c>
      <c r="LU40" s="912">
        <f t="shared" si="807"/>
        <v>1.6148892791537981E-4</v>
      </c>
      <c r="LV40" s="912">
        <f t="shared" si="807"/>
        <v>2.5581568067601355E-4</v>
      </c>
      <c r="LW40" s="912">
        <f t="shared" si="807"/>
        <v>2.3206663627698811E-4</v>
      </c>
      <c r="LX40" s="912">
        <f t="shared" si="807"/>
        <v>2.0708221163802029E-4</v>
      </c>
      <c r="LY40" s="912">
        <f t="shared" si="807"/>
        <v>1.3694764450051459E-3</v>
      </c>
      <c r="LZ40" s="912">
        <f t="shared" si="807"/>
        <v>3.6752194922752329E-4</v>
      </c>
      <c r="MA40" s="912">
        <f t="shared" si="807"/>
        <v>8.9666359627314004E-5</v>
      </c>
      <c r="MB40" s="912">
        <f t="shared" si="807"/>
        <v>3.0350804717863976E-4</v>
      </c>
      <c r="MC40" s="912">
        <f t="shared" si="807"/>
        <v>4.0680379344537387E-4</v>
      </c>
      <c r="MD40" s="912">
        <f t="shared" si="807"/>
        <v>3.7102309618773768E-4</v>
      </c>
      <c r="ME40" s="912">
        <f t="shared" si="807"/>
        <v>2.0196580045778916E-4</v>
      </c>
      <c r="MF40" s="912">
        <f t="shared" si="807"/>
        <v>4.2750088014887087E-4</v>
      </c>
      <c r="MG40" s="971">
        <f t="shared" si="808"/>
        <v>4.3898758488236504E-4</v>
      </c>
      <c r="MH40" s="971">
        <f t="shared" si="808"/>
        <v>4.2166497426983119E-4</v>
      </c>
      <c r="MI40" s="971">
        <f t="shared" si="808"/>
        <v>3.2165801667405613E-4</v>
      </c>
      <c r="MJ40" s="971">
        <f t="shared" si="808"/>
        <v>3.5248797764219112E-4</v>
      </c>
      <c r="MK40" s="971">
        <f t="shared" si="808"/>
        <v>2.9508970727101037E-4</v>
      </c>
      <c r="ML40" s="971">
        <f t="shared" si="808"/>
        <v>4.1888446733062261E-4</v>
      </c>
      <c r="MM40" s="971">
        <f t="shared" si="808"/>
        <v>8.9666359627314004E-5</v>
      </c>
      <c r="MN40" s="971">
        <f t="shared" si="808"/>
        <v>8.6184316144350282E-4</v>
      </c>
      <c r="MO40" s="971">
        <f t="shared" si="808"/>
        <v>1.5165046253391072E-4</v>
      </c>
      <c r="MP40" s="971">
        <f t="shared" si="808"/>
        <v>2.6061808521370681E-4</v>
      </c>
      <c r="MQ40" s="971">
        <f t="shared" si="808"/>
        <v>3.9451374082965401E-4</v>
      </c>
      <c r="MR40" s="971">
        <f t="shared" si="808"/>
        <v>1.850557223341695E-4</v>
      </c>
      <c r="MS40" s="1166">
        <f t="shared" si="809"/>
        <v>3.2410062077734285E-4</v>
      </c>
      <c r="MT40" s="1166">
        <f t="shared" si="809"/>
        <v>3.4872425045043547E-4</v>
      </c>
      <c r="MU40" s="1166">
        <f t="shared" si="809"/>
        <v>3.8187901076732774E-4</v>
      </c>
      <c r="MV40" s="1166">
        <f t="shared" si="809"/>
        <v>3.3145776742982797E-4</v>
      </c>
      <c r="MW40" s="1166">
        <f t="shared" si="809"/>
        <v>2.3555786600818767E-4</v>
      </c>
      <c r="MX40" s="1166">
        <f t="shared" si="809"/>
        <v>2.5883695926304473E-4</v>
      </c>
      <c r="MY40" s="1166">
        <f t="shared" si="809"/>
        <v>3.910418822149264E-4</v>
      </c>
      <c r="MZ40" s="1166">
        <f t="shared" si="809"/>
        <v>2.8588698479081243E-4</v>
      </c>
      <c r="NA40" s="1166">
        <f t="shared" si="809"/>
        <v>1.8785938316779927E-4</v>
      </c>
      <c r="NB40" s="1166">
        <f t="shared" si="809"/>
        <v>4.5453069705529041E-4</v>
      </c>
      <c r="NC40" s="1166">
        <f t="shared" si="809"/>
        <v>2.6692334446862031E-4</v>
      </c>
      <c r="ND40" s="1166">
        <f t="shared" si="809"/>
        <v>2.6226240665097464E-4</v>
      </c>
      <c r="NE40" s="1188">
        <f t="shared" si="810"/>
        <v>3.5132264993093318E-4</v>
      </c>
      <c r="NF40" s="1188">
        <f t="shared" si="810"/>
        <v>3.6856316451537948E-4</v>
      </c>
      <c r="NG40" s="1188">
        <f t="shared" si="810"/>
        <v>7.7289085331980775E-4</v>
      </c>
      <c r="NH40" s="1188">
        <f t="shared" si="810"/>
        <v>5.1484192743946587E-4</v>
      </c>
      <c r="NI40" s="1188">
        <f t="shared" si="810"/>
        <v>4.4369151339141658E-4</v>
      </c>
      <c r="NJ40" s="1188">
        <f t="shared" si="810"/>
        <v>0</v>
      </c>
      <c r="NK40" s="1188">
        <f t="shared" si="810"/>
        <v>0</v>
      </c>
      <c r="NL40" s="1188">
        <f t="shared" si="810"/>
        <v>0</v>
      </c>
      <c r="NM40" s="1188">
        <f t="shared" si="810"/>
        <v>0</v>
      </c>
      <c r="NN40" s="1188">
        <f t="shared" si="810"/>
        <v>0</v>
      </c>
      <c r="NO40" s="1188">
        <f t="shared" si="810"/>
        <v>0</v>
      </c>
      <c r="NP40" s="1188">
        <f t="shared" si="810"/>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802"/>
        <v>0</v>
      </c>
      <c r="HM41" s="402"/>
      <c r="HN41" s="319">
        <f t="shared" si="803"/>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c r="IY41" s="402"/>
      <c r="IZ41" s="319"/>
      <c r="JA41" s="402"/>
      <c r="JB41" s="319"/>
      <c r="JC41" s="402"/>
      <c r="JD41" s="319"/>
      <c r="JE41" s="402"/>
      <c r="JF41" s="319"/>
      <c r="JG41" s="402"/>
      <c r="JH41" s="319"/>
      <c r="JI41" s="402"/>
      <c r="JJ41" s="319"/>
      <c r="JK41" s="402"/>
      <c r="JL41" s="319"/>
      <c r="JM41" s="402"/>
      <c r="JN41" s="319"/>
      <c r="JO41" s="402"/>
      <c r="JP41" s="319"/>
      <c r="JQ41" s="402"/>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42" t="s">
        <v>15</v>
      </c>
      <c r="F42" s="1242"/>
      <c r="G42" s="1243"/>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v>98</v>
      </c>
      <c r="DR42" s="21">
        <v>97</v>
      </c>
      <c r="DS42" s="68">
        <v>94</v>
      </c>
      <c r="DT42" s="21">
        <v>93</v>
      </c>
      <c r="DU42" s="68"/>
      <c r="DV42" s="215"/>
      <c r="DW42" s="68"/>
      <c r="DX42" s="634"/>
      <c r="DY42" s="68"/>
      <c r="DZ42" s="634"/>
      <c r="EA42" s="68"/>
      <c r="EB42" s="132" t="s">
        <v>29</v>
      </c>
      <c r="EC42" s="150">
        <f>SUM(DP42:EA42)/$EB$4</f>
        <v>96</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802"/>
        <v>2</v>
      </c>
      <c r="HM42" s="402">
        <f>HL42/CT42</f>
        <v>2.0833333333333332E-2</v>
      </c>
      <c r="HN42" s="319">
        <f t="shared" si="803"/>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8"/>
        <v>-1</v>
      </c>
      <c r="IU42" s="402">
        <f t="shared" si="319"/>
        <v>-1.0101010101010102E-2</v>
      </c>
      <c r="IV42" s="319">
        <f t="shared" si="320"/>
        <v>0</v>
      </c>
      <c r="IW42" s="402">
        <f t="shared" si="321"/>
        <v>0</v>
      </c>
      <c r="IX42" s="319">
        <f t="shared" si="322"/>
        <v>-1</v>
      </c>
      <c r="IY42" s="402">
        <f t="shared" si="323"/>
        <v>-1.020408163265306E-2</v>
      </c>
      <c r="IZ42" s="319">
        <f t="shared" si="324"/>
        <v>-3</v>
      </c>
      <c r="JA42" s="402">
        <f>IZ42/DR42</f>
        <v>-3.0927835051546393E-2</v>
      </c>
      <c r="JB42" s="319">
        <f t="shared" si="326"/>
        <v>-1</v>
      </c>
      <c r="JC42" s="402">
        <f t="shared" si="327"/>
        <v>-1.0638297872340425E-2</v>
      </c>
      <c r="JD42" s="319">
        <f t="shared" si="328"/>
        <v>-93</v>
      </c>
      <c r="JE42" s="402">
        <f t="shared" si="329"/>
        <v>-1</v>
      </c>
      <c r="JF42" s="319">
        <f t="shared" si="330"/>
        <v>0</v>
      </c>
      <c r="JG42" s="402" t="e">
        <f t="shared" si="331"/>
        <v>#DIV/0!</v>
      </c>
      <c r="JH42" s="319">
        <f t="shared" si="332"/>
        <v>0</v>
      </c>
      <c r="JI42" s="402" t="e">
        <f t="shared" si="333"/>
        <v>#DIV/0!</v>
      </c>
      <c r="JJ42" s="319">
        <f t="shared" si="334"/>
        <v>0</v>
      </c>
      <c r="JK42" s="402" t="e">
        <f t="shared" si="335"/>
        <v>#DIV/0!</v>
      </c>
      <c r="JL42" s="319">
        <f t="shared" si="336"/>
        <v>0</v>
      </c>
      <c r="JM42" s="402" t="e">
        <f t="shared" si="337"/>
        <v>#DIV/0!</v>
      </c>
      <c r="JN42" s="319">
        <f t="shared" si="338"/>
        <v>0</v>
      </c>
      <c r="JO42" s="402" t="e">
        <f t="shared" si="339"/>
        <v>#DIV/0!</v>
      </c>
      <c r="JP42" s="319">
        <f t="shared" si="340"/>
        <v>0</v>
      </c>
      <c r="JQ42" s="402" t="e">
        <f t="shared" si="341"/>
        <v>#DIV/0!</v>
      </c>
      <c r="JR42" s="634">
        <f>DF42</f>
        <v>93</v>
      </c>
      <c r="JS42" s="1073">
        <f>DT42</f>
        <v>93</v>
      </c>
      <c r="JT42" s="111">
        <f>JS42-JR42</f>
        <v>0</v>
      </c>
      <c r="JU42" s="109">
        <f>IF(ISERROR(JT42/JR42),0,JT42/JR42)</f>
        <v>0</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79">AJ42</f>
        <v>104.68</v>
      </c>
      <c r="KL42" s="265">
        <f t="shared" si="879"/>
        <v>102.35</v>
      </c>
      <c r="KM42" s="265">
        <f t="shared" si="879"/>
        <v>103.07</v>
      </c>
      <c r="KN42" s="265">
        <f t="shared" si="879"/>
        <v>105.07</v>
      </c>
      <c r="KO42" s="265">
        <f t="shared" si="879"/>
        <v>105.56</v>
      </c>
      <c r="KP42" s="265">
        <f t="shared" si="879"/>
        <v>104.53</v>
      </c>
      <c r="KQ42" s="265">
        <f t="shared" si="879"/>
        <v>107.68</v>
      </c>
      <c r="KR42" s="265">
        <f t="shared" si="879"/>
        <v>107.99</v>
      </c>
      <c r="KS42" s="265">
        <f t="shared" si="879"/>
        <v>111.2</v>
      </c>
      <c r="KT42" s="265">
        <f t="shared" si="879"/>
        <v>105.78</v>
      </c>
      <c r="KU42" s="265">
        <f t="shared" si="879"/>
        <v>108.12</v>
      </c>
      <c r="KV42" s="265">
        <f t="shared" si="879"/>
        <v>105.27</v>
      </c>
      <c r="KW42" s="265">
        <f t="shared" ref="KW42:LH43" si="880">AX42</f>
        <v>104.87771739130434</v>
      </c>
      <c r="KX42" s="265">
        <f t="shared" si="880"/>
        <v>105.01</v>
      </c>
      <c r="KY42" s="265">
        <f t="shared" si="880"/>
        <v>104.51</v>
      </c>
      <c r="KZ42" s="265">
        <f t="shared" si="880"/>
        <v>100.68206521739131</v>
      </c>
      <c r="LA42" s="265">
        <f t="shared" si="880"/>
        <v>102.38</v>
      </c>
      <c r="LB42" s="265">
        <f t="shared" si="880"/>
        <v>104.6</v>
      </c>
      <c r="LC42" s="265">
        <f t="shared" si="880"/>
        <v>105.45380434782609</v>
      </c>
      <c r="LD42" s="265">
        <f t="shared" si="880"/>
        <v>103.953125</v>
      </c>
      <c r="LE42" s="265">
        <f t="shared" si="880"/>
        <v>107.64285714285714</v>
      </c>
      <c r="LF42" s="265">
        <f t="shared" si="880"/>
        <v>103.84943181818181</v>
      </c>
      <c r="LG42" s="265">
        <f t="shared" si="880"/>
        <v>103.05397727272728</v>
      </c>
      <c r="LH42" s="265">
        <f t="shared" si="880"/>
        <v>98</v>
      </c>
      <c r="LI42" s="789">
        <f t="shared" ref="LI42:LT43" si="881">BL42</f>
        <v>98</v>
      </c>
      <c r="LJ42" s="789">
        <f t="shared" si="881"/>
        <v>98</v>
      </c>
      <c r="LK42" s="789">
        <f t="shared" si="881"/>
        <v>99</v>
      </c>
      <c r="LL42" s="789">
        <f t="shared" si="881"/>
        <v>99</v>
      </c>
      <c r="LM42" s="789">
        <f t="shared" si="881"/>
        <v>99</v>
      </c>
      <c r="LN42" s="789">
        <f t="shared" si="881"/>
        <v>98</v>
      </c>
      <c r="LO42" s="789">
        <f t="shared" si="881"/>
        <v>98</v>
      </c>
      <c r="LP42" s="789">
        <f t="shared" si="881"/>
        <v>100</v>
      </c>
      <c r="LQ42" s="789">
        <f t="shared" si="881"/>
        <v>99</v>
      </c>
      <c r="LR42" s="789">
        <f t="shared" si="881"/>
        <v>100</v>
      </c>
      <c r="LS42" s="789">
        <f t="shared" si="881"/>
        <v>99</v>
      </c>
      <c r="LT42" s="789">
        <f t="shared" si="881"/>
        <v>101</v>
      </c>
      <c r="LU42" s="901">
        <f t="shared" ref="LU42:MF43" si="882">BZ42</f>
        <v>100</v>
      </c>
      <c r="LV42" s="901">
        <f t="shared" si="882"/>
        <v>99</v>
      </c>
      <c r="LW42" s="901">
        <f t="shared" si="882"/>
        <v>107</v>
      </c>
      <c r="LX42" s="901">
        <f t="shared" si="882"/>
        <v>106</v>
      </c>
      <c r="LY42" s="901">
        <f t="shared" si="882"/>
        <v>105</v>
      </c>
      <c r="LZ42" s="901">
        <f t="shared" si="882"/>
        <v>106</v>
      </c>
      <c r="MA42" s="901">
        <f t="shared" si="882"/>
        <v>110</v>
      </c>
      <c r="MB42" s="901">
        <f t="shared" si="882"/>
        <v>109</v>
      </c>
      <c r="MC42" s="901">
        <f t="shared" si="882"/>
        <v>109</v>
      </c>
      <c r="MD42" s="901">
        <f t="shared" si="882"/>
        <v>103</v>
      </c>
      <c r="ME42" s="901">
        <f t="shared" si="882"/>
        <v>103</v>
      </c>
      <c r="MF42" s="901">
        <f t="shared" si="882"/>
        <v>104</v>
      </c>
      <c r="MG42" s="960">
        <f t="shared" ref="MG42:MR43" si="883">CN42</f>
        <v>97</v>
      </c>
      <c r="MH42" s="960">
        <f t="shared" si="883"/>
        <v>97</v>
      </c>
      <c r="MI42" s="960">
        <f t="shared" si="883"/>
        <v>96</v>
      </c>
      <c r="MJ42" s="960">
        <f t="shared" si="883"/>
        <v>98</v>
      </c>
      <c r="MK42" s="960">
        <f t="shared" si="883"/>
        <v>98</v>
      </c>
      <c r="ML42" s="960">
        <f t="shared" si="883"/>
        <v>97</v>
      </c>
      <c r="MM42" s="960">
        <f t="shared" si="883"/>
        <v>96</v>
      </c>
      <c r="MN42" s="960">
        <f t="shared" si="883"/>
        <v>98</v>
      </c>
      <c r="MO42" s="960">
        <f t="shared" si="883"/>
        <v>99</v>
      </c>
      <c r="MP42" s="960">
        <f t="shared" si="883"/>
        <v>98</v>
      </c>
      <c r="MQ42" s="960">
        <f t="shared" si="883"/>
        <v>96</v>
      </c>
      <c r="MR42" s="960">
        <f t="shared" si="883"/>
        <v>99</v>
      </c>
      <c r="MS42" s="1155">
        <f t="shared" ref="MS42:ND43" si="884">DB42</f>
        <v>98</v>
      </c>
      <c r="MT42" s="1155">
        <f t="shared" si="884"/>
        <v>94</v>
      </c>
      <c r="MU42" s="1155">
        <f t="shared" si="884"/>
        <v>94</v>
      </c>
      <c r="MV42" s="1155">
        <f t="shared" si="884"/>
        <v>93</v>
      </c>
      <c r="MW42" s="1155">
        <f t="shared" si="884"/>
        <v>93</v>
      </c>
      <c r="MX42" s="1155">
        <f t="shared" si="884"/>
        <v>96</v>
      </c>
      <c r="MY42" s="1155">
        <f t="shared" si="884"/>
        <v>96</v>
      </c>
      <c r="MZ42" s="1155">
        <f t="shared" si="884"/>
        <v>93</v>
      </c>
      <c r="NA42" s="1155">
        <f t="shared" si="884"/>
        <v>94</v>
      </c>
      <c r="NB42" s="1155">
        <f t="shared" si="884"/>
        <v>94</v>
      </c>
      <c r="NC42" s="1155">
        <f t="shared" si="884"/>
        <v>99</v>
      </c>
      <c r="ND42" s="1155">
        <f t="shared" si="884"/>
        <v>99</v>
      </c>
      <c r="NE42" s="1177">
        <f t="shared" ref="NE42:NP43" si="885">DP42</f>
        <v>98</v>
      </c>
      <c r="NF42" s="1177">
        <f t="shared" si="885"/>
        <v>98</v>
      </c>
      <c r="NG42" s="1177">
        <f t="shared" si="885"/>
        <v>97</v>
      </c>
      <c r="NH42" s="1177">
        <f t="shared" si="885"/>
        <v>94</v>
      </c>
      <c r="NI42" s="1177">
        <f t="shared" si="885"/>
        <v>93</v>
      </c>
      <c r="NJ42" s="1177">
        <f t="shared" si="885"/>
        <v>0</v>
      </c>
      <c r="NK42" s="1177">
        <f t="shared" si="885"/>
        <v>0</v>
      </c>
      <c r="NL42" s="1177">
        <f t="shared" si="885"/>
        <v>0</v>
      </c>
      <c r="NM42" s="1177">
        <f t="shared" si="885"/>
        <v>0</v>
      </c>
      <c r="NN42" s="1177">
        <f t="shared" si="885"/>
        <v>0</v>
      </c>
      <c r="NO42" s="1177">
        <f t="shared" si="885"/>
        <v>0</v>
      </c>
      <c r="NP42" s="1177">
        <f t="shared" si="885"/>
        <v>0</v>
      </c>
    </row>
    <row r="43" spans="1:380" s="1" customFormat="1" ht="15.75" thickBot="1" x14ac:dyDescent="0.3">
      <c r="A43" s="765"/>
      <c r="B43" s="57">
        <v>6.2</v>
      </c>
      <c r="C43" s="57"/>
      <c r="D43" s="454"/>
      <c r="E43" s="1248" t="s">
        <v>282</v>
      </c>
      <c r="F43" s="1248"/>
      <c r="G43" s="1249"/>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86">V11/V42</f>
        <v>1139.5471014492753</v>
      </c>
      <c r="W43" s="69">
        <f t="shared" si="886"/>
        <v>1442.0596552038676</v>
      </c>
      <c r="X43" s="466">
        <f t="shared" si="886"/>
        <v>1196.3341458841178</v>
      </c>
      <c r="Y43" s="467">
        <f t="shared" si="886"/>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87">AJ11/AJ42</f>
        <v>1065.6190294230034</v>
      </c>
      <c r="AK43" s="69">
        <f t="shared" si="887"/>
        <v>1317.9189057156816</v>
      </c>
      <c r="AL43" s="474">
        <f t="shared" si="887"/>
        <v>1080.7218395265354</v>
      </c>
      <c r="AM43" s="475">
        <f t="shared" si="887"/>
        <v>1060.8832207100029</v>
      </c>
      <c r="AN43" s="22">
        <f t="shared" si="887"/>
        <v>1054.3482379689276</v>
      </c>
      <c r="AO43" s="69">
        <f t="shared" si="887"/>
        <v>1062.9101693293792</v>
      </c>
      <c r="AP43" s="635">
        <f t="shared" si="887"/>
        <v>1031.0178306092125</v>
      </c>
      <c r="AQ43" s="716">
        <f t="shared" si="887"/>
        <v>1227.0395406982129</v>
      </c>
      <c r="AR43" s="636">
        <f t="shared" si="887"/>
        <v>997.69784172661866</v>
      </c>
      <c r="AS43" s="475">
        <f t="shared" si="887"/>
        <v>1052.3350349782568</v>
      </c>
      <c r="AT43" s="636">
        <f t="shared" si="887"/>
        <v>1032.2142064372918</v>
      </c>
      <c r="AU43" s="475">
        <f t="shared" si="887"/>
        <v>1068.0725752826067</v>
      </c>
      <c r="AV43" s="128" t="s">
        <v>29</v>
      </c>
      <c r="AW43" s="152">
        <f>SUM(AJ43:AU43)/$AV$4</f>
        <v>1087.5648693671442</v>
      </c>
      <c r="AX43" s="385">
        <f t="shared" ref="AX43:BC43" si="888">AX11/AX42</f>
        <v>1071.7147817074751</v>
      </c>
      <c r="AY43" s="69">
        <f t="shared" si="888"/>
        <v>1274.5738501095134</v>
      </c>
      <c r="AZ43" s="474">
        <f t="shared" si="888"/>
        <v>1059.3818773323126</v>
      </c>
      <c r="BA43" s="475">
        <f t="shared" si="888"/>
        <v>1099.0140077190899</v>
      </c>
      <c r="BB43" s="22">
        <f t="shared" si="888"/>
        <v>1075.5909357296348</v>
      </c>
      <c r="BC43" s="776">
        <f t="shared" si="888"/>
        <v>1049.6558317399617</v>
      </c>
      <c r="BD43" s="777">
        <f t="shared" ref="BD43:BI43" si="889">BD11/BD42</f>
        <v>1168.9289045790706</v>
      </c>
      <c r="BE43" s="776">
        <f t="shared" si="889"/>
        <v>1053.7441755598977</v>
      </c>
      <c r="BF43" s="777">
        <f t="shared" si="889"/>
        <v>1019.8075646980757</v>
      </c>
      <c r="BG43" s="716">
        <f t="shared" si="889"/>
        <v>1063.6071672821777</v>
      </c>
      <c r="BH43" s="777">
        <f t="shared" si="889"/>
        <v>1080.0456512749827</v>
      </c>
      <c r="BI43" s="716">
        <f t="shared" si="889"/>
        <v>1389.8265306122448</v>
      </c>
      <c r="BJ43" s="128" t="s">
        <v>29</v>
      </c>
      <c r="BK43" s="152">
        <f>SUM(AX43:BI43)/$BJ$4</f>
        <v>1117.1576065287031</v>
      </c>
      <c r="BL43" s="385">
        <f t="shared" ref="BL43:BM43" si="890">BL11/BL42</f>
        <v>1161.5714285714287</v>
      </c>
      <c r="BM43" s="863">
        <f t="shared" si="890"/>
        <v>1177.6938775510205</v>
      </c>
      <c r="BN43" s="474">
        <f t="shared" ref="BN43:BP43" si="891">BN11/BN42</f>
        <v>1170.4545454545455</v>
      </c>
      <c r="BO43" s="776">
        <f t="shared" si="891"/>
        <v>1177.7777777777778</v>
      </c>
      <c r="BP43" s="864">
        <f t="shared" si="891"/>
        <v>1186.5050505050506</v>
      </c>
      <c r="BQ43" s="776">
        <f t="shared" ref="BQ43:BR43" si="892">BQ11/BQ42</f>
        <v>1196.8673469387754</v>
      </c>
      <c r="BR43" s="777">
        <f t="shared" si="892"/>
        <v>1454.7653061224489</v>
      </c>
      <c r="BS43" s="776">
        <f t="shared" ref="BS43:BU43" si="893">BS11/BS42</f>
        <v>1170.52</v>
      </c>
      <c r="BT43" s="777">
        <f t="shared" si="893"/>
        <v>1186.5757575757575</v>
      </c>
      <c r="BU43" s="777">
        <f t="shared" si="893"/>
        <v>1189.8900000000001</v>
      </c>
      <c r="BV43" s="777">
        <f t="shared" ref="BV43:BW43" si="894">BV11/BV42</f>
        <v>1210.4646464646464</v>
      </c>
      <c r="BW43" s="777">
        <f t="shared" si="894"/>
        <v>1199.3465346534654</v>
      </c>
      <c r="BX43" s="865" t="s">
        <v>29</v>
      </c>
      <c r="BY43" s="152">
        <f>SUM(BL43:BW43)/$BX$4</f>
        <v>1206.8693559679098</v>
      </c>
      <c r="BZ43" s="777">
        <f t="shared" ref="BZ43:CA43" si="895">BZ11/BZ42</f>
        <v>1486.17</v>
      </c>
      <c r="CA43" s="863">
        <f t="shared" si="895"/>
        <v>1224.0505050505051</v>
      </c>
      <c r="CB43" s="474">
        <f t="shared" ref="CB43:CC43" si="896">CB11/CB42</f>
        <v>1127.6168224299065</v>
      </c>
      <c r="CC43" s="776">
        <f t="shared" si="896"/>
        <v>1138.9150943396226</v>
      </c>
      <c r="CD43" s="864">
        <f t="shared" ref="CD43:CE43" si="897">CD11/CD42</f>
        <v>1147.4666666666667</v>
      </c>
      <c r="CE43" s="776">
        <f t="shared" si="897"/>
        <v>1386.132075471698</v>
      </c>
      <c r="CF43" s="777">
        <f t="shared" ref="CF43:CG43" si="898">CF11/CF42</f>
        <v>1115.2454545454545</v>
      </c>
      <c r="CG43" s="776">
        <f t="shared" si="898"/>
        <v>1088.1926605504586</v>
      </c>
      <c r="CH43" s="777">
        <f t="shared" ref="CH43:CI43" si="899">CH11/CH42</f>
        <v>1082.5045871559632</v>
      </c>
      <c r="CI43" s="777">
        <f t="shared" si="899"/>
        <v>1151.3689320388351</v>
      </c>
      <c r="CJ43" s="777">
        <f t="shared" ref="CJ43:CK43" si="900">CJ11/CJ42</f>
        <v>1153.7087378640776</v>
      </c>
      <c r="CK43" s="777">
        <f t="shared" si="900"/>
        <v>1147.0961538461538</v>
      </c>
      <c r="CL43" s="865" t="s">
        <v>29</v>
      </c>
      <c r="CM43" s="152">
        <f>SUM(BZ43:CK43)/$CL$4</f>
        <v>1187.3723074966117</v>
      </c>
      <c r="CN43" s="777">
        <f t="shared" ref="CN43:CO43" si="901">CN11/CN42</f>
        <v>1502.9896907216496</v>
      </c>
      <c r="CO43" s="863">
        <f t="shared" si="901"/>
        <v>1198</v>
      </c>
      <c r="CP43" s="474">
        <f t="shared" ref="CP43:CQ43" si="902">CP11/CP42</f>
        <v>1198.21875</v>
      </c>
      <c r="CQ43" s="776">
        <f t="shared" si="902"/>
        <v>1215.8469387755101</v>
      </c>
      <c r="CR43" s="864">
        <f t="shared" ref="CR43:CS43" si="903">CR11/CR42</f>
        <v>1210.2857142857142</v>
      </c>
      <c r="CS43" s="776">
        <f t="shared" si="903"/>
        <v>1427.4536082474226</v>
      </c>
      <c r="CT43" s="715">
        <f t="shared" ref="CT43:CU43" si="904">CT11/CT42</f>
        <v>1277.8854166666667</v>
      </c>
      <c r="CU43" s="776">
        <f t="shared" si="904"/>
        <v>1207.6632653061224</v>
      </c>
      <c r="CV43" s="777">
        <f t="shared" ref="CV43:CW43" si="905">CV11/CV42</f>
        <v>1198.9292929292928</v>
      </c>
      <c r="CW43" s="1099">
        <f t="shared" si="905"/>
        <v>1213.7551020408164</v>
      </c>
      <c r="CX43" s="777">
        <f t="shared" ref="CX43:CY43" si="906">CX11/CX42</f>
        <v>1240.9791666666667</v>
      </c>
      <c r="CY43" s="863">
        <f t="shared" si="906"/>
        <v>1473.7575757575758</v>
      </c>
      <c r="CZ43" s="865" t="s">
        <v>29</v>
      </c>
      <c r="DA43" s="152">
        <f>SUM(CN43:CY43)/$CZ$4</f>
        <v>1280.4803767831197</v>
      </c>
      <c r="DB43" s="777">
        <f t="shared" ref="DB43:DC43" si="907">DB11/DB42</f>
        <v>1227.8877551020407</v>
      </c>
      <c r="DC43" s="863">
        <f t="shared" si="907"/>
        <v>1281.2659574468084</v>
      </c>
      <c r="DD43" s="474">
        <f t="shared" ref="DD43:DE43" si="908">DD11/DD42</f>
        <v>1281.4574468085107</v>
      </c>
      <c r="DE43" s="776">
        <f t="shared" si="908"/>
        <v>1330.0645161290322</v>
      </c>
      <c r="DF43" s="864">
        <f t="shared" ref="DF43:DG43" si="909">DF11/DF42</f>
        <v>1323.7849462365591</v>
      </c>
      <c r="DG43" s="776">
        <f t="shared" si="909"/>
        <v>1569.5208333333333</v>
      </c>
      <c r="DH43" s="715">
        <f t="shared" ref="DH43:DI43" si="910">DH11/DH42</f>
        <v>1278.6354166666667</v>
      </c>
      <c r="DI43" s="776">
        <f t="shared" si="910"/>
        <v>1316.4086021505377</v>
      </c>
      <c r="DJ43" s="777">
        <f t="shared" ref="DJ43:DK43" si="911">DJ11/DJ42</f>
        <v>1302.4680851063829</v>
      </c>
      <c r="DK43" s="776">
        <f t="shared" si="911"/>
        <v>1310.6808510638298</v>
      </c>
      <c r="DL43" s="777">
        <f t="shared" ref="DL43:DM43" si="912">DL11/DL42</f>
        <v>1248.7979797979799</v>
      </c>
      <c r="DM43" s="776">
        <f t="shared" si="912"/>
        <v>1540.5959595959596</v>
      </c>
      <c r="DN43" s="865" t="s">
        <v>29</v>
      </c>
      <c r="DO43" s="152">
        <f>SUM(DB43:DM43)/$DN$4</f>
        <v>1334.2973624531367</v>
      </c>
      <c r="DP43" s="777">
        <f t="shared" ref="DP43:DQ43" si="913">DP11/DP42</f>
        <v>1277.9693877551019</v>
      </c>
      <c r="DQ43" s="863">
        <f t="shared" si="913"/>
        <v>1273.5612244897959</v>
      </c>
      <c r="DR43" s="474">
        <f t="shared" ref="DR43:DS43" si="914">DR11/DR42</f>
        <v>1280.5051546391753</v>
      </c>
      <c r="DS43" s="776">
        <f t="shared" si="914"/>
        <v>1322.4468085106382</v>
      </c>
      <c r="DT43" s="864">
        <f t="shared" ref="DT43" si="915">DT11/DT42</f>
        <v>1599.483870967742</v>
      </c>
      <c r="DU43" s="776"/>
      <c r="DV43" s="715"/>
      <c r="DW43" s="776"/>
      <c r="DX43" s="777"/>
      <c r="DY43" s="776"/>
      <c r="DZ43" s="777"/>
      <c r="EA43" s="776"/>
      <c r="EB43" s="865" t="s">
        <v>29</v>
      </c>
      <c r="EC43" s="152">
        <f>SUM(DP43:EA43)/$EB$4</f>
        <v>1350.7932892724907</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802"/>
        <v>-70.222151360544331</v>
      </c>
      <c r="HM43" s="405">
        <f>HL43/CT43</f>
        <v>-5.4951837187184681E-2</v>
      </c>
      <c r="HN43" s="326">
        <f t="shared" si="803"/>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8"/>
        <v>-262.62657184085765</v>
      </c>
      <c r="IU43" s="405">
        <f t="shared" si="319"/>
        <v>-0.17047076503415906</v>
      </c>
      <c r="IV43" s="326">
        <f t="shared" si="320"/>
        <v>-4.4081632653060296</v>
      </c>
      <c r="IW43" s="405">
        <f t="shared" si="321"/>
        <v>-3.4493496538672715E-3</v>
      </c>
      <c r="IX43" s="326">
        <f t="shared" si="322"/>
        <v>6.9439301493794119</v>
      </c>
      <c r="IY43" s="405">
        <f t="shared" si="323"/>
        <v>5.4523724622357553E-3</v>
      </c>
      <c r="IZ43" s="326">
        <f t="shared" si="324"/>
        <v>41.941653871462904</v>
      </c>
      <c r="JA43" s="405">
        <f>IZ43/DR43</f>
        <v>3.2753990657133553E-2</v>
      </c>
      <c r="JB43" s="326">
        <f t="shared" si="326"/>
        <v>277.03706245710373</v>
      </c>
      <c r="JC43" s="405">
        <f t="shared" si="327"/>
        <v>0.2094882460861375</v>
      </c>
      <c r="JD43" s="326">
        <f t="shared" si="328"/>
        <v>-1599.483870967742</v>
      </c>
      <c r="JE43" s="405">
        <f t="shared" si="329"/>
        <v>-1</v>
      </c>
      <c r="JF43" s="326">
        <f t="shared" si="330"/>
        <v>0</v>
      </c>
      <c r="JG43" s="405" t="e">
        <f t="shared" si="331"/>
        <v>#DIV/0!</v>
      </c>
      <c r="JH43" s="326">
        <f t="shared" si="332"/>
        <v>0</v>
      </c>
      <c r="JI43" s="405" t="e">
        <f t="shared" si="333"/>
        <v>#DIV/0!</v>
      </c>
      <c r="JJ43" s="326">
        <f t="shared" si="334"/>
        <v>0</v>
      </c>
      <c r="JK43" s="405" t="e">
        <f t="shared" si="335"/>
        <v>#DIV/0!</v>
      </c>
      <c r="JL43" s="326">
        <f t="shared" si="336"/>
        <v>0</v>
      </c>
      <c r="JM43" s="405" t="e">
        <f t="shared" si="337"/>
        <v>#DIV/0!</v>
      </c>
      <c r="JN43" s="326">
        <f t="shared" si="338"/>
        <v>0</v>
      </c>
      <c r="JO43" s="405" t="e">
        <f t="shared" si="339"/>
        <v>#DIV/0!</v>
      </c>
      <c r="JP43" s="326">
        <f t="shared" si="340"/>
        <v>0</v>
      </c>
      <c r="JQ43" s="405" t="e">
        <f t="shared" si="341"/>
        <v>#DIV/0!</v>
      </c>
      <c r="JR43" s="777">
        <f>DF43</f>
        <v>1323.7849462365591</v>
      </c>
      <c r="JS43" s="1074">
        <f>DT43</f>
        <v>1599.483870967742</v>
      </c>
      <c r="JT43" s="113">
        <f>JS43-JR43</f>
        <v>275.69892473118284</v>
      </c>
      <c r="JU43" s="192">
        <f>IF(ISERROR(JT43/JR43),0,JT43/JR43)</f>
        <v>0.20826564429137701</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79"/>
        <v>1065.6190294230034</v>
      </c>
      <c r="KL43" s="269">
        <f t="shared" si="879"/>
        <v>1317.9189057156816</v>
      </c>
      <c r="KM43" s="269">
        <f t="shared" si="879"/>
        <v>1080.7218395265354</v>
      </c>
      <c r="KN43" s="269">
        <f t="shared" si="879"/>
        <v>1060.8832207100029</v>
      </c>
      <c r="KO43" s="269">
        <f t="shared" si="879"/>
        <v>1054.3482379689276</v>
      </c>
      <c r="KP43" s="269">
        <f t="shared" si="879"/>
        <v>1062.9101693293792</v>
      </c>
      <c r="KQ43" s="269">
        <f t="shared" si="879"/>
        <v>1031.0178306092125</v>
      </c>
      <c r="KR43" s="269">
        <f t="shared" si="879"/>
        <v>1227.0395406982129</v>
      </c>
      <c r="KS43" s="269">
        <f t="shared" si="879"/>
        <v>997.69784172661866</v>
      </c>
      <c r="KT43" s="269">
        <f t="shared" si="879"/>
        <v>1052.3350349782568</v>
      </c>
      <c r="KU43" s="269">
        <f t="shared" si="879"/>
        <v>1032.2142064372918</v>
      </c>
      <c r="KV43" s="269">
        <f t="shared" si="879"/>
        <v>1068.0725752826067</v>
      </c>
      <c r="KW43" s="269">
        <f t="shared" si="880"/>
        <v>1071.7147817074751</v>
      </c>
      <c r="KX43" s="269">
        <f t="shared" si="880"/>
        <v>1274.5738501095134</v>
      </c>
      <c r="KY43" s="269">
        <f t="shared" si="880"/>
        <v>1059.3818773323126</v>
      </c>
      <c r="KZ43" s="269">
        <f t="shared" si="880"/>
        <v>1099.0140077190899</v>
      </c>
      <c r="LA43" s="269">
        <f t="shared" si="880"/>
        <v>1075.5909357296348</v>
      </c>
      <c r="LB43" s="269">
        <f t="shared" si="880"/>
        <v>1049.6558317399617</v>
      </c>
      <c r="LC43" s="269">
        <f t="shared" si="880"/>
        <v>1168.9289045790706</v>
      </c>
      <c r="LD43" s="269">
        <f t="shared" si="880"/>
        <v>1053.7441755598977</v>
      </c>
      <c r="LE43" s="269">
        <f t="shared" si="880"/>
        <v>1019.8075646980757</v>
      </c>
      <c r="LF43" s="269">
        <f t="shared" si="880"/>
        <v>1063.6071672821777</v>
      </c>
      <c r="LG43" s="269">
        <f t="shared" si="880"/>
        <v>1080.0456512749827</v>
      </c>
      <c r="LH43" s="269">
        <f t="shared" si="880"/>
        <v>1389.8265306122448</v>
      </c>
      <c r="LI43" s="791">
        <f t="shared" si="881"/>
        <v>1161.5714285714287</v>
      </c>
      <c r="LJ43" s="791">
        <f t="shared" si="881"/>
        <v>1177.6938775510205</v>
      </c>
      <c r="LK43" s="791">
        <f t="shared" si="881"/>
        <v>1170.4545454545455</v>
      </c>
      <c r="LL43" s="791">
        <f t="shared" si="881"/>
        <v>1177.7777777777778</v>
      </c>
      <c r="LM43" s="791">
        <f t="shared" si="881"/>
        <v>1186.5050505050506</v>
      </c>
      <c r="LN43" s="791">
        <f t="shared" si="881"/>
        <v>1196.8673469387754</v>
      </c>
      <c r="LO43" s="791">
        <f t="shared" si="881"/>
        <v>1454.7653061224489</v>
      </c>
      <c r="LP43" s="791">
        <f t="shared" si="881"/>
        <v>1170.52</v>
      </c>
      <c r="LQ43" s="791">
        <f t="shared" si="881"/>
        <v>1186.5757575757575</v>
      </c>
      <c r="LR43" s="791">
        <f t="shared" si="881"/>
        <v>1189.8900000000001</v>
      </c>
      <c r="LS43" s="791">
        <f t="shared" si="881"/>
        <v>1210.4646464646464</v>
      </c>
      <c r="LT43" s="791">
        <f t="shared" si="881"/>
        <v>1199.3465346534654</v>
      </c>
      <c r="LU43" s="903">
        <f t="shared" si="882"/>
        <v>1486.17</v>
      </c>
      <c r="LV43" s="903">
        <f t="shared" si="882"/>
        <v>1224.0505050505051</v>
      </c>
      <c r="LW43" s="903">
        <f t="shared" si="882"/>
        <v>1127.6168224299065</v>
      </c>
      <c r="LX43" s="903">
        <f t="shared" si="882"/>
        <v>1138.9150943396226</v>
      </c>
      <c r="LY43" s="903">
        <f t="shared" si="882"/>
        <v>1147.4666666666667</v>
      </c>
      <c r="LZ43" s="903">
        <f t="shared" si="882"/>
        <v>1386.132075471698</v>
      </c>
      <c r="MA43" s="903">
        <f t="shared" si="882"/>
        <v>1115.2454545454545</v>
      </c>
      <c r="MB43" s="903">
        <f t="shared" si="882"/>
        <v>1088.1926605504586</v>
      </c>
      <c r="MC43" s="903">
        <f t="shared" si="882"/>
        <v>1082.5045871559632</v>
      </c>
      <c r="MD43" s="903">
        <f t="shared" si="882"/>
        <v>1151.3689320388351</v>
      </c>
      <c r="ME43" s="903">
        <f t="shared" si="882"/>
        <v>1153.7087378640776</v>
      </c>
      <c r="MF43" s="903">
        <f t="shared" si="882"/>
        <v>1147.0961538461538</v>
      </c>
      <c r="MG43" s="962">
        <f t="shared" si="883"/>
        <v>1502.9896907216496</v>
      </c>
      <c r="MH43" s="962">
        <f t="shared" si="883"/>
        <v>1198</v>
      </c>
      <c r="MI43" s="962">
        <f t="shared" si="883"/>
        <v>1198.21875</v>
      </c>
      <c r="MJ43" s="962">
        <f t="shared" si="883"/>
        <v>1215.8469387755101</v>
      </c>
      <c r="MK43" s="962">
        <f t="shared" si="883"/>
        <v>1210.2857142857142</v>
      </c>
      <c r="ML43" s="962">
        <f t="shared" si="883"/>
        <v>1427.4536082474226</v>
      </c>
      <c r="MM43" s="962">
        <f t="shared" si="883"/>
        <v>1277.8854166666667</v>
      </c>
      <c r="MN43" s="962">
        <f t="shared" si="883"/>
        <v>1207.6632653061224</v>
      </c>
      <c r="MO43" s="962">
        <f t="shared" si="883"/>
        <v>1198.9292929292928</v>
      </c>
      <c r="MP43" s="962">
        <f t="shared" si="883"/>
        <v>1213.7551020408164</v>
      </c>
      <c r="MQ43" s="962">
        <f t="shared" si="883"/>
        <v>1240.9791666666667</v>
      </c>
      <c r="MR43" s="962">
        <f t="shared" si="883"/>
        <v>1473.7575757575758</v>
      </c>
      <c r="MS43" s="1157">
        <f t="shared" si="884"/>
        <v>1227.8877551020407</v>
      </c>
      <c r="MT43" s="1157">
        <f t="shared" si="884"/>
        <v>1281.2659574468084</v>
      </c>
      <c r="MU43" s="1157">
        <f t="shared" si="884"/>
        <v>1281.4574468085107</v>
      </c>
      <c r="MV43" s="1157">
        <f t="shared" si="884"/>
        <v>1330.0645161290322</v>
      </c>
      <c r="MW43" s="1157">
        <f t="shared" si="884"/>
        <v>1323.7849462365591</v>
      </c>
      <c r="MX43" s="1157">
        <f t="shared" si="884"/>
        <v>1569.5208333333333</v>
      </c>
      <c r="MY43" s="1157">
        <f t="shared" si="884"/>
        <v>1278.6354166666667</v>
      </c>
      <c r="MZ43" s="1157">
        <f t="shared" si="884"/>
        <v>1316.4086021505377</v>
      </c>
      <c r="NA43" s="1157">
        <f t="shared" si="884"/>
        <v>1302.4680851063829</v>
      </c>
      <c r="NB43" s="1157">
        <f t="shared" si="884"/>
        <v>1310.6808510638298</v>
      </c>
      <c r="NC43" s="1157">
        <f t="shared" si="884"/>
        <v>1248.7979797979799</v>
      </c>
      <c r="ND43" s="1157">
        <f t="shared" si="884"/>
        <v>1540.5959595959596</v>
      </c>
      <c r="NE43" s="1179">
        <f t="shared" si="885"/>
        <v>1277.9693877551019</v>
      </c>
      <c r="NF43" s="1179">
        <f t="shared" si="885"/>
        <v>1273.5612244897959</v>
      </c>
      <c r="NG43" s="1179">
        <f t="shared" si="885"/>
        <v>1280.5051546391753</v>
      </c>
      <c r="NH43" s="1179">
        <f t="shared" si="885"/>
        <v>1322.4468085106382</v>
      </c>
      <c r="NI43" s="1179">
        <f t="shared" si="885"/>
        <v>1599.483870967742</v>
      </c>
      <c r="NJ43" s="1179">
        <f t="shared" si="885"/>
        <v>0</v>
      </c>
      <c r="NK43" s="1179">
        <f t="shared" si="885"/>
        <v>0</v>
      </c>
      <c r="NL43" s="1179">
        <f t="shared" si="885"/>
        <v>0</v>
      </c>
      <c r="NM43" s="1179">
        <f t="shared" si="885"/>
        <v>0</v>
      </c>
      <c r="NN43" s="1179">
        <f t="shared" si="885"/>
        <v>0</v>
      </c>
      <c r="NO43" s="1179">
        <f t="shared" si="885"/>
        <v>0</v>
      </c>
      <c r="NP43" s="1179">
        <f t="shared" si="885"/>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42" t="s">
        <v>57</v>
      </c>
      <c r="F45" s="1242"/>
      <c r="G45" s="1243"/>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916">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917">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918">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919">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v>804660.04</v>
      </c>
      <c r="DR45" s="220">
        <v>792635.3</v>
      </c>
      <c r="DS45" s="648">
        <v>809111.12</v>
      </c>
      <c r="DT45" s="869">
        <v>778380.98</v>
      </c>
      <c r="DU45" s="1075"/>
      <c r="DV45" s="647"/>
      <c r="DW45" s="649"/>
      <c r="DX45" s="647"/>
      <c r="DY45" s="649"/>
      <c r="DZ45" s="647"/>
      <c r="EA45" s="649"/>
      <c r="EB45" s="140">
        <f>SUM(DP45:EA45)</f>
        <v>3977823.73</v>
      </c>
      <c r="EC45" s="160">
        <f>SUM(DP45:EA45)/$EB$4</f>
        <v>795564.74600000004</v>
      </c>
      <c r="ED45" s="680">
        <f t="shared" ref="ED45:ED50" si="920">AX45-AU45</f>
        <v>24154.1599999998</v>
      </c>
      <c r="EE45" s="663">
        <f t="shared" ref="EE45:EE50" si="921">ED45/AU45</f>
        <v>3.0745258395675584E-2</v>
      </c>
      <c r="EF45" s="680">
        <f t="shared" ref="EF45:EF50" si="922">AY45-AX45</f>
        <v>23141.40000000014</v>
      </c>
      <c r="EG45" s="663">
        <f t="shared" ref="EG45:EG50" si="923">EF45/AX45</f>
        <v>2.8577517024328519E-2</v>
      </c>
      <c r="EH45" s="680">
        <f t="shared" ref="EH45:EH50" si="924">AZ45-AY45</f>
        <v>-89650.90000000014</v>
      </c>
      <c r="EI45" s="663">
        <f t="shared" ref="EI45:EI50" si="925">EH45/AY45</f>
        <v>-0.10763474582318963</v>
      </c>
      <c r="EJ45" s="680">
        <f t="shared" ref="EJ45:EJ50" si="926">BA45-AZ45</f>
        <v>323711.68000000017</v>
      </c>
      <c r="EK45" s="663">
        <f t="shared" ref="EK45:EK50" si="927">EJ45/AZ45</f>
        <v>0.43552546545390569</v>
      </c>
      <c r="EL45" s="680">
        <f t="shared" ref="EL45:EL50" si="928">BB45-BA45</f>
        <v>-195557.44000000018</v>
      </c>
      <c r="EM45" s="663">
        <f t="shared" ref="EM45:EM50" si="929">EL45/BA45</f>
        <v>-0.18328149818034795</v>
      </c>
      <c r="EN45" s="680">
        <f t="shared" ref="EN45:EN50" si="930">BC45-BB45</f>
        <v>66706.430000000051</v>
      </c>
      <c r="EO45" s="663">
        <f t="shared" ref="EO45:EO50" si="931">EN45/BB45</f>
        <v>7.6549011581288462E-2</v>
      </c>
      <c r="EP45" s="680">
        <f t="shared" ref="EP45:EP50" si="932">BD45-BC45</f>
        <v>1393174.3200000003</v>
      </c>
      <c r="EQ45" s="663">
        <f t="shared" ref="EQ45:EQ50" si="933">EP45/BC45</f>
        <v>1.485058434640891</v>
      </c>
      <c r="ER45" s="680">
        <f t="shared" ref="ER45:ER50" si="934">BE45-BD45</f>
        <v>-1393371.35</v>
      </c>
      <c r="ES45" s="663">
        <f t="shared" ref="ES45:ES50" si="935">ER45/BD45</f>
        <v>-0.59767949061836023</v>
      </c>
      <c r="ET45" s="680">
        <f t="shared" ref="ET45:ET50" si="936">BF45-BE45</f>
        <v>-16674.570000000065</v>
      </c>
      <c r="EU45" s="663">
        <f t="shared" ref="EU45:EU50" si="937">ET45/BE45</f>
        <v>-1.7778042805684045E-2</v>
      </c>
      <c r="EV45" s="680">
        <f t="shared" ref="EV45:EV50" si="938">BG45-BF45</f>
        <v>-122134.83999999997</v>
      </c>
      <c r="EW45" s="109">
        <f t="shared" ref="EW45:EW50" si="939">EV45/BF45</f>
        <v>-0.13257426673395592</v>
      </c>
      <c r="EX45" s="680">
        <f t="shared" ref="EX45:EX50" si="940">BH45-BG45</f>
        <v>416267.77999999991</v>
      </c>
      <c r="EY45" s="663">
        <f t="shared" ref="EY45:EY50" si="941">EX45/BG45</f>
        <v>0.52090696083048316</v>
      </c>
      <c r="EZ45" s="680">
        <f t="shared" ref="EZ45:EZ50" si="942">BI45-BH45</f>
        <v>-25792.709999999963</v>
      </c>
      <c r="FA45" s="663">
        <f t="shared" ref="FA45:FA50" si="943">EZ45/BH45</f>
        <v>-2.1221774313482086E-2</v>
      </c>
      <c r="FB45" s="680">
        <f t="shared" ref="FB45:FB50" si="944">BL45-BI45</f>
        <v>-355082.67000000004</v>
      </c>
      <c r="FC45" s="663">
        <f t="shared" ref="FC45:FC50" si="945">FB45/BI45</f>
        <v>-0.29849007424569535</v>
      </c>
      <c r="FD45" s="327">
        <f t="shared" ref="FD45:FD50" si="946">BM45-BL45</f>
        <v>7471.1500000000233</v>
      </c>
      <c r="FE45" s="402">
        <f t="shared" ref="FE45:FE50" si="947">FD45/BL45</f>
        <v>8.9527004336190999E-3</v>
      </c>
      <c r="FF45" s="327">
        <f t="shared" ref="FF45:FF50" si="948">BN45-BM45</f>
        <v>-627.15999999991618</v>
      </c>
      <c r="FG45" s="402">
        <f t="shared" ref="FG45:FG50" si="949">FF45/BM45</f>
        <v>-7.4485912285904212E-4</v>
      </c>
      <c r="FH45" s="327">
        <f t="shared" ref="FH45:FH50" si="950">BO45-BN45</f>
        <v>-10775.5</v>
      </c>
      <c r="FI45" s="402">
        <f t="shared" ref="FI45:FI50" si="951">FH45/BN45</f>
        <v>-1.2807277799940371E-2</v>
      </c>
      <c r="FJ45" s="327">
        <f t="shared" ref="FJ45:FJ50" si="952">BP45-BO45</f>
        <v>31718.989999999874</v>
      </c>
      <c r="FK45" s="402">
        <f t="shared" ref="FK45:FK50" si="953">FJ45/BO45</f>
        <v>3.8188869622346369E-2</v>
      </c>
      <c r="FL45" s="327">
        <f t="shared" ref="FL45:FL50" si="954">BQ45-BP45</f>
        <v>36696.819999999949</v>
      </c>
      <c r="FM45" s="402">
        <f t="shared" ref="FM45:FM50" si="955">FL45/BP45</f>
        <v>4.2556854128845086E-2</v>
      </c>
      <c r="FN45" s="327">
        <f t="shared" ref="FN45:FN50" si="956">BR45-BQ45</f>
        <v>1877945.3299999998</v>
      </c>
      <c r="FO45" s="402">
        <f t="shared" ref="FO45:FO50" si="957">FN45/BQ45</f>
        <v>2.0889319014738046</v>
      </c>
      <c r="FP45" s="327">
        <f t="shared" ref="FP45:FP50" si="958">BS45-BR45</f>
        <v>-1883097.8699999996</v>
      </c>
      <c r="FQ45" s="402">
        <f t="shared" ref="FQ45:FQ50" si="959">FP45/BR45</f>
        <v>-0.67811897268910648</v>
      </c>
      <c r="FR45" s="327">
        <f t="shared" ref="FR45:FR50" si="960">BT45-BS45</f>
        <v>-26754.790000000037</v>
      </c>
      <c r="FS45" s="402">
        <f t="shared" ref="FS45:FS50" si="961">FR45/BS45</f>
        <v>-2.993223671034902E-2</v>
      </c>
      <c r="FT45" s="327">
        <f t="shared" ref="FT45:FT50" si="962">BU45-BT45</f>
        <v>15561.229999999981</v>
      </c>
      <c r="FU45" s="402">
        <f t="shared" ref="FU45:FU50" si="963">FT45/BT45</f>
        <v>1.7946488033418032E-2</v>
      </c>
      <c r="FV45" s="327">
        <f t="shared" ref="FV45:FV50" si="964">BV45-BU45</f>
        <v>50861.919999999925</v>
      </c>
      <c r="FW45" s="402">
        <f t="shared" ref="FW45:FW50" si="965">FV45/BU45</f>
        <v>5.7623993661735845E-2</v>
      </c>
      <c r="FX45" s="327">
        <f t="shared" ref="FX45:FX50" si="966">BW45-BV45</f>
        <v>1397196.2200000002</v>
      </c>
      <c r="FY45" s="402">
        <f t="shared" ref="FY45:FY50" si="967">FX45/BV45</f>
        <v>1.4967067274610619</v>
      </c>
      <c r="FZ45" s="327">
        <f t="shared" ref="FZ45:FZ50" si="968">BZ45-BW45</f>
        <v>-1476683.29</v>
      </c>
      <c r="GA45" s="402">
        <f t="shared" ref="GA45:GA50" si="969">FZ45/BW45</f>
        <v>-0.63357661271539367</v>
      </c>
      <c r="GB45" s="327">
        <f t="shared" ref="GB45:GB50" si="970">CA45-BZ45</f>
        <v>28217.839999999967</v>
      </c>
      <c r="GC45" s="402">
        <f t="shared" ref="GC45:GC50" si="971">GB45/BZ45</f>
        <v>3.3040937295373732E-2</v>
      </c>
      <c r="GD45" s="327">
        <f t="shared" ref="GD45:GD50" si="972">CB45-CA45</f>
        <v>-6342.5300000000279</v>
      </c>
      <c r="GE45" s="402">
        <f t="shared" ref="GE45:GE50" si="973">GD45/CA45</f>
        <v>-7.1890845310607311E-3</v>
      </c>
      <c r="GF45" s="327">
        <f t="shared" ref="GF45:GF50" si="974">CC45-CB45</f>
        <v>132951.39000000013</v>
      </c>
      <c r="GG45" s="402">
        <f t="shared" ref="GG45:GG50" si="975">GF45/CB45</f>
        <v>0.1517879861276252</v>
      </c>
      <c r="GH45" s="327">
        <f t="shared" ref="GH45:GH50" si="976">CD45-CC45</f>
        <v>-80775.350000000093</v>
      </c>
      <c r="GI45" s="402">
        <f t="shared" ref="GI45:GI50" si="977">GH45/CC45</f>
        <v>-8.0066495692357034E-2</v>
      </c>
      <c r="GJ45" s="327">
        <f t="shared" ref="GJ45:GJ50" si="978">CE45-CD45</f>
        <v>94204.910000000033</v>
      </c>
      <c r="GK45" s="402">
        <f t="shared" ref="GK45:GK50" si="979">GJ45/CD45</f>
        <v>0.10150538321688644</v>
      </c>
      <c r="GL45" s="327">
        <f t="shared" ref="GL45:GL50" si="980">CF45-CE45</f>
        <v>1893550.4300000002</v>
      </c>
      <c r="GM45" s="402">
        <f t="shared" ref="GM45:GM50" si="981">GL45/CE45</f>
        <v>1.8522763777478111</v>
      </c>
      <c r="GN45" s="954">
        <f t="shared" ref="GN45:GN50" si="982">CG45-CF45</f>
        <v>-1913817.8900000001</v>
      </c>
      <c r="GO45" s="402">
        <f t="shared" ref="GO45:GO50" si="983">GN45/CF45</f>
        <v>-0.65635366858471078</v>
      </c>
      <c r="GP45" s="327">
        <f t="shared" ref="GP45:GP50" si="984">CH45-CG45</f>
        <v>-99033.84999999986</v>
      </c>
      <c r="GQ45" s="402">
        <f t="shared" ref="GQ45:GQ50" si="985">GP45/CG45</f>
        <v>-9.8834656656281661E-2</v>
      </c>
      <c r="GR45" s="327">
        <f t="shared" ref="GR45:GR50" si="986">CI45-CH45</f>
        <v>-204370.32000000007</v>
      </c>
      <c r="GS45" s="402">
        <f t="shared" ref="GS45:GS50" si="987">GR45/CH45</f>
        <v>-0.2263283402340095</v>
      </c>
      <c r="GT45" s="327">
        <f t="shared" ref="GT45:GT50" si="988">CJ45-CI45</f>
        <v>312616.84000000008</v>
      </c>
      <c r="GU45" s="402">
        <f t="shared" ref="GU45:GU50" si="989">GT45/CI45</f>
        <v>0.44748326054010734</v>
      </c>
      <c r="GV45" s="327">
        <f t="shared" ref="GV45:GV50" si="990">CK45-CJ45</f>
        <v>18779.179999999935</v>
      </c>
      <c r="GW45" s="402">
        <f t="shared" ref="GW45:GW50" si="991">GV45/CJ45</f>
        <v>1.8570666880901157E-2</v>
      </c>
      <c r="GX45" s="327">
        <f t="shared" ref="GX45:GX50" si="992">CN45-CK45</f>
        <v>-54218.869999999995</v>
      </c>
      <c r="GY45" s="402">
        <f t="shared" ref="GY45:GY50" si="993">GX45/CK45</f>
        <v>-5.2639308070126525E-2</v>
      </c>
      <c r="GZ45" s="327">
        <f t="shared" ref="GZ45:GZ50" si="994">CO45-CN45</f>
        <v>-29678.809999999939</v>
      </c>
      <c r="HA45" s="402">
        <f t="shared" ref="HA45:HA50" si="995">GZ45/CN45</f>
        <v>-3.0415210920728242E-2</v>
      </c>
      <c r="HB45" s="327">
        <f t="shared" ref="HB45:HB50" si="996">CP45-CO45</f>
        <v>6029.4899999998743</v>
      </c>
      <c r="HC45" s="402">
        <f t="shared" ref="HC45:HC50" si="997">HB45/CO45</f>
        <v>6.3729297998130147E-3</v>
      </c>
      <c r="HD45" s="327">
        <f t="shared" ref="HD45:HD50" si="998">CQ45-CP45</f>
        <v>25479.849999999977</v>
      </c>
      <c r="HE45" s="402">
        <f t="shared" ref="HE45:HE50" si="999">HD45/CP45</f>
        <v>2.6760638792391524E-2</v>
      </c>
      <c r="HF45" s="327">
        <f t="shared" ref="HF45:HF50" si="1000">CR45-CQ45</f>
        <v>-115110.90999999992</v>
      </c>
      <c r="HG45" s="402">
        <f t="shared" ref="HG45:HG50" si="1001">HF45/CQ45</f>
        <v>-0.11774619585158802</v>
      </c>
      <c r="HH45" s="327">
        <f t="shared" ref="HH45:HH50" si="1002">CS45-CR45</f>
        <v>-9599.6500000000233</v>
      </c>
      <c r="HI45" s="402">
        <f t="shared" ref="HI45:HI50" si="1003">HH45/CR45</f>
        <v>-1.1129925493330512E-2</v>
      </c>
      <c r="HJ45" s="327">
        <f t="shared" ref="HJ45:HJ50" si="1004">CT45-CS45</f>
        <v>-96140.170000000042</v>
      </c>
      <c r="HK45" s="402">
        <f t="shared" ref="HK45:HK50" si="1005">HJ45/CS45</f>
        <v>-0.11272039691672864</v>
      </c>
      <c r="HL45" s="327">
        <f t="shared" ref="HL45:HL50" si="1006">CU45-CT45</f>
        <v>1985329.6500000001</v>
      </c>
      <c r="HM45" s="402">
        <f t="shared" ref="HM45:HM50" si="1007">HL45/CT45</f>
        <v>2.6234316531799307</v>
      </c>
      <c r="HN45" s="327">
        <f t="shared" ref="HN45:HN50" si="1008">CV45-CU45</f>
        <v>-1796639.7100000002</v>
      </c>
      <c r="HO45" s="402">
        <f t="shared" ref="HO45:HO50" si="1009">HN45/CU45</f>
        <v>-0.65520627208835747</v>
      </c>
      <c r="HP45" s="327">
        <f t="shared" ref="HP45:HP50" si="1010">CW45-CV45</f>
        <v>-189664.5299999998</v>
      </c>
      <c r="HQ45" s="402">
        <f t="shared" ref="HQ45:HQ50" si="1011">HP45/CV45</f>
        <v>-0.20060595173467946</v>
      </c>
      <c r="HR45" s="327">
        <f t="shared" ref="HR45:HR50" si="1012">CX45-CW45</f>
        <v>38604.539999999921</v>
      </c>
      <c r="HS45" s="402">
        <f t="shared" ref="HS45:HS50" si="1013">HR45/CW45</f>
        <v>5.1078150819507347E-2</v>
      </c>
      <c r="HT45" s="327">
        <f t="shared" ref="HT45:HT50" si="1014">CY45-CX45</f>
        <v>176027.92000000004</v>
      </c>
      <c r="HU45" s="402">
        <f t="shared" ref="HU45:HU50" si="1015">HT45/CX45</f>
        <v>0.22158651804513899</v>
      </c>
      <c r="HV45" s="327">
        <f t="shared" ref="HV45:HV50" si="1016">DB45-CY45</f>
        <v>-226117.67000000004</v>
      </c>
      <c r="HW45" s="402">
        <f t="shared" ref="HW45:HW50" si="1017">HV45/CY45</f>
        <v>-0.23300865155034431</v>
      </c>
      <c r="HX45" s="327">
        <f t="shared" ref="HX45:HX50" si="1018">DC45-DB45</f>
        <v>16888.499999999884</v>
      </c>
      <c r="HY45" s="402">
        <f t="shared" ref="HY45:HY50" si="1019">HX45/DB45</f>
        <v>2.26901913239188E-2</v>
      </c>
      <c r="HZ45" s="327">
        <f t="shared" ref="HZ45:HZ50" si="1020">DD45-DC45</f>
        <v>-24612.879999999888</v>
      </c>
      <c r="IA45" s="402">
        <f t="shared" ref="IA45:IA50" si="1021">HZ45/DD45</f>
        <v>-3.3414898140201155E-2</v>
      </c>
      <c r="IB45" s="327">
        <f t="shared" ref="IB45:IB50" si="1022">DE45-DD45</f>
        <v>12825</v>
      </c>
      <c r="IC45" s="402">
        <f t="shared" ref="IC45:IC50" si="1023">IB45/DD45</f>
        <v>1.741145565444116E-2</v>
      </c>
      <c r="ID45" s="327">
        <f t="shared" ref="ID45:ID50" si="1024">DF45-DE45</f>
        <v>11890.599999999977</v>
      </c>
      <c r="IE45" s="402">
        <f t="shared" ref="IE45:IE50" si="1025">ID45/DO45</f>
        <v>1.2303253607139584E-2</v>
      </c>
      <c r="IF45" s="327">
        <f t="shared" ref="IF45:IF50" si="1026">DG45-DF45</f>
        <v>-18255.739999999991</v>
      </c>
      <c r="IG45" s="402">
        <f t="shared" ref="IG45:IG50" si="1027">IF45/DF45</f>
        <v>-2.3979704600404227E-2</v>
      </c>
      <c r="IH45" s="327">
        <f t="shared" ref="IH45:IH50" si="1028">DH45-DG45</f>
        <v>2193824.96</v>
      </c>
      <c r="II45" s="402">
        <f t="shared" ref="II45:II50" si="1029">IH45/DG45</f>
        <v>2.9524837214189827</v>
      </c>
      <c r="IJ45" s="327">
        <f t="shared" ref="IJ45:IJ50" si="1030">DI45-DH45</f>
        <v>-2143153.34</v>
      </c>
      <c r="IK45" s="402">
        <f t="shared" ref="IK45:IK50" si="1031">IJ45/DH45</f>
        <v>-0.72974091005031061</v>
      </c>
      <c r="IL45" s="327">
        <f t="shared" ref="IL45:IL50" si="1032">DJ45-DI45</f>
        <v>-1791.4699999999721</v>
      </c>
      <c r="IM45" s="402">
        <f t="shared" ref="IM45:IM50" si="1033">IL45/DI45</f>
        <v>-2.2570681812311491E-3</v>
      </c>
      <c r="IN45" s="327">
        <f t="shared" ref="IN45:IN50" si="1034">DK45-DJ45</f>
        <v>-30266.340000000084</v>
      </c>
      <c r="IO45" s="402">
        <f t="shared" ref="IO45:IO50" si="1035">IN45/DJ45</f>
        <v>-3.8218741764914098E-2</v>
      </c>
      <c r="IP45" s="327">
        <f t="shared" ref="IP45:IP50" si="1036">DL45-DK45</f>
        <v>214041.15000000014</v>
      </c>
      <c r="IQ45" s="402">
        <f t="shared" ref="IQ45:IQ50" si="1037">IP45/DK45</f>
        <v>0.28102013911262441</v>
      </c>
      <c r="IR45" s="327">
        <f t="shared" ref="IR45:IR50" si="1038">DM45-DL45</f>
        <v>-133888.00000000012</v>
      </c>
      <c r="IS45" s="402">
        <f t="shared" ref="IS45:IS50" si="1039">IR45/DL45</f>
        <v>-0.13722267006077418</v>
      </c>
      <c r="IT45" s="327">
        <f t="shared" si="318"/>
        <v>-48774.54999999993</v>
      </c>
      <c r="IU45" s="402">
        <f t="shared" si="319"/>
        <v>-5.7940035554780847E-2</v>
      </c>
      <c r="IV45" s="327">
        <f t="shared" si="320"/>
        <v>11623.75</v>
      </c>
      <c r="IW45" s="402">
        <f t="shared" si="321"/>
        <v>1.4657273754773567E-2</v>
      </c>
      <c r="IX45" s="327">
        <f t="shared" si="322"/>
        <v>-12024.739999999991</v>
      </c>
      <c r="IY45" s="402">
        <f t="shared" si="323"/>
        <v>-1.4943876174092093E-2</v>
      </c>
      <c r="IZ45" s="327">
        <f t="shared" si="324"/>
        <v>16475.819999999949</v>
      </c>
      <c r="JA45" s="402">
        <f t="shared" ref="JA45:JA50" si="1040">IZ45/DR45</f>
        <v>2.0786129510002832E-2</v>
      </c>
      <c r="JB45" s="327">
        <f t="shared" si="326"/>
        <v>-30730.140000000014</v>
      </c>
      <c r="JC45" s="402">
        <f t="shared" si="327"/>
        <v>-3.798012317517032E-2</v>
      </c>
      <c r="JD45" s="327">
        <f t="shared" si="328"/>
        <v>-778380.98</v>
      </c>
      <c r="JE45" s="402">
        <f t="shared" si="329"/>
        <v>-1</v>
      </c>
      <c r="JF45" s="327">
        <f t="shared" si="330"/>
        <v>0</v>
      </c>
      <c r="JG45" s="402" t="e">
        <f t="shared" si="331"/>
        <v>#DIV/0!</v>
      </c>
      <c r="JH45" s="327">
        <f t="shared" si="332"/>
        <v>0</v>
      </c>
      <c r="JI45" s="402" t="e">
        <f t="shared" si="333"/>
        <v>#DIV/0!</v>
      </c>
      <c r="JJ45" s="327">
        <f t="shared" si="334"/>
        <v>0</v>
      </c>
      <c r="JK45" s="402" t="e">
        <f t="shared" si="335"/>
        <v>#DIV/0!</v>
      </c>
      <c r="JL45" s="327">
        <f t="shared" si="336"/>
        <v>0</v>
      </c>
      <c r="JM45" s="402" t="e">
        <f t="shared" si="337"/>
        <v>#DIV/0!</v>
      </c>
      <c r="JN45" s="327">
        <f t="shared" si="338"/>
        <v>0</v>
      </c>
      <c r="JO45" s="402" t="e">
        <f t="shared" si="339"/>
        <v>#DIV/0!</v>
      </c>
      <c r="JP45" s="327">
        <f t="shared" si="340"/>
        <v>0</v>
      </c>
      <c r="JQ45" s="402" t="e">
        <f t="shared" si="341"/>
        <v>#DIV/0!</v>
      </c>
      <c r="JR45" s="647">
        <f t="shared" ref="JR45:JR50" si="1041">DF45</f>
        <v>761299.62</v>
      </c>
      <c r="JS45" s="1075">
        <f t="shared" ref="JS45:JS50" si="1042">DT45</f>
        <v>778380.98</v>
      </c>
      <c r="JT45" s="680">
        <f>JS45-JR45</f>
        <v>17081.359999999986</v>
      </c>
      <c r="JU45" s="109">
        <f t="shared" ref="JU45:JU49" si="1043">IF(ISERROR(JT45/JR45),0,JT45/JR45)</f>
        <v>2.243710564311064E-2</v>
      </c>
      <c r="JV45" s="698"/>
      <c r="JW45" s="698"/>
      <c r="JX45" s="698"/>
      <c r="JY45" t="str">
        <f t="shared" ref="JY45:JY50" si="1044">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45">AJ45</f>
        <v>842664.62</v>
      </c>
      <c r="KL45" s="289">
        <f t="shared" si="1045"/>
        <v>728467.10000000009</v>
      </c>
      <c r="KM45" s="289">
        <f t="shared" si="1045"/>
        <v>747018.07</v>
      </c>
      <c r="KN45" s="289">
        <f t="shared" si="1045"/>
        <v>737646.02999999991</v>
      </c>
      <c r="KO45" s="289">
        <f t="shared" si="1045"/>
        <v>725533.50999999989</v>
      </c>
      <c r="KP45" s="289">
        <f t="shared" si="1045"/>
        <v>2728501.65</v>
      </c>
      <c r="KQ45" s="289">
        <f t="shared" si="1045"/>
        <v>745353.13</v>
      </c>
      <c r="KR45" s="289">
        <f t="shared" si="1045"/>
        <v>809195.83000000007</v>
      </c>
      <c r="KS45" s="289">
        <f t="shared" si="1045"/>
        <v>773425.62000000011</v>
      </c>
      <c r="KT45" s="289">
        <f t="shared" si="1045"/>
        <v>738835.52</v>
      </c>
      <c r="KU45" s="289">
        <f t="shared" si="1045"/>
        <v>766413.52</v>
      </c>
      <c r="KV45" s="289">
        <f t="shared" si="1045"/>
        <v>785622.28000000014</v>
      </c>
      <c r="KW45" s="289">
        <f t="shared" ref="KW45:LH50" si="1046">AX45</f>
        <v>809776.44</v>
      </c>
      <c r="KX45" s="289">
        <f t="shared" si="1046"/>
        <v>832917.84000000008</v>
      </c>
      <c r="KY45" s="289">
        <f t="shared" si="1046"/>
        <v>743266.94</v>
      </c>
      <c r="KZ45" s="289">
        <f t="shared" si="1046"/>
        <v>1066978.6200000001</v>
      </c>
      <c r="LA45" s="289">
        <f t="shared" si="1046"/>
        <v>871421.17999999993</v>
      </c>
      <c r="LB45" s="289">
        <f t="shared" si="1046"/>
        <v>938127.61</v>
      </c>
      <c r="LC45" s="289">
        <f t="shared" si="1046"/>
        <v>2331301.9300000002</v>
      </c>
      <c r="LD45" s="289">
        <f t="shared" si="1046"/>
        <v>937930.58000000007</v>
      </c>
      <c r="LE45" s="289">
        <f t="shared" si="1046"/>
        <v>921256.01</v>
      </c>
      <c r="LF45" s="289">
        <f t="shared" si="1046"/>
        <v>799121.17</v>
      </c>
      <c r="LG45" s="289">
        <f t="shared" si="1046"/>
        <v>1215388.95</v>
      </c>
      <c r="LH45" s="289">
        <f t="shared" si="1046"/>
        <v>1189596.24</v>
      </c>
      <c r="LI45" s="801">
        <f t="shared" ref="LI45:LT50" si="1047">BL45</f>
        <v>834513.57</v>
      </c>
      <c r="LJ45" s="801">
        <f t="shared" si="1047"/>
        <v>841984.72</v>
      </c>
      <c r="LK45" s="801">
        <f t="shared" si="1047"/>
        <v>841357.56</v>
      </c>
      <c r="LL45" s="801">
        <f t="shared" si="1047"/>
        <v>830582.06</v>
      </c>
      <c r="LM45" s="801">
        <f t="shared" si="1047"/>
        <v>862301.04999999993</v>
      </c>
      <c r="LN45" s="801">
        <f t="shared" si="1047"/>
        <v>898997.86999999988</v>
      </c>
      <c r="LO45" s="801">
        <f t="shared" si="1047"/>
        <v>2776943.1999999997</v>
      </c>
      <c r="LP45" s="801">
        <f t="shared" si="1047"/>
        <v>893845.33000000007</v>
      </c>
      <c r="LQ45" s="801">
        <f t="shared" si="1047"/>
        <v>867090.54</v>
      </c>
      <c r="LR45" s="801">
        <f t="shared" si="1047"/>
        <v>882651.77</v>
      </c>
      <c r="LS45" s="801">
        <f t="shared" si="1047"/>
        <v>933513.69</v>
      </c>
      <c r="LT45" s="801">
        <f t="shared" si="1047"/>
        <v>2330709.91</v>
      </c>
      <c r="LU45" s="913">
        <f t="shared" ref="LU45:MF50" si="1048">BZ45</f>
        <v>854026.62</v>
      </c>
      <c r="LV45" s="913">
        <f t="shared" si="1048"/>
        <v>882244.46</v>
      </c>
      <c r="LW45" s="913">
        <f t="shared" si="1048"/>
        <v>875901.92999999993</v>
      </c>
      <c r="LX45" s="913">
        <f t="shared" si="1048"/>
        <v>1008853.3200000001</v>
      </c>
      <c r="LY45" s="913">
        <f t="shared" si="1048"/>
        <v>928077.97</v>
      </c>
      <c r="LZ45" s="913">
        <f t="shared" si="1048"/>
        <v>1022282.88</v>
      </c>
      <c r="MA45" s="913">
        <f t="shared" si="1048"/>
        <v>2915833.31</v>
      </c>
      <c r="MB45" s="913">
        <f t="shared" si="1048"/>
        <v>1002015.4199999999</v>
      </c>
      <c r="MC45" s="913">
        <f t="shared" si="1048"/>
        <v>902981.57000000007</v>
      </c>
      <c r="MD45" s="913">
        <f t="shared" si="1048"/>
        <v>698611.25</v>
      </c>
      <c r="ME45" s="913">
        <f t="shared" si="1048"/>
        <v>1011228.0900000001</v>
      </c>
      <c r="MF45" s="913">
        <f t="shared" si="1048"/>
        <v>1030007.27</v>
      </c>
      <c r="MG45" s="972">
        <f t="shared" ref="MG45:MR50" si="1049">CN45</f>
        <v>975788.4</v>
      </c>
      <c r="MH45" s="972">
        <f t="shared" si="1049"/>
        <v>946109.59000000008</v>
      </c>
      <c r="MI45" s="972">
        <f t="shared" si="1049"/>
        <v>952139.08</v>
      </c>
      <c r="MJ45" s="972">
        <f t="shared" si="1049"/>
        <v>977618.92999999993</v>
      </c>
      <c r="MK45" s="972">
        <f t="shared" si="1049"/>
        <v>862508.02</v>
      </c>
      <c r="ML45" s="972">
        <f t="shared" si="1049"/>
        <v>852908.37</v>
      </c>
      <c r="MM45" s="972">
        <f t="shared" si="1049"/>
        <v>756768.2</v>
      </c>
      <c r="MN45" s="972">
        <f t="shared" si="1049"/>
        <v>2742097.85</v>
      </c>
      <c r="MO45" s="972">
        <f t="shared" si="1049"/>
        <v>945458.1399999999</v>
      </c>
      <c r="MP45" s="972">
        <f t="shared" si="1049"/>
        <v>755793.6100000001</v>
      </c>
      <c r="MQ45" s="972">
        <f t="shared" si="1049"/>
        <v>794398.15</v>
      </c>
      <c r="MR45" s="972">
        <f t="shared" si="1049"/>
        <v>970426.07000000007</v>
      </c>
      <c r="MS45" s="1167">
        <f t="shared" ref="MS45:ND50" si="1050">DB45</f>
        <v>744308.4</v>
      </c>
      <c r="MT45" s="1167">
        <f t="shared" si="1050"/>
        <v>761196.89999999991</v>
      </c>
      <c r="MU45" s="1167">
        <f t="shared" si="1050"/>
        <v>736584.02</v>
      </c>
      <c r="MV45" s="1167">
        <f t="shared" si="1050"/>
        <v>749409.02</v>
      </c>
      <c r="MW45" s="1167">
        <f t="shared" si="1050"/>
        <v>761299.62</v>
      </c>
      <c r="MX45" s="1167">
        <f t="shared" si="1050"/>
        <v>743043.88</v>
      </c>
      <c r="MY45" s="1167">
        <f t="shared" si="1050"/>
        <v>2936868.84</v>
      </c>
      <c r="MZ45" s="1167">
        <f t="shared" si="1050"/>
        <v>793715.5</v>
      </c>
      <c r="NA45" s="1167">
        <f t="shared" si="1050"/>
        <v>791924.03</v>
      </c>
      <c r="NB45" s="1167">
        <f t="shared" si="1050"/>
        <v>761657.69</v>
      </c>
      <c r="NC45" s="1167">
        <f t="shared" si="1050"/>
        <v>975698.84000000008</v>
      </c>
      <c r="ND45" s="1167">
        <f t="shared" si="1050"/>
        <v>841810.84</v>
      </c>
      <c r="NE45" s="1189">
        <f t="shared" ref="NE45:NP50" si="1051">DP45</f>
        <v>793036.29</v>
      </c>
      <c r="NF45" s="1189">
        <f t="shared" si="1051"/>
        <v>804660.04</v>
      </c>
      <c r="NG45" s="1189">
        <f t="shared" si="1051"/>
        <v>792635.3</v>
      </c>
      <c r="NH45" s="1189">
        <f t="shared" si="1051"/>
        <v>809111.12</v>
      </c>
      <c r="NI45" s="1189">
        <f t="shared" si="1051"/>
        <v>778380.98</v>
      </c>
      <c r="NJ45" s="1189">
        <f t="shared" si="1051"/>
        <v>0</v>
      </c>
      <c r="NK45" s="1189">
        <f t="shared" si="1051"/>
        <v>0</v>
      </c>
      <c r="NL45" s="1189">
        <f t="shared" si="1051"/>
        <v>0</v>
      </c>
      <c r="NM45" s="1189">
        <f t="shared" si="1051"/>
        <v>0</v>
      </c>
      <c r="NN45" s="1189">
        <f t="shared" si="1051"/>
        <v>0</v>
      </c>
      <c r="NO45" s="1189">
        <f t="shared" si="1051"/>
        <v>0</v>
      </c>
      <c r="NP45" s="1189">
        <f t="shared" si="1051"/>
        <v>0</v>
      </c>
    </row>
    <row r="46" spans="1:380" s="2" customFormat="1" x14ac:dyDescent="0.25">
      <c r="A46" s="764"/>
      <c r="B46" s="56">
        <v>7.2</v>
      </c>
      <c r="C46" s="7"/>
      <c r="D46" s="119"/>
      <c r="E46" s="1242" t="s">
        <v>167</v>
      </c>
      <c r="F46" s="1242"/>
      <c r="G46" s="1243"/>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52">V45/V39</f>
        <v>7.1276031349856126</v>
      </c>
      <c r="W46" s="61">
        <f t="shared" si="1052"/>
        <v>5.8187893834641633</v>
      </c>
      <c r="X46" s="25">
        <f t="shared" si="1052"/>
        <v>6.9148461218955957</v>
      </c>
      <c r="Y46" s="61">
        <f t="shared" si="1052"/>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53">AJ45/AJ39</f>
        <v>7.554210436669087</v>
      </c>
      <c r="AK46" s="61">
        <f t="shared" si="1053"/>
        <v>5.4004929979464604</v>
      </c>
      <c r="AL46" s="25">
        <f t="shared" si="1053"/>
        <v>6.7063297423467096</v>
      </c>
      <c r="AM46" s="61">
        <f t="shared" si="1053"/>
        <v>6.6176180394197379</v>
      </c>
      <c r="AN46" s="25">
        <f t="shared" si="1053"/>
        <v>6.5188954778655299</v>
      </c>
      <c r="AO46" s="639">
        <f t="shared" si="1053"/>
        <v>24.557644501647076</v>
      </c>
      <c r="AP46" s="638">
        <f t="shared" si="1053"/>
        <v>6.7136833903801119</v>
      </c>
      <c r="AQ46" s="639">
        <f t="shared" si="1053"/>
        <v>6.1067696290035327</v>
      </c>
      <c r="AR46" s="638">
        <f t="shared" si="1053"/>
        <v>6.9713154384193841</v>
      </c>
      <c r="AS46" s="639">
        <f t="shared" si="1053"/>
        <v>6.6372805346940247</v>
      </c>
      <c r="AT46" s="638">
        <f t="shared" si="1053"/>
        <v>6.8673200541204089</v>
      </c>
      <c r="AU46" s="639">
        <f t="shared" si="1053"/>
        <v>6.9872841438685134</v>
      </c>
      <c r="AV46" s="141">
        <f t="shared" ref="AV46:BA46" si="1054">AV45/AV39</f>
        <v>8.0553568556486468</v>
      </c>
      <c r="AW46" s="719">
        <f t="shared" si="1054"/>
        <v>8.0553568556486468</v>
      </c>
      <c r="AX46" s="25">
        <f t="shared" si="1054"/>
        <v>7.2044808227831201</v>
      </c>
      <c r="AY46" s="61">
        <f t="shared" si="1054"/>
        <v>6.2230960154808255</v>
      </c>
      <c r="AZ46" s="25">
        <f t="shared" si="1054"/>
        <v>6.7132748654214378</v>
      </c>
      <c r="BA46" s="61">
        <f t="shared" si="1054"/>
        <v>9.6427381587152414</v>
      </c>
      <c r="BB46" s="25">
        <f t="shared" ref="BB46:BG46" si="1055">BB45/BB39</f>
        <v>7.9134498133837026</v>
      </c>
      <c r="BC46" s="639">
        <f t="shared" si="1055"/>
        <v>8.5444342131628321</v>
      </c>
      <c r="BD46" s="638">
        <f t="shared" si="1055"/>
        <v>18.912466576889379</v>
      </c>
      <c r="BE46" s="639">
        <f t="shared" si="1055"/>
        <v>8.5624482380865441</v>
      </c>
      <c r="BF46" s="638">
        <f t="shared" si="1055"/>
        <v>8.392220542017764</v>
      </c>
      <c r="BG46" s="639">
        <f t="shared" si="1055"/>
        <v>7.234812095423476</v>
      </c>
      <c r="BH46" s="638">
        <f t="shared" ref="BH46:BI46" si="1056">BH45/BH39</f>
        <v>10.919642327700062</v>
      </c>
      <c r="BI46" s="639">
        <f t="shared" si="1056"/>
        <v>8.7339944054095717</v>
      </c>
      <c r="BJ46" s="141">
        <f>BJ45/BJ39</f>
        <v>9.1185026576546075</v>
      </c>
      <c r="BK46" s="719">
        <f>BK45/BK39</f>
        <v>9.1185026576546075</v>
      </c>
      <c r="BL46" s="25">
        <f t="shared" ref="BL46:BM46" si="1057">BL45/BL39</f>
        <v>7.3309693940299026</v>
      </c>
      <c r="BM46" s="61">
        <f t="shared" si="1057"/>
        <v>7.2953430259760514</v>
      </c>
      <c r="BN46" s="25">
        <f t="shared" ref="BN46:BO46" si="1058">BN45/BN39</f>
        <v>7.2609066666666671</v>
      </c>
      <c r="BO46" s="61">
        <f t="shared" si="1058"/>
        <v>7.1233452830188684</v>
      </c>
      <c r="BP46" s="25">
        <f t="shared" ref="BP46:BQ46" si="1059">BP45/BP39</f>
        <v>7.3409814922018652</v>
      </c>
      <c r="BQ46" s="639">
        <f t="shared" si="1059"/>
        <v>7.6645483532691623</v>
      </c>
      <c r="BR46" s="638">
        <f t="shared" ref="BR46" si="1060">BR45/BR39</f>
        <v>19.478162548135259</v>
      </c>
      <c r="BS46" s="639">
        <f t="shared" ref="BS46:BT46" si="1061">BS45/BS39</f>
        <v>7.6363097597648917</v>
      </c>
      <c r="BT46" s="638">
        <f t="shared" si="1061"/>
        <v>7.3813157289884312</v>
      </c>
      <c r="BU46" s="638">
        <f t="shared" ref="BU46:BV46" si="1062">BU45/BU39</f>
        <v>7.4179274554790782</v>
      </c>
      <c r="BV46" s="638">
        <f t="shared" si="1062"/>
        <v>7.7899269835441762</v>
      </c>
      <c r="BW46" s="638">
        <f t="shared" ref="BW46" si="1063">BW45/BW39</f>
        <v>19.240757425660838</v>
      </c>
      <c r="BX46" s="141">
        <f>BX45/BX39</f>
        <v>9.6227500594686237</v>
      </c>
      <c r="BY46" s="719">
        <f>BY45/BY39</f>
        <v>9.6227500594686237</v>
      </c>
      <c r="BZ46" s="638">
        <f t="shared" ref="BZ46:CA46" si="1064">BZ45/BZ39</f>
        <v>5.7464934697914778</v>
      </c>
      <c r="CA46" s="61">
        <f t="shared" si="1064"/>
        <v>7.2803860341142581</v>
      </c>
      <c r="CB46" s="25">
        <f t="shared" ref="CB46:CC46" si="1065">CB45/CB39</f>
        <v>7.259557664415067</v>
      </c>
      <c r="CC46" s="61">
        <f t="shared" si="1065"/>
        <v>8.3566230689583776</v>
      </c>
      <c r="CD46" s="25">
        <f t="shared" ref="CD46:CE46" si="1066">CD45/CD39</f>
        <v>7.7029146608678332</v>
      </c>
      <c r="CE46" s="639">
        <f t="shared" si="1066"/>
        <v>6.9576184577690059</v>
      </c>
      <c r="CF46" s="638">
        <f t="shared" ref="CF46:CG46" si="1067">CF45/CF39</f>
        <v>23.768378017069214</v>
      </c>
      <c r="CG46" s="639">
        <f t="shared" si="1067"/>
        <v>8.4477706490856814</v>
      </c>
      <c r="CH46" s="638">
        <f t="shared" ref="CH46:CI46" si="1068">CH45/CH39</f>
        <v>7.6528401684845715</v>
      </c>
      <c r="CI46" s="638">
        <f t="shared" si="1068"/>
        <v>5.8909297501496738</v>
      </c>
      <c r="CJ46" s="638">
        <f t="shared" ref="CJ46:CK46" si="1069">CJ45/CJ39</f>
        <v>8.5097287767604701</v>
      </c>
      <c r="CK46" s="638">
        <f t="shared" si="1069"/>
        <v>8.6339022447987386</v>
      </c>
      <c r="CL46" s="141">
        <f>CL45/CL39</f>
        <v>8.7863637330756941</v>
      </c>
      <c r="CM46" s="719">
        <f>CM45/CM39</f>
        <v>8.7863637330756923</v>
      </c>
      <c r="CN46" s="638">
        <f t="shared" ref="CN46:CO46" si="1070">CN45/CN39</f>
        <v>6.6931092667535497</v>
      </c>
      <c r="CO46" s="61">
        <f t="shared" si="1070"/>
        <v>8.141658692322256</v>
      </c>
      <c r="CP46" s="25">
        <f t="shared" ref="CP46:CQ46" si="1071">CP45/CP39</f>
        <v>8.2773829208286607</v>
      </c>
      <c r="CQ46" s="61">
        <f t="shared" si="1071"/>
        <v>8.2047361795338762</v>
      </c>
      <c r="CR46" s="25">
        <f t="shared" ref="CR46:CS46" si="1072">CR45/CR39</f>
        <v>7.2719211183056798</v>
      </c>
      <c r="CS46" s="639">
        <f t="shared" si="1072"/>
        <v>6.1598287629186137</v>
      </c>
      <c r="CT46" s="1029">
        <f t="shared" ref="CT46:CU46" si="1073">CT45/CT39</f>
        <v>6.1687863250650077</v>
      </c>
      <c r="CU46" s="639">
        <f t="shared" si="1073"/>
        <v>23.169198823837569</v>
      </c>
      <c r="CV46" s="638">
        <f t="shared" ref="CV46:CW46" si="1074">CV45/CV39</f>
        <v>7.9655091243028284</v>
      </c>
      <c r="CW46" s="1102">
        <f t="shared" si="1074"/>
        <v>6.3539833372566168</v>
      </c>
      <c r="CX46" s="638">
        <f t="shared" ref="CX46:CY46" si="1075">CX45/CX39</f>
        <v>6.6681060822267364</v>
      </c>
      <c r="CY46" s="61">
        <f t="shared" si="1075"/>
        <v>6.65121842058368</v>
      </c>
      <c r="CZ46" s="141">
        <f>CZ45/CZ39</f>
        <v>8.3716707649862556</v>
      </c>
      <c r="DA46" s="1125" t="s">
        <v>287</v>
      </c>
      <c r="DB46" s="1124">
        <f t="shared" ref="DB46:DC46" si="1076">DB45/DB39</f>
        <v>6.1854054997382262</v>
      </c>
      <c r="DC46" s="61">
        <f t="shared" si="1076"/>
        <v>6.3201861523260732</v>
      </c>
      <c r="DD46" s="25">
        <f t="shared" ref="DD46:DE46" si="1077">DD45/DD39</f>
        <v>6.1149125414048164</v>
      </c>
      <c r="DE46" s="61">
        <f t="shared" si="1077"/>
        <v>6.0584741624628125</v>
      </c>
      <c r="DF46" s="25">
        <f t="shared" ref="DF46:DG46" si="1078">DF45/DF39</f>
        <v>6.1837970303463514</v>
      </c>
      <c r="DG46" s="639">
        <f t="shared" si="1078"/>
        <v>4.9314671409798638</v>
      </c>
      <c r="DH46" s="1029">
        <f t="shared" ref="DH46:DI46" si="1079">DH45/DH39</f>
        <v>23.925806646082656</v>
      </c>
      <c r="DI46" s="639">
        <f t="shared" si="1079"/>
        <v>6.483226602192345</v>
      </c>
      <c r="DJ46" s="638">
        <f t="shared" ref="DJ46:DK46" si="1080">DJ45/DJ39</f>
        <v>6.4682765126764243</v>
      </c>
      <c r="DK46" s="639">
        <f t="shared" si="1080"/>
        <v>6.1820857277361121</v>
      </c>
      <c r="DL46" s="638">
        <f t="shared" ref="DL46:DM46" si="1081">DL45/DL39</f>
        <v>7.8920241686955546</v>
      </c>
      <c r="DM46" s="639">
        <f t="shared" si="1081"/>
        <v>5.5193834210819634</v>
      </c>
      <c r="DN46" s="141">
        <f>DN45/DN39</f>
        <v>7.6015798808656108</v>
      </c>
      <c r="DO46" s="719">
        <f>DO45/DO39</f>
        <v>7.6015798808656116</v>
      </c>
      <c r="DP46" s="1124">
        <f t="shared" ref="DP46:DQ46" si="1082">DP45/DP39</f>
        <v>6.3320820657771817</v>
      </c>
      <c r="DQ46" s="61">
        <f t="shared" si="1082"/>
        <v>6.4471315369885192</v>
      </c>
      <c r="DR46" s="25">
        <f t="shared" ref="DR46:DS46" si="1083">DR45/DR39</f>
        <v>6.3814643061291862</v>
      </c>
      <c r="DS46" s="61">
        <f t="shared" si="1083"/>
        <v>6.5088176333360144</v>
      </c>
      <c r="DT46" s="25">
        <f t="shared" ref="DT46" si="1084">DT45/DT39</f>
        <v>5.2327429547165751</v>
      </c>
      <c r="DU46" s="639"/>
      <c r="DV46" s="1029"/>
      <c r="DW46" s="639"/>
      <c r="DX46" s="638"/>
      <c r="DY46" s="639"/>
      <c r="DZ46" s="638"/>
      <c r="EA46" s="639"/>
      <c r="EB46" s="141">
        <f>EB45/EB39</f>
        <v>6.1450558996232161</v>
      </c>
      <c r="EC46" s="719">
        <f>EC45/EC39</f>
        <v>6.145055899623217</v>
      </c>
      <c r="ED46" s="752">
        <f t="shared" si="920"/>
        <v>0.2171966789146067</v>
      </c>
      <c r="EE46" s="663">
        <f t="shared" si="921"/>
        <v>3.108456367918017E-2</v>
      </c>
      <c r="EF46" s="681">
        <f t="shared" si="922"/>
        <v>-0.9813848073022946</v>
      </c>
      <c r="EG46" s="663">
        <f t="shared" si="923"/>
        <v>-0.13621867160764842</v>
      </c>
      <c r="EH46" s="681">
        <f t="shared" si="924"/>
        <v>0.49017884994061234</v>
      </c>
      <c r="EI46" s="663">
        <f t="shared" si="925"/>
        <v>7.8767682311380635E-2</v>
      </c>
      <c r="EJ46" s="681">
        <f t="shared" si="926"/>
        <v>2.9294632932938036</v>
      </c>
      <c r="EK46" s="663">
        <f t="shared" si="927"/>
        <v>0.43636873985047259</v>
      </c>
      <c r="EL46" s="681">
        <f t="shared" si="928"/>
        <v>-1.7292883453315389</v>
      </c>
      <c r="EM46" s="663">
        <f t="shared" si="929"/>
        <v>-0.1793358190244525</v>
      </c>
      <c r="EN46" s="681">
        <f t="shared" si="930"/>
        <v>0.63098439977912957</v>
      </c>
      <c r="EO46" s="663">
        <f t="shared" si="931"/>
        <v>7.9735692354043972E-2</v>
      </c>
      <c r="EP46" s="681">
        <f t="shared" si="932"/>
        <v>10.368032363726547</v>
      </c>
      <c r="EQ46" s="663">
        <f t="shared" si="933"/>
        <v>1.213425266678797</v>
      </c>
      <c r="ER46" s="681">
        <f t="shared" si="934"/>
        <v>-10.350018338802835</v>
      </c>
      <c r="ES46" s="663">
        <f t="shared" si="935"/>
        <v>-0.54725904189833874</v>
      </c>
      <c r="ET46" s="681">
        <f t="shared" si="936"/>
        <v>-0.17022769606878008</v>
      </c>
      <c r="EU46" s="663">
        <f t="shared" si="937"/>
        <v>-1.9880727022861509E-2</v>
      </c>
      <c r="EV46" s="681">
        <f t="shared" si="938"/>
        <v>-1.157408446594288</v>
      </c>
      <c r="EW46" s="109">
        <f t="shared" si="939"/>
        <v>-0.13791444597999197</v>
      </c>
      <c r="EX46" s="681">
        <f t="shared" si="940"/>
        <v>3.6848302322765862</v>
      </c>
      <c r="EY46" s="663">
        <f t="shared" si="941"/>
        <v>0.50931941060466501</v>
      </c>
      <c r="EZ46" s="681">
        <f t="shared" si="942"/>
        <v>-2.1856479222904905</v>
      </c>
      <c r="FA46" s="663">
        <f t="shared" si="943"/>
        <v>-0.20015746456695896</v>
      </c>
      <c r="FB46" s="681">
        <f t="shared" si="944"/>
        <v>-1.4030250113796692</v>
      </c>
      <c r="FC46" s="663">
        <f t="shared" si="945"/>
        <v>-0.1606395592045122</v>
      </c>
      <c r="FD46" s="465">
        <f t="shared" si="946"/>
        <v>-3.562636805385111E-2</v>
      </c>
      <c r="FE46" s="402">
        <f t="shared" si="947"/>
        <v>-4.859707651059632E-3</v>
      </c>
      <c r="FF46" s="465">
        <f t="shared" si="948"/>
        <v>-3.4436359309384379E-2</v>
      </c>
      <c r="FG46" s="402">
        <f t="shared" si="949"/>
        <v>-4.7203207836518562E-3</v>
      </c>
      <c r="FH46" s="465">
        <f t="shared" si="950"/>
        <v>-0.13756138364779869</v>
      </c>
      <c r="FI46" s="402">
        <f t="shared" si="951"/>
        <v>-1.8945482976570237E-2</v>
      </c>
      <c r="FJ46" s="465">
        <f t="shared" si="952"/>
        <v>0.21763620918299686</v>
      </c>
      <c r="FK46" s="402">
        <f t="shared" si="953"/>
        <v>3.0552528416924189E-2</v>
      </c>
      <c r="FL46" s="465">
        <f t="shared" si="954"/>
        <v>0.32356686106729704</v>
      </c>
      <c r="FM46" s="402">
        <f t="shared" si="955"/>
        <v>4.4076784747518263E-2</v>
      </c>
      <c r="FN46" s="465">
        <f t="shared" si="956"/>
        <v>11.813614194866098</v>
      </c>
      <c r="FO46" s="402">
        <f t="shared" si="957"/>
        <v>1.5413320720753536</v>
      </c>
      <c r="FP46" s="465">
        <f t="shared" si="958"/>
        <v>-11.841852788370367</v>
      </c>
      <c r="FQ46" s="402">
        <f t="shared" si="959"/>
        <v>-0.60795533249639333</v>
      </c>
      <c r="FR46" s="465">
        <f t="shared" si="960"/>
        <v>-0.25499403077646043</v>
      </c>
      <c r="FS46" s="402">
        <f t="shared" si="961"/>
        <v>-3.3392311050555297E-2</v>
      </c>
      <c r="FT46" s="465">
        <f t="shared" si="962"/>
        <v>3.6611726490646923E-2</v>
      </c>
      <c r="FU46" s="402">
        <f t="shared" si="963"/>
        <v>4.9600542552139769E-3</v>
      </c>
      <c r="FV46" s="465">
        <f t="shared" si="964"/>
        <v>0.37199952806509806</v>
      </c>
      <c r="FW46" s="402">
        <f t="shared" si="965"/>
        <v>5.0148714758639128E-2</v>
      </c>
      <c r="FX46" s="465">
        <f t="shared" si="966"/>
        <v>11.450830442116661</v>
      </c>
      <c r="FY46" s="402">
        <f t="shared" si="967"/>
        <v>1.4699535010156008</v>
      </c>
      <c r="FZ46" s="465">
        <f t="shared" si="968"/>
        <v>-13.494263955869361</v>
      </c>
      <c r="GA46" s="402">
        <f t="shared" si="969"/>
        <v>-0.70133746075258208</v>
      </c>
      <c r="GB46" s="465">
        <f t="shared" si="970"/>
        <v>1.5338925643227803</v>
      </c>
      <c r="GC46" s="402">
        <f t="shared" si="971"/>
        <v>0.26692670450009937</v>
      </c>
      <c r="GD46" s="465">
        <f t="shared" si="972"/>
        <v>-2.0828369699191107E-2</v>
      </c>
      <c r="GE46" s="402">
        <f t="shared" si="973"/>
        <v>-2.8608880904932832E-3</v>
      </c>
      <c r="GF46" s="465">
        <f t="shared" si="974"/>
        <v>1.0970654045433106</v>
      </c>
      <c r="GG46" s="402">
        <f t="shared" si="975"/>
        <v>0.15112014467781015</v>
      </c>
      <c r="GH46" s="465">
        <f t="shared" si="976"/>
        <v>-0.65370840809054442</v>
      </c>
      <c r="GI46" s="402">
        <f t="shared" si="977"/>
        <v>-7.8226384353605502E-2</v>
      </c>
      <c r="GJ46" s="465">
        <f t="shared" si="978"/>
        <v>-0.74529620309882727</v>
      </c>
      <c r="GK46" s="402">
        <f t="shared" si="979"/>
        <v>-9.6755090236824715E-2</v>
      </c>
      <c r="GL46" s="465">
        <f t="shared" si="980"/>
        <v>16.810759559300209</v>
      </c>
      <c r="GM46" s="402">
        <f t="shared" si="981"/>
        <v>2.4161657701320203</v>
      </c>
      <c r="GN46" s="465">
        <f t="shared" si="982"/>
        <v>-15.320607367983532</v>
      </c>
      <c r="GO46" s="402">
        <f t="shared" si="983"/>
        <v>-0.64457942216255015</v>
      </c>
      <c r="GP46" s="465">
        <f t="shared" si="984"/>
        <v>-0.79493048060110993</v>
      </c>
      <c r="GQ46" s="402">
        <f t="shared" si="985"/>
        <v>-9.4099439203779375E-2</v>
      </c>
      <c r="GR46" s="465">
        <f t="shared" si="986"/>
        <v>-1.7619104183348977</v>
      </c>
      <c r="GS46" s="402">
        <f t="shared" si="987"/>
        <v>-0.23022961143114978</v>
      </c>
      <c r="GT46" s="465">
        <f t="shared" si="988"/>
        <v>2.6187990266107963</v>
      </c>
      <c r="GU46" s="402">
        <f t="shared" si="989"/>
        <v>0.44454765846499172</v>
      </c>
      <c r="GV46" s="465">
        <f t="shared" si="990"/>
        <v>0.12417346803826845</v>
      </c>
      <c r="GW46" s="402">
        <f t="shared" si="991"/>
        <v>1.4591941916806834E-2</v>
      </c>
      <c r="GX46" s="465">
        <f t="shared" si="992"/>
        <v>-1.9407929780451889</v>
      </c>
      <c r="GY46" s="402">
        <f t="shared" si="993"/>
        <v>-0.22478746261163279</v>
      </c>
      <c r="GZ46" s="465">
        <f t="shared" si="994"/>
        <v>1.4485494255687064</v>
      </c>
      <c r="HA46" s="402">
        <f t="shared" si="995"/>
        <v>0.21642399187535094</v>
      </c>
      <c r="HB46" s="465">
        <f t="shared" si="996"/>
        <v>0.13572422850640464</v>
      </c>
      <c r="HC46" s="402">
        <f t="shared" si="997"/>
        <v>1.6670341221057972E-2</v>
      </c>
      <c r="HD46" s="465">
        <f t="shared" si="998"/>
        <v>-7.2646741294784434E-2</v>
      </c>
      <c r="HE46" s="402">
        <f t="shared" si="999"/>
        <v>-8.7765350461171694E-3</v>
      </c>
      <c r="HF46" s="465">
        <f t="shared" si="1000"/>
        <v>-0.93281506122819646</v>
      </c>
      <c r="HG46" s="402">
        <f t="shared" si="1001"/>
        <v>-0.11369226758991184</v>
      </c>
      <c r="HH46" s="465">
        <f t="shared" si="1002"/>
        <v>-1.1120923553870661</v>
      </c>
      <c r="HI46" s="402">
        <f t="shared" si="1003"/>
        <v>-0.15292965054139337</v>
      </c>
      <c r="HJ46" s="465">
        <f t="shared" si="1004"/>
        <v>8.9575621463939825E-3</v>
      </c>
      <c r="HK46" s="402">
        <f t="shared" si="1005"/>
        <v>1.4541901229977964E-3</v>
      </c>
      <c r="HL46" s="465">
        <f t="shared" si="1006"/>
        <v>17.000412498772562</v>
      </c>
      <c r="HM46" s="402">
        <f t="shared" si="1007"/>
        <v>2.7558763755029898</v>
      </c>
      <c r="HN46" s="465">
        <f t="shared" si="1008"/>
        <v>-15.20368969953474</v>
      </c>
      <c r="HO46" s="402">
        <f t="shared" si="1009"/>
        <v>-0.65620265142239032</v>
      </c>
      <c r="HP46" s="465">
        <f t="shared" si="1010"/>
        <v>-1.6115257870462116</v>
      </c>
      <c r="HQ46" s="402">
        <f t="shared" si="1011"/>
        <v>-0.20231296730668907</v>
      </c>
      <c r="HR46" s="465">
        <f t="shared" si="1012"/>
        <v>0.31412274497011961</v>
      </c>
      <c r="HS46" s="402">
        <f t="shared" si="1013"/>
        <v>4.943713703626812E-2</v>
      </c>
      <c r="HT46" s="465">
        <f t="shared" si="1014"/>
        <v>-1.688766164305644E-2</v>
      </c>
      <c r="HU46" s="402">
        <f t="shared" si="1015"/>
        <v>-2.5326024263574707E-3</v>
      </c>
      <c r="HV46" s="465">
        <f t="shared" si="1016"/>
        <v>-0.46581292084545378</v>
      </c>
      <c r="HW46" s="402">
        <f t="shared" si="1017"/>
        <v>-7.0034224015842236E-2</v>
      </c>
      <c r="HX46" s="465">
        <f t="shared" si="1018"/>
        <v>0.13478065258784699</v>
      </c>
      <c r="HY46" s="402">
        <f t="shared" si="1019"/>
        <v>2.1790107793830345E-2</v>
      </c>
      <c r="HZ46" s="465">
        <f t="shared" si="1020"/>
        <v>-0.20527361092125673</v>
      </c>
      <c r="IA46" s="402">
        <f t="shared" si="1021"/>
        <v>-3.3569345355526206E-2</v>
      </c>
      <c r="IB46" s="465">
        <f t="shared" si="1022"/>
        <v>-5.6438378942003986E-2</v>
      </c>
      <c r="IC46" s="402">
        <f t="shared" si="1023"/>
        <v>-9.2296297878101865E-3</v>
      </c>
      <c r="ID46" s="465">
        <f t="shared" si="1024"/>
        <v>0.12532286788353897</v>
      </c>
      <c r="IE46" s="402">
        <f t="shared" si="1025"/>
        <v>1.648642385499317E-2</v>
      </c>
      <c r="IF46" s="465">
        <f t="shared" si="1026"/>
        <v>-1.2523298893664876</v>
      </c>
      <c r="IG46" s="402">
        <f t="shared" si="1027"/>
        <v>-0.20251794863589584</v>
      </c>
      <c r="IH46" s="465">
        <f t="shared" si="1028"/>
        <v>18.994339505102793</v>
      </c>
      <c r="II46" s="402">
        <f t="shared" si="1029"/>
        <v>3.8516609686521588</v>
      </c>
      <c r="IJ46" s="465">
        <f t="shared" si="1030"/>
        <v>-17.44258004389031</v>
      </c>
      <c r="IK46" s="402">
        <f t="shared" si="1031"/>
        <v>-0.72902787780181966</v>
      </c>
      <c r="IL46" s="465">
        <f t="shared" si="1032"/>
        <v>-1.4950089515920695E-2</v>
      </c>
      <c r="IM46" s="402">
        <f t="shared" si="1033"/>
        <v>-2.3059643651612031E-3</v>
      </c>
      <c r="IN46" s="465">
        <f t="shared" si="1034"/>
        <v>-0.28619078494031225</v>
      </c>
      <c r="IO46" s="402">
        <f t="shared" si="1035"/>
        <v>-4.424529229377256E-2</v>
      </c>
      <c r="IP46" s="465">
        <f t="shared" si="1036"/>
        <v>1.7099384409594425</v>
      </c>
      <c r="IQ46" s="402">
        <f t="shared" si="1037"/>
        <v>0.27659571805802574</v>
      </c>
      <c r="IR46" s="465">
        <f t="shared" si="1038"/>
        <v>-2.3726407476135911</v>
      </c>
      <c r="IS46" s="402">
        <f t="shared" si="1039"/>
        <v>-0.30063779543718211</v>
      </c>
      <c r="IT46" s="465">
        <f t="shared" si="318"/>
        <v>0.81269864469521824</v>
      </c>
      <c r="IU46" s="402">
        <f t="shared" si="319"/>
        <v>0.14724446241422834</v>
      </c>
      <c r="IV46" s="465">
        <f t="shared" si="320"/>
        <v>0.11504947121133746</v>
      </c>
      <c r="IW46" s="402">
        <f t="shared" si="321"/>
        <v>1.8169295662344927E-2</v>
      </c>
      <c r="IX46" s="465">
        <f t="shared" si="322"/>
        <v>-6.5667230859332903E-2</v>
      </c>
      <c r="IY46" s="402">
        <f t="shared" si="323"/>
        <v>-1.0185495748393917E-2</v>
      </c>
      <c r="IZ46" s="465">
        <f t="shared" si="324"/>
        <v>0.12735332720682813</v>
      </c>
      <c r="JA46" s="402">
        <f t="shared" si="1040"/>
        <v>1.995675617655801E-2</v>
      </c>
      <c r="JB46" s="465">
        <f t="shared" si="326"/>
        <v>-1.2760746786194392</v>
      </c>
      <c r="JC46" s="402">
        <f t="shared" si="327"/>
        <v>-0.19605322356610611</v>
      </c>
      <c r="JD46" s="465">
        <f t="shared" si="328"/>
        <v>-5.2327429547165751</v>
      </c>
      <c r="JE46" s="402">
        <f t="shared" si="329"/>
        <v>-1</v>
      </c>
      <c r="JF46" s="465">
        <f t="shared" si="330"/>
        <v>0</v>
      </c>
      <c r="JG46" s="402" t="e">
        <f t="shared" si="331"/>
        <v>#DIV/0!</v>
      </c>
      <c r="JH46" s="465">
        <f t="shared" si="332"/>
        <v>0</v>
      </c>
      <c r="JI46" s="402" t="e">
        <f t="shared" si="333"/>
        <v>#DIV/0!</v>
      </c>
      <c r="JJ46" s="465">
        <f t="shared" si="334"/>
        <v>0</v>
      </c>
      <c r="JK46" s="402" t="e">
        <f t="shared" si="335"/>
        <v>#DIV/0!</v>
      </c>
      <c r="JL46" s="465">
        <f t="shared" si="336"/>
        <v>0</v>
      </c>
      <c r="JM46" s="402" t="e">
        <f t="shared" si="337"/>
        <v>#DIV/0!</v>
      </c>
      <c r="JN46" s="465">
        <f t="shared" si="338"/>
        <v>0</v>
      </c>
      <c r="JO46" s="402" t="e">
        <f t="shared" si="339"/>
        <v>#DIV/0!</v>
      </c>
      <c r="JP46" s="465">
        <f t="shared" si="340"/>
        <v>0</v>
      </c>
      <c r="JQ46" s="402" t="e">
        <f t="shared" si="341"/>
        <v>#DIV/0!</v>
      </c>
      <c r="JR46" s="638">
        <f t="shared" si="1041"/>
        <v>6.1837970303463514</v>
      </c>
      <c r="JS46" s="1076">
        <f t="shared" si="1042"/>
        <v>5.2327429547165751</v>
      </c>
      <c r="JT46" s="681">
        <f>JS46-JR46</f>
        <v>-0.95105407562977629</v>
      </c>
      <c r="JU46" s="109">
        <f t="shared" si="1043"/>
        <v>-0.15379775095504844</v>
      </c>
      <c r="JV46" s="698"/>
      <c r="JW46" s="698"/>
      <c r="JX46" s="698"/>
      <c r="JY46" s="2" t="str">
        <f t="shared" si="1044"/>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45"/>
        <v>7.554210436669087</v>
      </c>
      <c r="KL46" s="291">
        <f t="shared" si="1045"/>
        <v>5.4004929979464604</v>
      </c>
      <c r="KM46" s="291">
        <f t="shared" si="1045"/>
        <v>6.7063297423467096</v>
      </c>
      <c r="KN46" s="291">
        <f t="shared" si="1045"/>
        <v>6.6176180394197379</v>
      </c>
      <c r="KO46" s="291">
        <f t="shared" si="1045"/>
        <v>6.5188954778655299</v>
      </c>
      <c r="KP46" s="291">
        <f t="shared" si="1045"/>
        <v>24.557644501647076</v>
      </c>
      <c r="KQ46" s="291">
        <f t="shared" si="1045"/>
        <v>6.7136833903801119</v>
      </c>
      <c r="KR46" s="291">
        <f t="shared" si="1045"/>
        <v>6.1067696290035327</v>
      </c>
      <c r="KS46" s="291">
        <f t="shared" si="1045"/>
        <v>6.9713154384193841</v>
      </c>
      <c r="KT46" s="291">
        <f t="shared" si="1045"/>
        <v>6.6372805346940247</v>
      </c>
      <c r="KU46" s="291">
        <f t="shared" si="1045"/>
        <v>6.8673200541204089</v>
      </c>
      <c r="KV46" s="291">
        <f t="shared" si="1045"/>
        <v>6.9872841438685134</v>
      </c>
      <c r="KW46" s="291">
        <f t="shared" si="1046"/>
        <v>7.2044808227831201</v>
      </c>
      <c r="KX46" s="291">
        <f t="shared" si="1046"/>
        <v>6.2230960154808255</v>
      </c>
      <c r="KY46" s="291">
        <f t="shared" si="1046"/>
        <v>6.7132748654214378</v>
      </c>
      <c r="KZ46" s="291">
        <f t="shared" si="1046"/>
        <v>9.6427381587152414</v>
      </c>
      <c r="LA46" s="291">
        <f t="shared" si="1046"/>
        <v>7.9134498133837026</v>
      </c>
      <c r="LB46" s="291">
        <f t="shared" si="1046"/>
        <v>8.5444342131628321</v>
      </c>
      <c r="LC46" s="291">
        <f t="shared" si="1046"/>
        <v>18.912466576889379</v>
      </c>
      <c r="LD46" s="291">
        <f t="shared" si="1046"/>
        <v>8.5624482380865441</v>
      </c>
      <c r="LE46" s="291">
        <f t="shared" si="1046"/>
        <v>8.392220542017764</v>
      </c>
      <c r="LF46" s="291">
        <f t="shared" si="1046"/>
        <v>7.234812095423476</v>
      </c>
      <c r="LG46" s="291">
        <f t="shared" si="1046"/>
        <v>10.919642327700062</v>
      </c>
      <c r="LH46" s="291">
        <f t="shared" si="1046"/>
        <v>8.7339944054095717</v>
      </c>
      <c r="LI46" s="802">
        <f t="shared" si="1047"/>
        <v>7.3309693940299026</v>
      </c>
      <c r="LJ46" s="802">
        <f t="shared" si="1047"/>
        <v>7.2953430259760514</v>
      </c>
      <c r="LK46" s="802">
        <f t="shared" si="1047"/>
        <v>7.2609066666666671</v>
      </c>
      <c r="LL46" s="802">
        <f t="shared" si="1047"/>
        <v>7.1233452830188684</v>
      </c>
      <c r="LM46" s="802">
        <f t="shared" si="1047"/>
        <v>7.3409814922018652</v>
      </c>
      <c r="LN46" s="802">
        <f t="shared" si="1047"/>
        <v>7.6645483532691623</v>
      </c>
      <c r="LO46" s="802">
        <f t="shared" si="1047"/>
        <v>19.478162548135259</v>
      </c>
      <c r="LP46" s="802">
        <f t="shared" si="1047"/>
        <v>7.6363097597648917</v>
      </c>
      <c r="LQ46" s="802">
        <f t="shared" si="1047"/>
        <v>7.3813157289884312</v>
      </c>
      <c r="LR46" s="802">
        <f t="shared" si="1047"/>
        <v>7.4179274554790782</v>
      </c>
      <c r="LS46" s="802">
        <f t="shared" si="1047"/>
        <v>7.7899269835441762</v>
      </c>
      <c r="LT46" s="802">
        <f t="shared" si="1047"/>
        <v>19.240757425660838</v>
      </c>
      <c r="LU46" s="914">
        <f t="shared" si="1048"/>
        <v>5.7464934697914778</v>
      </c>
      <c r="LV46" s="914">
        <f t="shared" si="1048"/>
        <v>7.2803860341142581</v>
      </c>
      <c r="LW46" s="914">
        <f t="shared" si="1048"/>
        <v>7.259557664415067</v>
      </c>
      <c r="LX46" s="914">
        <f t="shared" si="1048"/>
        <v>8.3566230689583776</v>
      </c>
      <c r="LY46" s="914">
        <f t="shared" si="1048"/>
        <v>7.7029146608678332</v>
      </c>
      <c r="LZ46" s="914">
        <f t="shared" si="1048"/>
        <v>6.9576184577690059</v>
      </c>
      <c r="MA46" s="914">
        <f t="shared" si="1048"/>
        <v>23.768378017069214</v>
      </c>
      <c r="MB46" s="914">
        <f t="shared" si="1048"/>
        <v>8.4477706490856814</v>
      </c>
      <c r="MC46" s="914">
        <f t="shared" si="1048"/>
        <v>7.6528401684845715</v>
      </c>
      <c r="MD46" s="914">
        <f t="shared" si="1048"/>
        <v>5.8909297501496738</v>
      </c>
      <c r="ME46" s="914">
        <f t="shared" si="1048"/>
        <v>8.5097287767604701</v>
      </c>
      <c r="MF46" s="914">
        <f t="shared" si="1048"/>
        <v>8.6339022447987386</v>
      </c>
      <c r="MG46" s="973">
        <f t="shared" si="1049"/>
        <v>6.6931092667535497</v>
      </c>
      <c r="MH46" s="973">
        <f t="shared" si="1049"/>
        <v>8.141658692322256</v>
      </c>
      <c r="MI46" s="973">
        <f t="shared" si="1049"/>
        <v>8.2773829208286607</v>
      </c>
      <c r="MJ46" s="973">
        <f t="shared" si="1049"/>
        <v>8.2047361795338762</v>
      </c>
      <c r="MK46" s="973">
        <f t="shared" si="1049"/>
        <v>7.2719211183056798</v>
      </c>
      <c r="ML46" s="973">
        <f t="shared" si="1049"/>
        <v>6.1598287629186137</v>
      </c>
      <c r="MM46" s="973">
        <f t="shared" si="1049"/>
        <v>6.1687863250650077</v>
      </c>
      <c r="MN46" s="973">
        <f t="shared" si="1049"/>
        <v>23.169198823837569</v>
      </c>
      <c r="MO46" s="973">
        <f t="shared" si="1049"/>
        <v>7.9655091243028284</v>
      </c>
      <c r="MP46" s="973">
        <f t="shared" si="1049"/>
        <v>6.3539833372566168</v>
      </c>
      <c r="MQ46" s="973">
        <f t="shared" si="1049"/>
        <v>6.6681060822267364</v>
      </c>
      <c r="MR46" s="973">
        <f t="shared" si="1049"/>
        <v>6.65121842058368</v>
      </c>
      <c r="MS46" s="1168">
        <f t="shared" si="1050"/>
        <v>6.1854054997382262</v>
      </c>
      <c r="MT46" s="1168">
        <f t="shared" si="1050"/>
        <v>6.3201861523260732</v>
      </c>
      <c r="MU46" s="1168">
        <f t="shared" si="1050"/>
        <v>6.1149125414048164</v>
      </c>
      <c r="MV46" s="1168">
        <f t="shared" si="1050"/>
        <v>6.0584741624628125</v>
      </c>
      <c r="MW46" s="1168">
        <f t="shared" si="1050"/>
        <v>6.1837970303463514</v>
      </c>
      <c r="MX46" s="1168">
        <f t="shared" si="1050"/>
        <v>4.9314671409798638</v>
      </c>
      <c r="MY46" s="1168">
        <f t="shared" si="1050"/>
        <v>23.925806646082656</v>
      </c>
      <c r="MZ46" s="1168">
        <f t="shared" si="1050"/>
        <v>6.483226602192345</v>
      </c>
      <c r="NA46" s="1168">
        <f t="shared" si="1050"/>
        <v>6.4682765126764243</v>
      </c>
      <c r="NB46" s="1168">
        <f t="shared" si="1050"/>
        <v>6.1820857277361121</v>
      </c>
      <c r="NC46" s="1168">
        <f t="shared" si="1050"/>
        <v>7.8920241686955546</v>
      </c>
      <c r="ND46" s="1168">
        <f t="shared" si="1050"/>
        <v>5.5193834210819634</v>
      </c>
      <c r="NE46" s="1190">
        <f t="shared" si="1051"/>
        <v>6.3320820657771817</v>
      </c>
      <c r="NF46" s="1190">
        <f t="shared" si="1051"/>
        <v>6.4471315369885192</v>
      </c>
      <c r="NG46" s="1190">
        <f t="shared" si="1051"/>
        <v>6.3814643061291862</v>
      </c>
      <c r="NH46" s="1190">
        <f t="shared" si="1051"/>
        <v>6.5088176333360144</v>
      </c>
      <c r="NI46" s="1190">
        <f t="shared" si="1051"/>
        <v>5.2327429547165751</v>
      </c>
      <c r="NJ46" s="1190">
        <f t="shared" si="1051"/>
        <v>0</v>
      </c>
      <c r="NK46" s="1190">
        <f t="shared" si="1051"/>
        <v>0</v>
      </c>
      <c r="NL46" s="1190">
        <f t="shared" si="1051"/>
        <v>0</v>
      </c>
      <c r="NM46" s="1190">
        <f t="shared" si="1051"/>
        <v>0</v>
      </c>
      <c r="NN46" s="1190">
        <f t="shared" si="1051"/>
        <v>0</v>
      </c>
      <c r="NO46" s="1190">
        <f t="shared" si="1051"/>
        <v>0</v>
      </c>
      <c r="NP46" s="1190">
        <f t="shared" si="1051"/>
        <v>0</v>
      </c>
    </row>
    <row r="47" spans="1:380" s="2" customFormat="1" x14ac:dyDescent="0.25">
      <c r="A47" s="764"/>
      <c r="B47" s="76">
        <v>7.3</v>
      </c>
      <c r="C47" s="30"/>
      <c r="D47" s="447"/>
      <c r="E47" s="1250" t="s">
        <v>1</v>
      </c>
      <c r="F47" s="1250"/>
      <c r="G47" s="1251"/>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85">V45/V8</f>
        <v>9.4654689268022438E-3</v>
      </c>
      <c r="W47" s="97">
        <f t="shared" si="1085"/>
        <v>9.7105213694941572E-3</v>
      </c>
      <c r="X47" s="98">
        <f t="shared" si="1085"/>
        <v>9.3139492618193424E-3</v>
      </c>
      <c r="Y47" s="97">
        <f t="shared" si="1085"/>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86">AJ45/AJ8</f>
        <v>8.8951244754300485E-3</v>
      </c>
      <c r="AK47" s="97">
        <f>AK45/AK8</f>
        <v>7.6896613159759203E-3</v>
      </c>
      <c r="AL47" s="98">
        <f t="shared" si="1086"/>
        <v>7.8854844030897091E-3</v>
      </c>
      <c r="AM47" s="97">
        <f t="shared" si="1086"/>
        <v>7.7865536299089036E-3</v>
      </c>
      <c r="AN47" s="98">
        <f t="shared" si="1086"/>
        <v>7.6586944905147085E-3</v>
      </c>
      <c r="AO47" s="97">
        <f t="shared" si="1086"/>
        <v>2.8801923365628271E-2</v>
      </c>
      <c r="AP47" s="640">
        <f t="shared" si="1086"/>
        <v>7.8679093819097254E-3</v>
      </c>
      <c r="AQ47" s="641">
        <f t="shared" ref="AQ47:AW47" si="1087">AQ45/AQ8</f>
        <v>8.5418296461158335E-3</v>
      </c>
      <c r="AR47" s="640">
        <f t="shared" si="1087"/>
        <v>8.164241145411635E-3</v>
      </c>
      <c r="AS47" s="641">
        <f t="shared" si="1087"/>
        <v>7.7991098252933495E-3</v>
      </c>
      <c r="AT47" s="640">
        <f t="shared" si="1087"/>
        <v>8.0902217777370274E-3</v>
      </c>
      <c r="AU47" s="641">
        <f t="shared" si="1087"/>
        <v>8.2929884623269921E-3</v>
      </c>
      <c r="AV47" s="142">
        <f t="shared" si="1087"/>
        <v>0.1174737419193421</v>
      </c>
      <c r="AW47" s="161">
        <f t="shared" si="1087"/>
        <v>9.7894784932785073E-3</v>
      </c>
      <c r="AX47" s="388">
        <f t="shared" ref="AX47:BC47" si="1088">AX45/AX8</f>
        <v>8.5479585354735921E-3</v>
      </c>
      <c r="AY47" s="97">
        <f t="shared" si="1088"/>
        <v>8.7922379660443431E-3</v>
      </c>
      <c r="AZ47" s="98">
        <f t="shared" si="1088"/>
        <v>7.8458876673521624E-3</v>
      </c>
      <c r="BA47" s="97">
        <f t="shared" si="1088"/>
        <v>1.1262971545574771E-2</v>
      </c>
      <c r="BB47" s="98">
        <f t="shared" si="1088"/>
        <v>9.1986772467391974E-3</v>
      </c>
      <c r="BC47" s="97">
        <f t="shared" si="1088"/>
        <v>9.9028268978323709E-3</v>
      </c>
      <c r="BD47" s="640">
        <f t="shared" ref="BD47:BK47" si="1089">BD45/BD8</f>
        <v>2.4609103509247023E-2</v>
      </c>
      <c r="BE47" s="641">
        <f t="shared" si="1089"/>
        <v>9.9007470592657621E-3</v>
      </c>
      <c r="BF47" s="640">
        <f t="shared" si="1089"/>
        <v>9.724731154237885E-3</v>
      </c>
      <c r="BG47" s="641">
        <f t="shared" si="1089"/>
        <v>8.4354820522799401E-3</v>
      </c>
      <c r="BH47" s="640">
        <f t="shared" si="1089"/>
        <v>1.2829583371273172E-2</v>
      </c>
      <c r="BI47" s="641">
        <f t="shared" si="1089"/>
        <v>1.2557316848432009E-2</v>
      </c>
      <c r="BJ47" s="142">
        <f t="shared" si="1089"/>
        <v>0.13360752385375221</v>
      </c>
      <c r="BK47" s="161">
        <f t="shared" si="1089"/>
        <v>1.113396032114602E-2</v>
      </c>
      <c r="BL47" s="388">
        <f t="shared" ref="BL47:BM47" si="1090">BL45/BL8</f>
        <v>8.8090824100168184E-3</v>
      </c>
      <c r="BM47" s="97">
        <f t="shared" si="1090"/>
        <v>8.887947485928761E-3</v>
      </c>
      <c r="BN47" s="98">
        <f t="shared" ref="BN47:BO47" si="1091">BN45/BN8</f>
        <v>8.8813272171603761E-3</v>
      </c>
      <c r="BO47" s="97">
        <f t="shared" si="1091"/>
        <v>8.7675815922580308E-3</v>
      </c>
      <c r="BP47" s="98">
        <f t="shared" ref="BP47:BQ47" si="1092">BP45/BP8</f>
        <v>9.1024056225880567E-3</v>
      </c>
      <c r="BQ47" s="97">
        <f t="shared" si="1092"/>
        <v>9.4897753708901161E-3</v>
      </c>
      <c r="BR47" s="640">
        <f t="shared" ref="BR47:BS47" si="1093">BR45/BR8</f>
        <v>2.9313269880962885E-2</v>
      </c>
      <c r="BS47" s="641">
        <f t="shared" si="1093"/>
        <v>9.435385423125808E-3</v>
      </c>
      <c r="BT47" s="640">
        <f t="shared" ref="BT47:BU47" si="1094">BT45/BT8</f>
        <v>9.1529632331874295E-3</v>
      </c>
      <c r="BU47" s="640">
        <f t="shared" si="1094"/>
        <v>9.3172267783221442E-3</v>
      </c>
      <c r="BV47" s="640">
        <f t="shared" ref="BV47:BW47" si="1095">BV45/BV8</f>
        <v>9.8541225951411342E-3</v>
      </c>
      <c r="BW47" s="640">
        <f t="shared" si="1095"/>
        <v>2.4602854176514928E-2</v>
      </c>
      <c r="BX47" s="142">
        <f>BX45/BX8</f>
        <v>0.14561394178609646</v>
      </c>
      <c r="BY47" s="161">
        <f t="shared" si="918"/>
        <v>1.2134495148841374E-2</v>
      </c>
      <c r="BZ47" s="640">
        <f t="shared" ref="BZ47:CA47" si="1096">BZ45/BZ8</f>
        <v>9.0150611642278236E-3</v>
      </c>
      <c r="CA47" s="97">
        <f t="shared" si="1096"/>
        <v>9.3129272348690343E-3</v>
      </c>
      <c r="CB47" s="98">
        <f t="shared" ref="CB47:CC47" si="1097">CB45/CB8</f>
        <v>9.2459758137459422E-3</v>
      </c>
      <c r="CC47" s="97">
        <f t="shared" si="1097"/>
        <v>1.064940386229917E-2</v>
      </c>
      <c r="CD47" s="98">
        <f t="shared" ref="CD47:CE47" si="1098">CD45/CD8</f>
        <v>9.7967434138322238E-3</v>
      </c>
      <c r="CE47" s="97">
        <f t="shared" si="1098"/>
        <v>1.0791165608330771E-2</v>
      </c>
      <c r="CF47" s="640">
        <f t="shared" ref="CF47:CG47" si="1099">CF45/CF8</f>
        <v>3.0779386753006444E-2</v>
      </c>
      <c r="CG47" s="97">
        <f t="shared" si="1099"/>
        <v>1.0577223340883018E-2</v>
      </c>
      <c r="CH47" s="640">
        <f t="shared" ref="CH47:CI47" si="1100">CH45/CH8</f>
        <v>9.5318271036100351E-3</v>
      </c>
      <c r="CI47" s="640">
        <f t="shared" si="1100"/>
        <v>7.3745044958524308E-3</v>
      </c>
      <c r="CJ47" s="640">
        <f t="shared" ref="CJ47:CK47" si="1101">CJ45/CJ8</f>
        <v>1.0674471812524157E-2</v>
      </c>
      <c r="CK47" s="640">
        <f t="shared" si="1101"/>
        <v>1.0872703872684112E-2</v>
      </c>
      <c r="CL47" s="142">
        <f>CL45/CL8</f>
        <v>0.13862139447586516</v>
      </c>
      <c r="CM47" s="161">
        <f t="shared" si="919"/>
        <v>1.1551782872988761E-2</v>
      </c>
      <c r="CN47" s="640">
        <f t="shared" ref="CN47:CO47" si="1102">CN45/CN8</f>
        <v>1.0300372263974636E-2</v>
      </c>
      <c r="CO47" s="97">
        <f t="shared" si="1102"/>
        <v>9.9870842690038281E-3</v>
      </c>
      <c r="CP47" s="98">
        <f t="shared" ref="CP47:CQ47" si="1103">CP45/CP8</f>
        <v>1.0050731255955006E-2</v>
      </c>
      <c r="CQ47" s="97">
        <f t="shared" si="1103"/>
        <v>1.0319695244695018E-2</v>
      </c>
      <c r="CR47" s="98">
        <f t="shared" ref="CR47:CS47" si="1104">CR45/CR8</f>
        <v>9.1045903872844572E-3</v>
      </c>
      <c r="CS47" s="97">
        <f t="shared" si="1104"/>
        <v>9.0032569746266878E-3</v>
      </c>
      <c r="CT47" s="221">
        <f t="shared" ref="CT47:CU47" si="1105">CT45/CT8</f>
        <v>7.9884062749034611E-3</v>
      </c>
      <c r="CU47" s="97">
        <f t="shared" si="1105"/>
        <v>2.8945444154946379E-2</v>
      </c>
      <c r="CV47" s="640">
        <f t="shared" ref="CV47:CW47" si="1106">CV45/CV8</f>
        <v>9.9802075962422254E-3</v>
      </c>
      <c r="CW47" s="1103">
        <f t="shared" si="1106"/>
        <v>7.978118552888375E-3</v>
      </c>
      <c r="CX47" s="640">
        <f t="shared" ref="CX47:CY47" si="1107">CX45/CX8</f>
        <v>8.3856260955887177E-3</v>
      </c>
      <c r="CY47" s="97">
        <f t="shared" si="1107"/>
        <v>1.0243767783738675E-2</v>
      </c>
      <c r="CZ47" s="142">
        <f>CZ45/CZ8</f>
        <v>0.13228730085384746</v>
      </c>
      <c r="DA47" s="161">
        <f>SUM(CN47:CY47)/$CZ$4</f>
        <v>1.1023941737820621E-2</v>
      </c>
      <c r="DB47" s="640">
        <f t="shared" ref="DB47:DC47" si="1108">DB45/DB8</f>
        <v>7.8568812656548675E-3</v>
      </c>
      <c r="DC47" s="97">
        <f t="shared" si="1108"/>
        <v>8.0351554047818907E-3</v>
      </c>
      <c r="DD47" s="98">
        <f t="shared" ref="DD47:DE47" si="1109">DD45/DD8</f>
        <v>7.7753431068610145E-3</v>
      </c>
      <c r="DE47" s="97">
        <f t="shared" si="1109"/>
        <v>7.9107231485641902E-3</v>
      </c>
      <c r="DF47" s="98">
        <f t="shared" ref="DF47:DG47" si="1110">DF45/DF8</f>
        <v>8.0362397118293565E-3</v>
      </c>
      <c r="DG47" s="97">
        <f t="shared" si="1110"/>
        <v>7.8435330574416519E-3</v>
      </c>
      <c r="DH47" s="221">
        <f t="shared" ref="DH47:DI47" si="1111">DH45/DH8</f>
        <v>3.1001436727949788E-2</v>
      </c>
      <c r="DI47" s="97">
        <f t="shared" si="1111"/>
        <v>8.3784200772285874E-3</v>
      </c>
      <c r="DJ47" s="640">
        <f t="shared" ref="DJ47:DK47" si="1112">DJ45/DJ8</f>
        <v>8.3595094118632859E-3</v>
      </c>
      <c r="DK47" s="97">
        <f t="shared" si="1112"/>
        <v>8.0400194803699147E-3</v>
      </c>
      <c r="DL47" s="640">
        <f t="shared" ref="DL47:DM47" si="1113">DL45/DL8</f>
        <v>1.0299426873211679E-2</v>
      </c>
      <c r="DM47" s="97">
        <f t="shared" si="1113"/>
        <v>8.8861120175738814E-3</v>
      </c>
      <c r="DN47" s="142">
        <f>DN45/DN8</f>
        <v>0.12242280028333009</v>
      </c>
      <c r="DO47" s="161">
        <f>SUM(DB47:DM47)/$DN$4</f>
        <v>1.0201900023610842E-2</v>
      </c>
      <c r="DP47" s="640">
        <f t="shared" ref="DP47:DQ47" si="1114">DP45/DP8</f>
        <v>8.3712503713318856E-3</v>
      </c>
      <c r="DQ47" s="97">
        <f t="shared" si="1114"/>
        <v>8.4939500796942461E-3</v>
      </c>
      <c r="DR47" s="98">
        <f t="shared" ref="DR47:DS47" si="1115">DR45/DR8</f>
        <v>8.3670175414743749E-3</v>
      </c>
      <c r="DS47" s="97">
        <f t="shared" si="1115"/>
        <v>8.5409354517039272E-3</v>
      </c>
      <c r="DT47" s="98">
        <f t="shared" ref="DT47" si="1116">DT45/DT8</f>
        <v>8.2165496712170334E-3</v>
      </c>
      <c r="DU47" s="97"/>
      <c r="DV47" s="221"/>
      <c r="DW47" s="97"/>
      <c r="DX47" s="640"/>
      <c r="DY47" s="97"/>
      <c r="DZ47" s="640"/>
      <c r="EA47" s="97"/>
      <c r="EB47" s="142">
        <f>EB45/EB8</f>
        <v>4.1989703115421467E-2</v>
      </c>
      <c r="EC47" s="161">
        <f>SUM(DP47:EA47)/$EB$4</f>
        <v>8.3979406230842938E-3</v>
      </c>
      <c r="ED47" s="682">
        <f t="shared" si="920"/>
        <v>2.5497007314660008E-4</v>
      </c>
      <c r="EE47" s="669">
        <f t="shared" si="921"/>
        <v>3.0745258395675629E-2</v>
      </c>
      <c r="EF47" s="682">
        <f t="shared" si="922"/>
        <v>2.4427943057075095E-4</v>
      </c>
      <c r="EG47" s="669">
        <f t="shared" si="923"/>
        <v>2.8577517024328529E-2</v>
      </c>
      <c r="EH47" s="682">
        <f t="shared" si="924"/>
        <v>-9.4635029869218068E-4</v>
      </c>
      <c r="EI47" s="669">
        <f t="shared" si="925"/>
        <v>-0.10763474582318963</v>
      </c>
      <c r="EJ47" s="682">
        <f t="shared" si="926"/>
        <v>3.4170838782226088E-3</v>
      </c>
      <c r="EK47" s="669">
        <f t="shared" si="927"/>
        <v>0.43552546545390569</v>
      </c>
      <c r="EL47" s="682">
        <f t="shared" si="928"/>
        <v>-2.0642942988355738E-3</v>
      </c>
      <c r="EM47" s="669">
        <f t="shared" si="929"/>
        <v>-0.183281498180348</v>
      </c>
      <c r="EN47" s="682">
        <f t="shared" si="930"/>
        <v>7.0414965109317357E-4</v>
      </c>
      <c r="EO47" s="669">
        <f t="shared" si="931"/>
        <v>7.6549011581288476E-2</v>
      </c>
      <c r="EP47" s="682">
        <f t="shared" si="932"/>
        <v>1.4706276611414652E-2</v>
      </c>
      <c r="EQ47" s="669">
        <f t="shared" si="933"/>
        <v>1.485058434640891</v>
      </c>
      <c r="ER47" s="682">
        <f t="shared" si="934"/>
        <v>-1.4708356449981261E-2</v>
      </c>
      <c r="ES47" s="669">
        <f t="shared" si="935"/>
        <v>-0.59767949061836023</v>
      </c>
      <c r="ET47" s="682">
        <f t="shared" si="936"/>
        <v>-1.7601590502787715E-4</v>
      </c>
      <c r="EU47" s="669">
        <f t="shared" si="937"/>
        <v>-1.7778042805684045E-2</v>
      </c>
      <c r="EV47" s="682">
        <f t="shared" si="938"/>
        <v>-1.2892491019579448E-3</v>
      </c>
      <c r="EW47" s="117">
        <f t="shared" si="939"/>
        <v>-0.13257426673395598</v>
      </c>
      <c r="EX47" s="682">
        <f t="shared" si="940"/>
        <v>4.3941013189932321E-3</v>
      </c>
      <c r="EY47" s="669">
        <f t="shared" si="941"/>
        <v>0.52090696083048338</v>
      </c>
      <c r="EZ47" s="682">
        <f t="shared" si="942"/>
        <v>-2.722665228411629E-4</v>
      </c>
      <c r="FA47" s="669">
        <f t="shared" si="943"/>
        <v>-2.1221774313482163E-2</v>
      </c>
      <c r="FB47" s="682">
        <f t="shared" si="944"/>
        <v>-3.7482344384151909E-3</v>
      </c>
      <c r="FC47" s="669">
        <f t="shared" si="945"/>
        <v>-0.29849007424569529</v>
      </c>
      <c r="FD47" s="395">
        <f t="shared" si="946"/>
        <v>7.8865075911942542E-5</v>
      </c>
      <c r="FE47" s="404">
        <f t="shared" si="947"/>
        <v>8.9527004336189386E-3</v>
      </c>
      <c r="FF47" s="395">
        <f t="shared" si="948"/>
        <v>-6.6202687683848682E-6</v>
      </c>
      <c r="FG47" s="404">
        <f t="shared" si="949"/>
        <v>-7.4485912285890063E-4</v>
      </c>
      <c r="FH47" s="395">
        <f t="shared" si="950"/>
        <v>-1.1374562490234531E-4</v>
      </c>
      <c r="FI47" s="404">
        <f t="shared" si="951"/>
        <v>-1.2807277799940488E-2</v>
      </c>
      <c r="FJ47" s="395">
        <f t="shared" si="952"/>
        <v>3.3482403033002588E-4</v>
      </c>
      <c r="FK47" s="404">
        <f t="shared" si="953"/>
        <v>3.8188869622346362E-2</v>
      </c>
      <c r="FL47" s="395">
        <f t="shared" si="954"/>
        <v>3.8736974830205946E-4</v>
      </c>
      <c r="FM47" s="404">
        <f t="shared" si="955"/>
        <v>4.2556854128845106E-2</v>
      </c>
      <c r="FN47" s="395">
        <f t="shared" si="956"/>
        <v>1.9823494510072769E-2</v>
      </c>
      <c r="FO47" s="404">
        <f t="shared" si="957"/>
        <v>2.0889319014738046</v>
      </c>
      <c r="FP47" s="395">
        <f t="shared" si="958"/>
        <v>-1.9877884457837079E-2</v>
      </c>
      <c r="FQ47" s="404">
        <f t="shared" si="959"/>
        <v>-0.67811897268910648</v>
      </c>
      <c r="FR47" s="395">
        <f t="shared" si="960"/>
        <v>-2.8242218993837845E-4</v>
      </c>
      <c r="FS47" s="404">
        <f t="shared" si="961"/>
        <v>-2.9932236710349034E-2</v>
      </c>
      <c r="FT47" s="395">
        <f t="shared" si="962"/>
        <v>1.6426354513471471E-4</v>
      </c>
      <c r="FU47" s="404">
        <f t="shared" si="963"/>
        <v>1.7946488033418171E-2</v>
      </c>
      <c r="FV47" s="395">
        <f t="shared" si="964"/>
        <v>5.3689581681898996E-4</v>
      </c>
      <c r="FW47" s="404">
        <f t="shared" si="965"/>
        <v>5.7623993661735762E-2</v>
      </c>
      <c r="FX47" s="395">
        <f t="shared" si="966"/>
        <v>1.4748731581373794E-2</v>
      </c>
      <c r="FY47" s="404">
        <f t="shared" si="967"/>
        <v>1.4967067274610619</v>
      </c>
      <c r="FZ47" s="395">
        <f t="shared" si="968"/>
        <v>-1.5587793012287104E-2</v>
      </c>
      <c r="GA47" s="404">
        <f t="shared" si="969"/>
        <v>-0.63357661271539367</v>
      </c>
      <c r="GB47" s="395">
        <f t="shared" si="970"/>
        <v>2.9786607064121069E-4</v>
      </c>
      <c r="GC47" s="404">
        <f t="shared" si="971"/>
        <v>3.304093729537376E-2</v>
      </c>
      <c r="GD47" s="395">
        <f t="shared" si="972"/>
        <v>-6.6951421123092117E-5</v>
      </c>
      <c r="GE47" s="404">
        <f t="shared" si="973"/>
        <v>-7.1890845310608334E-3</v>
      </c>
      <c r="GF47" s="395">
        <f t="shared" si="974"/>
        <v>1.4034280485532274E-3</v>
      </c>
      <c r="GG47" s="404">
        <f t="shared" si="975"/>
        <v>0.15178798612762523</v>
      </c>
      <c r="GH47" s="395">
        <f t="shared" si="976"/>
        <v>-8.5266044846694575E-4</v>
      </c>
      <c r="GI47" s="404">
        <f t="shared" si="977"/>
        <v>-8.0066495692356937E-2</v>
      </c>
      <c r="GJ47" s="395">
        <f t="shared" si="978"/>
        <v>9.9442219449854749E-4</v>
      </c>
      <c r="GK47" s="404">
        <f t="shared" si="979"/>
        <v>0.10150538321688637</v>
      </c>
      <c r="GL47" s="395">
        <f t="shared" si="980"/>
        <v>1.9988221144675675E-2</v>
      </c>
      <c r="GM47" s="404">
        <f t="shared" si="981"/>
        <v>1.8522763777478111</v>
      </c>
      <c r="GN47" s="395">
        <f t="shared" si="982"/>
        <v>-2.0202163412123428E-2</v>
      </c>
      <c r="GO47" s="404">
        <f t="shared" si="983"/>
        <v>-0.65635366858471078</v>
      </c>
      <c r="GP47" s="395">
        <f t="shared" si="984"/>
        <v>-1.045396237272983E-3</v>
      </c>
      <c r="GQ47" s="404">
        <f t="shared" si="985"/>
        <v>-9.88346566562818E-2</v>
      </c>
      <c r="GR47" s="395">
        <f t="shared" si="986"/>
        <v>-2.1573226077576044E-3</v>
      </c>
      <c r="GS47" s="404">
        <f t="shared" si="987"/>
        <v>-0.22632834023400938</v>
      </c>
      <c r="GT47" s="395">
        <f t="shared" si="988"/>
        <v>3.2999673166717262E-3</v>
      </c>
      <c r="GU47" s="404">
        <f t="shared" si="989"/>
        <v>0.44748326054010734</v>
      </c>
      <c r="GV47" s="395">
        <f t="shared" si="990"/>
        <v>1.9823206015995472E-4</v>
      </c>
      <c r="GW47" s="404">
        <f t="shared" si="991"/>
        <v>1.8570666880901102E-2</v>
      </c>
      <c r="GX47" s="395">
        <f t="shared" si="992"/>
        <v>-5.7233160870947576E-4</v>
      </c>
      <c r="GY47" s="404">
        <f t="shared" si="993"/>
        <v>-5.2639308070126442E-2</v>
      </c>
      <c r="GZ47" s="395">
        <f t="shared" si="994"/>
        <v>-3.1328799497080777E-4</v>
      </c>
      <c r="HA47" s="404">
        <f t="shared" si="995"/>
        <v>-3.0415210920728256E-2</v>
      </c>
      <c r="HB47" s="395">
        <f t="shared" si="996"/>
        <v>6.364698695117757E-5</v>
      </c>
      <c r="HC47" s="404">
        <f t="shared" si="997"/>
        <v>6.3729297998129444E-3</v>
      </c>
      <c r="HD47" s="395">
        <f t="shared" si="998"/>
        <v>2.6896398874001227E-4</v>
      </c>
      <c r="HE47" s="404">
        <f t="shared" si="999"/>
        <v>2.67606387923916E-2</v>
      </c>
      <c r="HF47" s="395">
        <f t="shared" si="1000"/>
        <v>-1.2151048574105608E-3</v>
      </c>
      <c r="HG47" s="404">
        <f t="shared" si="1001"/>
        <v>-0.11774619585158799</v>
      </c>
      <c r="HH47" s="395">
        <f t="shared" si="1002"/>
        <v>-1.0133341265776939E-4</v>
      </c>
      <c r="HI47" s="404">
        <f t="shared" si="1003"/>
        <v>-1.1129925493330533E-2</v>
      </c>
      <c r="HJ47" s="395">
        <f t="shared" si="1004"/>
        <v>-1.0148506997232267E-3</v>
      </c>
      <c r="HK47" s="404">
        <f t="shared" si="1005"/>
        <v>-0.11272039691672875</v>
      </c>
      <c r="HL47" s="395">
        <f t="shared" si="1006"/>
        <v>2.0957037880042918E-2</v>
      </c>
      <c r="HM47" s="404">
        <f t="shared" si="1007"/>
        <v>2.6234316531799307</v>
      </c>
      <c r="HN47" s="395">
        <f t="shared" si="1008"/>
        <v>-1.8965236558704156E-2</v>
      </c>
      <c r="HO47" s="404">
        <f t="shared" si="1009"/>
        <v>-0.65520627208835758</v>
      </c>
      <c r="HP47" s="395">
        <f t="shared" si="1010"/>
        <v>-2.0020890433538503E-3</v>
      </c>
      <c r="HQ47" s="404">
        <f t="shared" si="1011"/>
        <v>-0.20060595173467957</v>
      </c>
      <c r="HR47" s="395">
        <f t="shared" si="1012"/>
        <v>4.0750754270034266E-4</v>
      </c>
      <c r="HS47" s="404">
        <f t="shared" si="1013"/>
        <v>5.1078150819507416E-2</v>
      </c>
      <c r="HT47" s="395">
        <f t="shared" si="1014"/>
        <v>1.8581416881499578E-3</v>
      </c>
      <c r="HU47" s="404">
        <f t="shared" si="1015"/>
        <v>0.22158651804513899</v>
      </c>
      <c r="HV47" s="395">
        <f t="shared" si="1016"/>
        <v>-2.386886518083808E-3</v>
      </c>
      <c r="HW47" s="404">
        <f t="shared" si="1017"/>
        <v>-0.23300865155034434</v>
      </c>
      <c r="HX47" s="395">
        <f t="shared" si="1018"/>
        <v>1.7827413912702324E-4</v>
      </c>
      <c r="HY47" s="404">
        <f t="shared" si="1019"/>
        <v>2.2690191323918928E-2</v>
      </c>
      <c r="HZ47" s="395">
        <f t="shared" si="1020"/>
        <v>-2.5981229792087623E-4</v>
      </c>
      <c r="IA47" s="404">
        <f t="shared" si="1021"/>
        <v>-3.3414898140201189E-2</v>
      </c>
      <c r="IB47" s="395">
        <f t="shared" si="1022"/>
        <v>1.3538004170317568E-4</v>
      </c>
      <c r="IC47" s="404">
        <f t="shared" si="1023"/>
        <v>1.7411455654441209E-2</v>
      </c>
      <c r="ID47" s="395">
        <f t="shared" si="1024"/>
        <v>1.2551656326516628E-4</v>
      </c>
      <c r="IE47" s="404">
        <f t="shared" si="1025"/>
        <v>1.2303253607139464E-2</v>
      </c>
      <c r="IF47" s="395">
        <f t="shared" si="1026"/>
        <v>-1.9270665438770457E-4</v>
      </c>
      <c r="IG47" s="404">
        <f t="shared" si="1027"/>
        <v>-2.3979704600404102E-2</v>
      </c>
      <c r="IH47" s="395">
        <f t="shared" si="1028"/>
        <v>2.3157903670508136E-2</v>
      </c>
      <c r="II47" s="404">
        <f t="shared" si="1029"/>
        <v>2.9524837214189823</v>
      </c>
      <c r="IJ47" s="395">
        <f t="shared" si="1030"/>
        <v>-2.2623016650721202E-2</v>
      </c>
      <c r="IK47" s="404">
        <f t="shared" si="1031"/>
        <v>-0.72974091005031061</v>
      </c>
      <c r="IL47" s="395">
        <f t="shared" si="1032"/>
        <v>-1.8910665365301504E-5</v>
      </c>
      <c r="IM47" s="404">
        <f t="shared" si="1033"/>
        <v>-2.2570681812312246E-3</v>
      </c>
      <c r="IN47" s="395">
        <f t="shared" si="1034"/>
        <v>-3.1948993149337121E-4</v>
      </c>
      <c r="IO47" s="404">
        <f t="shared" si="1035"/>
        <v>-3.8218741764914022E-2</v>
      </c>
      <c r="IP47" s="395">
        <f t="shared" si="1036"/>
        <v>2.2594073928417641E-3</v>
      </c>
      <c r="IQ47" s="404">
        <f t="shared" si="1037"/>
        <v>0.28102013911262447</v>
      </c>
      <c r="IR47" s="395">
        <f t="shared" si="1038"/>
        <v>-1.4133148556377973E-3</v>
      </c>
      <c r="IS47" s="404">
        <f t="shared" si="1039"/>
        <v>-0.13722267006077418</v>
      </c>
      <c r="IT47" s="395">
        <f t="shared" si="318"/>
        <v>-5.1486164624199582E-4</v>
      </c>
      <c r="IU47" s="404">
        <f t="shared" si="319"/>
        <v>-5.7940035554780819E-2</v>
      </c>
      <c r="IV47" s="395">
        <f t="shared" si="320"/>
        <v>1.2269970836236051E-4</v>
      </c>
      <c r="IW47" s="404">
        <f t="shared" si="321"/>
        <v>1.465727375477347E-2</v>
      </c>
      <c r="IX47" s="395">
        <f t="shared" si="322"/>
        <v>-1.2693253821987119E-4</v>
      </c>
      <c r="IY47" s="404">
        <f t="shared" si="323"/>
        <v>-1.4943876174092176E-2</v>
      </c>
      <c r="IZ47" s="395">
        <f t="shared" si="324"/>
        <v>1.7391791022955232E-4</v>
      </c>
      <c r="JA47" s="404">
        <f t="shared" si="1040"/>
        <v>2.0786129510002888E-2</v>
      </c>
      <c r="JB47" s="395">
        <f t="shared" si="326"/>
        <v>-3.2438578048689382E-4</v>
      </c>
      <c r="JC47" s="404">
        <f t="shared" si="327"/>
        <v>-3.7980123175170286E-2</v>
      </c>
      <c r="JD47" s="395">
        <f t="shared" si="328"/>
        <v>-8.2165496712170334E-3</v>
      </c>
      <c r="JE47" s="404">
        <f t="shared" si="329"/>
        <v>-1</v>
      </c>
      <c r="JF47" s="395">
        <f t="shared" si="330"/>
        <v>0</v>
      </c>
      <c r="JG47" s="404" t="e">
        <f t="shared" si="331"/>
        <v>#DIV/0!</v>
      </c>
      <c r="JH47" s="395">
        <f t="shared" si="332"/>
        <v>0</v>
      </c>
      <c r="JI47" s="404" t="e">
        <f t="shared" si="333"/>
        <v>#DIV/0!</v>
      </c>
      <c r="JJ47" s="395">
        <f t="shared" si="334"/>
        <v>0</v>
      </c>
      <c r="JK47" s="404" t="e">
        <f t="shared" si="335"/>
        <v>#DIV/0!</v>
      </c>
      <c r="JL47" s="395">
        <f t="shared" si="336"/>
        <v>0</v>
      </c>
      <c r="JM47" s="404" t="e">
        <f t="shared" si="337"/>
        <v>#DIV/0!</v>
      </c>
      <c r="JN47" s="395">
        <f t="shared" si="338"/>
        <v>0</v>
      </c>
      <c r="JO47" s="404" t="e">
        <f t="shared" si="339"/>
        <v>#DIV/0!</v>
      </c>
      <c r="JP47" s="395">
        <f t="shared" si="340"/>
        <v>0</v>
      </c>
      <c r="JQ47" s="404" t="e">
        <f t="shared" si="341"/>
        <v>#DIV/0!</v>
      </c>
      <c r="JR47" s="640">
        <f t="shared" si="1041"/>
        <v>8.0362397118293565E-3</v>
      </c>
      <c r="JS47" s="1077">
        <f t="shared" si="1042"/>
        <v>8.2165496712170334E-3</v>
      </c>
      <c r="JT47" s="682">
        <f>(JS47-JR47)*100</f>
        <v>1.8030995938767697E-2</v>
      </c>
      <c r="JU47" s="117">
        <f>IF(ISERROR((JT47/JR47)/100),0,(JT47/JR47)/100)</f>
        <v>2.2437105643110727E-2</v>
      </c>
      <c r="JV47" s="698"/>
      <c r="JW47" s="698"/>
      <c r="JX47" s="698"/>
      <c r="JY47" s="2" t="str">
        <f t="shared" si="1044"/>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45"/>
        <v>8.8951244754300485E-3</v>
      </c>
      <c r="KL47" s="293">
        <f t="shared" si="1045"/>
        <v>7.6896613159759203E-3</v>
      </c>
      <c r="KM47" s="293">
        <f t="shared" si="1045"/>
        <v>7.8854844030897091E-3</v>
      </c>
      <c r="KN47" s="293">
        <f t="shared" si="1045"/>
        <v>7.7865536299089036E-3</v>
      </c>
      <c r="KO47" s="293">
        <f t="shared" si="1045"/>
        <v>7.6586944905147085E-3</v>
      </c>
      <c r="KP47" s="293">
        <f t="shared" si="1045"/>
        <v>2.8801923365628271E-2</v>
      </c>
      <c r="KQ47" s="293">
        <f t="shared" si="1045"/>
        <v>7.8679093819097254E-3</v>
      </c>
      <c r="KR47" s="293">
        <f t="shared" si="1045"/>
        <v>8.5418296461158335E-3</v>
      </c>
      <c r="KS47" s="293">
        <f t="shared" si="1045"/>
        <v>8.164241145411635E-3</v>
      </c>
      <c r="KT47" s="293">
        <f t="shared" si="1045"/>
        <v>7.7991098252933495E-3</v>
      </c>
      <c r="KU47" s="293">
        <f t="shared" si="1045"/>
        <v>8.0902217777370274E-3</v>
      </c>
      <c r="KV47" s="293">
        <f t="shared" si="1045"/>
        <v>8.2929884623269921E-3</v>
      </c>
      <c r="KW47" s="293">
        <f t="shared" si="1046"/>
        <v>8.5479585354735921E-3</v>
      </c>
      <c r="KX47" s="293">
        <f t="shared" si="1046"/>
        <v>8.7922379660443431E-3</v>
      </c>
      <c r="KY47" s="293">
        <f t="shared" si="1046"/>
        <v>7.8458876673521624E-3</v>
      </c>
      <c r="KZ47" s="293">
        <f t="shared" si="1046"/>
        <v>1.1262971545574771E-2</v>
      </c>
      <c r="LA47" s="293">
        <f t="shared" si="1046"/>
        <v>9.1986772467391974E-3</v>
      </c>
      <c r="LB47" s="293">
        <f t="shared" si="1046"/>
        <v>9.9028268978323709E-3</v>
      </c>
      <c r="LC47" s="293">
        <f t="shared" si="1046"/>
        <v>2.4609103509247023E-2</v>
      </c>
      <c r="LD47" s="293">
        <f t="shared" si="1046"/>
        <v>9.9007470592657621E-3</v>
      </c>
      <c r="LE47" s="293">
        <f t="shared" si="1046"/>
        <v>9.724731154237885E-3</v>
      </c>
      <c r="LF47" s="293">
        <f t="shared" si="1046"/>
        <v>8.4354820522799401E-3</v>
      </c>
      <c r="LG47" s="293">
        <f t="shared" si="1046"/>
        <v>1.2829583371273172E-2</v>
      </c>
      <c r="LH47" s="293">
        <f t="shared" si="1046"/>
        <v>1.2557316848432009E-2</v>
      </c>
      <c r="LI47" s="803">
        <f t="shared" si="1047"/>
        <v>8.8090824100168184E-3</v>
      </c>
      <c r="LJ47" s="803">
        <f t="shared" si="1047"/>
        <v>8.887947485928761E-3</v>
      </c>
      <c r="LK47" s="803">
        <f t="shared" si="1047"/>
        <v>8.8813272171603761E-3</v>
      </c>
      <c r="LL47" s="803">
        <f t="shared" si="1047"/>
        <v>8.7675815922580308E-3</v>
      </c>
      <c r="LM47" s="803">
        <f t="shared" si="1047"/>
        <v>9.1024056225880567E-3</v>
      </c>
      <c r="LN47" s="803">
        <f t="shared" si="1047"/>
        <v>9.4897753708901161E-3</v>
      </c>
      <c r="LO47" s="803">
        <f t="shared" si="1047"/>
        <v>2.9313269880962885E-2</v>
      </c>
      <c r="LP47" s="803">
        <f t="shared" si="1047"/>
        <v>9.435385423125808E-3</v>
      </c>
      <c r="LQ47" s="803">
        <f t="shared" si="1047"/>
        <v>9.1529632331874295E-3</v>
      </c>
      <c r="LR47" s="803">
        <f t="shared" si="1047"/>
        <v>9.3172267783221442E-3</v>
      </c>
      <c r="LS47" s="803">
        <f t="shared" si="1047"/>
        <v>9.8541225951411342E-3</v>
      </c>
      <c r="LT47" s="803">
        <f t="shared" si="1047"/>
        <v>2.4602854176514928E-2</v>
      </c>
      <c r="LU47" s="915">
        <f t="shared" si="1048"/>
        <v>9.0150611642278236E-3</v>
      </c>
      <c r="LV47" s="915">
        <f t="shared" si="1048"/>
        <v>9.3129272348690343E-3</v>
      </c>
      <c r="LW47" s="915">
        <f t="shared" si="1048"/>
        <v>9.2459758137459422E-3</v>
      </c>
      <c r="LX47" s="915">
        <f t="shared" si="1048"/>
        <v>1.064940386229917E-2</v>
      </c>
      <c r="LY47" s="915">
        <f t="shared" si="1048"/>
        <v>9.7967434138322238E-3</v>
      </c>
      <c r="LZ47" s="915">
        <f t="shared" si="1048"/>
        <v>1.0791165608330771E-2</v>
      </c>
      <c r="MA47" s="915">
        <f t="shared" si="1048"/>
        <v>3.0779386753006444E-2</v>
      </c>
      <c r="MB47" s="915">
        <f t="shared" si="1048"/>
        <v>1.0577223340883018E-2</v>
      </c>
      <c r="MC47" s="915">
        <f t="shared" si="1048"/>
        <v>9.5318271036100351E-3</v>
      </c>
      <c r="MD47" s="915">
        <f t="shared" si="1048"/>
        <v>7.3745044958524308E-3</v>
      </c>
      <c r="ME47" s="915">
        <f t="shared" si="1048"/>
        <v>1.0674471812524157E-2</v>
      </c>
      <c r="MF47" s="915">
        <f t="shared" si="1048"/>
        <v>1.0872703872684112E-2</v>
      </c>
      <c r="MG47" s="974">
        <f t="shared" si="1049"/>
        <v>1.0300372263974636E-2</v>
      </c>
      <c r="MH47" s="974">
        <f t="shared" si="1049"/>
        <v>9.9870842690038281E-3</v>
      </c>
      <c r="MI47" s="974">
        <f t="shared" si="1049"/>
        <v>1.0050731255955006E-2</v>
      </c>
      <c r="MJ47" s="974">
        <f t="shared" si="1049"/>
        <v>1.0319695244695018E-2</v>
      </c>
      <c r="MK47" s="974">
        <f t="shared" si="1049"/>
        <v>9.1045903872844572E-3</v>
      </c>
      <c r="ML47" s="974">
        <f t="shared" si="1049"/>
        <v>9.0032569746266878E-3</v>
      </c>
      <c r="MM47" s="974">
        <f t="shared" si="1049"/>
        <v>7.9884062749034611E-3</v>
      </c>
      <c r="MN47" s="974">
        <f t="shared" si="1049"/>
        <v>2.8945444154946379E-2</v>
      </c>
      <c r="MO47" s="974">
        <f t="shared" si="1049"/>
        <v>9.9802075962422254E-3</v>
      </c>
      <c r="MP47" s="974">
        <f t="shared" si="1049"/>
        <v>7.978118552888375E-3</v>
      </c>
      <c r="MQ47" s="974">
        <f t="shared" si="1049"/>
        <v>8.3856260955887177E-3</v>
      </c>
      <c r="MR47" s="974">
        <f t="shared" si="1049"/>
        <v>1.0243767783738675E-2</v>
      </c>
      <c r="MS47" s="1169">
        <f t="shared" si="1050"/>
        <v>7.8568812656548675E-3</v>
      </c>
      <c r="MT47" s="1169">
        <f t="shared" si="1050"/>
        <v>8.0351554047818907E-3</v>
      </c>
      <c r="MU47" s="1169">
        <f t="shared" si="1050"/>
        <v>7.7753431068610145E-3</v>
      </c>
      <c r="MV47" s="1169">
        <f t="shared" si="1050"/>
        <v>7.9107231485641902E-3</v>
      </c>
      <c r="MW47" s="1169">
        <f t="shared" si="1050"/>
        <v>8.0362397118293565E-3</v>
      </c>
      <c r="MX47" s="1169">
        <f t="shared" si="1050"/>
        <v>7.8435330574416519E-3</v>
      </c>
      <c r="MY47" s="1169">
        <f t="shared" si="1050"/>
        <v>3.1001436727949788E-2</v>
      </c>
      <c r="MZ47" s="1169">
        <f t="shared" si="1050"/>
        <v>8.3784200772285874E-3</v>
      </c>
      <c r="NA47" s="1169">
        <f t="shared" si="1050"/>
        <v>8.3595094118632859E-3</v>
      </c>
      <c r="NB47" s="1169">
        <f t="shared" si="1050"/>
        <v>8.0400194803699147E-3</v>
      </c>
      <c r="NC47" s="1169">
        <f t="shared" si="1050"/>
        <v>1.0299426873211679E-2</v>
      </c>
      <c r="ND47" s="1169">
        <f t="shared" si="1050"/>
        <v>8.8861120175738814E-3</v>
      </c>
      <c r="NE47" s="1191">
        <f t="shared" si="1051"/>
        <v>8.3712503713318856E-3</v>
      </c>
      <c r="NF47" s="1191">
        <f t="shared" si="1051"/>
        <v>8.4939500796942461E-3</v>
      </c>
      <c r="NG47" s="1191">
        <f t="shared" si="1051"/>
        <v>8.3670175414743749E-3</v>
      </c>
      <c r="NH47" s="1191">
        <f t="shared" si="1051"/>
        <v>8.5409354517039272E-3</v>
      </c>
      <c r="NI47" s="1191">
        <f t="shared" si="1051"/>
        <v>8.2165496712170334E-3</v>
      </c>
      <c r="NJ47" s="1191">
        <f t="shared" si="1051"/>
        <v>0</v>
      </c>
      <c r="NK47" s="1191">
        <f t="shared" si="1051"/>
        <v>0</v>
      </c>
      <c r="NL47" s="1191">
        <f t="shared" si="1051"/>
        <v>0</v>
      </c>
      <c r="NM47" s="1191">
        <f t="shared" si="1051"/>
        <v>0</v>
      </c>
      <c r="NN47" s="1191">
        <f t="shared" si="1051"/>
        <v>0</v>
      </c>
      <c r="NO47" s="1191">
        <f t="shared" si="1051"/>
        <v>0</v>
      </c>
      <c r="NP47" s="1191">
        <f t="shared" si="1051"/>
        <v>0</v>
      </c>
    </row>
    <row r="48" spans="1:380" s="2" customFormat="1" x14ac:dyDescent="0.25">
      <c r="A48" s="764"/>
      <c r="B48" s="56">
        <v>7.4</v>
      </c>
      <c r="C48" s="7"/>
      <c r="D48" s="119"/>
      <c r="E48" s="1242" t="s">
        <v>92</v>
      </c>
      <c r="F48" s="1242"/>
      <c r="G48" s="1243"/>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916"/>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917"/>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918"/>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919"/>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v>388810.54</v>
      </c>
      <c r="DR48" s="1130">
        <v>369797.71</v>
      </c>
      <c r="DS48" s="648">
        <v>370492.44</v>
      </c>
      <c r="DT48" s="869">
        <v>351802.28</v>
      </c>
      <c r="DU48" s="649"/>
      <c r="DV48" s="647"/>
      <c r="DW48" s="649"/>
      <c r="DX48" s="647"/>
      <c r="DY48" s="649"/>
      <c r="DZ48" s="647"/>
      <c r="EA48" s="649"/>
      <c r="EB48" s="140">
        <f>SUM(DP48:EA48)</f>
        <v>1851422.25</v>
      </c>
      <c r="EC48" s="160">
        <f>SUM(DP48:EA48)/$EB$4</f>
        <v>370284.45</v>
      </c>
      <c r="ED48" s="680">
        <f t="shared" si="920"/>
        <v>-39759.140000000014</v>
      </c>
      <c r="EE48" s="663">
        <f t="shared" si="921"/>
        <v>-0.11585595273534366</v>
      </c>
      <c r="EF48" s="680">
        <f t="shared" si="922"/>
        <v>-194.51999999996042</v>
      </c>
      <c r="EG48" s="663">
        <f t="shared" si="923"/>
        <v>-6.4109531721582322E-4</v>
      </c>
      <c r="EH48" s="680">
        <f t="shared" si="924"/>
        <v>-7264.6000000000349</v>
      </c>
      <c r="EI48" s="663">
        <f t="shared" si="925"/>
        <v>-2.3957889835128438E-2</v>
      </c>
      <c r="EJ48" s="680">
        <f t="shared" si="926"/>
        <v>18589.360000000044</v>
      </c>
      <c r="EK48" s="663">
        <f t="shared" si="927"/>
        <v>6.2810570784949837E-2</v>
      </c>
      <c r="EL48" s="680">
        <f t="shared" si="928"/>
        <v>-10671.97000000003</v>
      </c>
      <c r="EM48" s="663">
        <f t="shared" si="929"/>
        <v>-3.3927904145517128E-2</v>
      </c>
      <c r="EN48" s="680">
        <f t="shared" si="930"/>
        <v>44808.820000000007</v>
      </c>
      <c r="EO48" s="663">
        <f t="shared" si="931"/>
        <v>0.14745734360693719</v>
      </c>
      <c r="EP48" s="680">
        <f t="shared" si="932"/>
        <v>-49360.599999999977</v>
      </c>
      <c r="EQ48" s="663">
        <f t="shared" si="933"/>
        <v>-0.1415620290972395</v>
      </c>
      <c r="ER48" s="680">
        <f t="shared" si="934"/>
        <v>56521.459999999963</v>
      </c>
      <c r="ES48" s="663">
        <f t="shared" si="935"/>
        <v>0.18882991651440992</v>
      </c>
      <c r="ET48" s="680">
        <f t="shared" si="936"/>
        <v>-32276.959999999963</v>
      </c>
      <c r="EU48" s="663">
        <f t="shared" si="937"/>
        <v>-9.070481213834608E-2</v>
      </c>
      <c r="EV48" s="680">
        <f t="shared" si="938"/>
        <v>19809.559999999998</v>
      </c>
      <c r="EW48" s="109">
        <f t="shared" si="939"/>
        <v>6.1222018003505331E-2</v>
      </c>
      <c r="EX48" s="680">
        <f t="shared" si="940"/>
        <v>-56636.020000000019</v>
      </c>
      <c r="EY48" s="663">
        <f t="shared" si="941"/>
        <v>-0.16493745376279381</v>
      </c>
      <c r="EZ48" s="680">
        <f t="shared" si="942"/>
        <v>63943.789999999979</v>
      </c>
      <c r="FA48" s="663">
        <f t="shared" si="943"/>
        <v>0.22300054665723887</v>
      </c>
      <c r="FB48" s="680">
        <f t="shared" si="944"/>
        <v>-57128.320000000007</v>
      </c>
      <c r="FC48" s="663">
        <f t="shared" si="945"/>
        <v>-0.16290422780412392</v>
      </c>
      <c r="FD48" s="327">
        <f t="shared" si="946"/>
        <v>9761.1200000000536</v>
      </c>
      <c r="FE48" s="402">
        <f t="shared" si="947"/>
        <v>3.3251053232302791E-2</v>
      </c>
      <c r="FF48" s="327">
        <f t="shared" si="948"/>
        <v>-4214.2000000000116</v>
      </c>
      <c r="FG48" s="402">
        <f t="shared" si="949"/>
        <v>-1.3893607971057867E-2</v>
      </c>
      <c r="FH48" s="327">
        <f t="shared" si="950"/>
        <v>1827.5100000000093</v>
      </c>
      <c r="FI48" s="402">
        <f t="shared" si="951"/>
        <v>6.1099250918924672E-3</v>
      </c>
      <c r="FJ48" s="327">
        <f t="shared" si="952"/>
        <v>20266.469999999972</v>
      </c>
      <c r="FK48" s="402">
        <f t="shared" si="953"/>
        <v>6.7345533959176487E-2</v>
      </c>
      <c r="FL48" s="327">
        <f t="shared" si="954"/>
        <v>-14489.200000000012</v>
      </c>
      <c r="FM48" s="402">
        <f t="shared" si="955"/>
        <v>-4.5109712629349707E-2</v>
      </c>
      <c r="FN48" s="327">
        <f t="shared" si="956"/>
        <v>3189.4800000000396</v>
      </c>
      <c r="FO48" s="402">
        <f t="shared" si="957"/>
        <v>1.0399011548110475E-2</v>
      </c>
      <c r="FP48" s="327">
        <f t="shared" si="958"/>
        <v>31297.02999999997</v>
      </c>
      <c r="FQ48" s="402">
        <f t="shared" si="959"/>
        <v>0.10099093447744645</v>
      </c>
      <c r="FR48" s="327">
        <f t="shared" si="960"/>
        <v>-3494.6699999999837</v>
      </c>
      <c r="FS48" s="402">
        <f t="shared" si="961"/>
        <v>-1.0242399077856658E-2</v>
      </c>
      <c r="FT48" s="327">
        <f t="shared" si="962"/>
        <v>-37064.600000000035</v>
      </c>
      <c r="FU48" s="402">
        <f t="shared" si="963"/>
        <v>-0.10975542443130895</v>
      </c>
      <c r="FV48" s="327">
        <f t="shared" si="964"/>
        <v>-2860.3499999999767</v>
      </c>
      <c r="FW48" s="402">
        <f t="shared" si="965"/>
        <v>-9.5142929104305562E-3</v>
      </c>
      <c r="FX48" s="327">
        <f t="shared" si="966"/>
        <v>-3425.5499999999884</v>
      </c>
      <c r="FY48" s="402">
        <f t="shared" si="967"/>
        <v>-1.1503750073754865E-2</v>
      </c>
      <c r="FZ48" s="327">
        <f t="shared" si="968"/>
        <v>11374.890000000014</v>
      </c>
      <c r="GA48" s="402">
        <f t="shared" si="969"/>
        <v>3.8643931743319239E-2</v>
      </c>
      <c r="GB48" s="327">
        <f t="shared" si="970"/>
        <v>3142.6900000000023</v>
      </c>
      <c r="GC48" s="402">
        <f t="shared" si="971"/>
        <v>1.0279428174528094E-2</v>
      </c>
      <c r="GD48" s="327">
        <f t="shared" si="972"/>
        <v>-11114.620000000054</v>
      </c>
      <c r="GE48" s="402">
        <f t="shared" si="973"/>
        <v>-3.5984918388012377E-2</v>
      </c>
      <c r="GF48" s="327">
        <f t="shared" si="974"/>
        <v>29599.070000000007</v>
      </c>
      <c r="GG48" s="402">
        <f t="shared" si="975"/>
        <v>9.9407726278405092E-2</v>
      </c>
      <c r="GH48" s="327">
        <f t="shared" si="976"/>
        <v>-17332.909999999974</v>
      </c>
      <c r="GI48" s="402">
        <f t="shared" si="977"/>
        <v>-5.2948635402442344E-2</v>
      </c>
      <c r="GJ48" s="327">
        <f t="shared" si="978"/>
        <v>67671.63</v>
      </c>
      <c r="GK48" s="402">
        <f t="shared" si="979"/>
        <v>0.21828123041459405</v>
      </c>
      <c r="GL48" s="327">
        <f t="shared" si="980"/>
        <v>-50290.97000000003</v>
      </c>
      <c r="GM48" s="402">
        <f t="shared" si="981"/>
        <v>-0.13315338600888069</v>
      </c>
      <c r="GN48" s="327">
        <f t="shared" si="982"/>
        <v>43011.380000000005</v>
      </c>
      <c r="GO48" s="402">
        <f t="shared" si="983"/>
        <v>0.13137215446841588</v>
      </c>
      <c r="GP48" s="327">
        <f t="shared" si="984"/>
        <v>-96608.979999999981</v>
      </c>
      <c r="GQ48" s="402">
        <f t="shared" si="985"/>
        <v>-0.2608146346712672</v>
      </c>
      <c r="GR48" s="327">
        <f t="shared" si="986"/>
        <v>24113.940000000002</v>
      </c>
      <c r="GS48" s="402">
        <f t="shared" si="987"/>
        <v>8.8070259453277872E-2</v>
      </c>
      <c r="GT48" s="327">
        <f t="shared" si="988"/>
        <v>22151.679999999993</v>
      </c>
      <c r="GU48" s="402">
        <f t="shared" si="989"/>
        <v>7.4355111474194602E-2</v>
      </c>
      <c r="GV48" s="327">
        <f t="shared" si="990"/>
        <v>31314.659999999974</v>
      </c>
      <c r="GW48" s="402">
        <f t="shared" si="991"/>
        <v>9.7837198009704446E-2</v>
      </c>
      <c r="GX48" s="327">
        <f t="shared" si="992"/>
        <v>-35103.369999999995</v>
      </c>
      <c r="GY48" s="402">
        <f t="shared" si="993"/>
        <v>-9.9900388099938148E-2</v>
      </c>
      <c r="GZ48" s="327">
        <f t="shared" si="994"/>
        <v>2938.2400000000489</v>
      </c>
      <c r="HA48" s="402">
        <f t="shared" si="995"/>
        <v>9.2899859254615379E-3</v>
      </c>
      <c r="HB48" s="327">
        <f t="shared" si="996"/>
        <v>-49331.870000000054</v>
      </c>
      <c r="HC48" s="402">
        <f t="shared" si="997"/>
        <v>-0.15453946463456295</v>
      </c>
      <c r="HD48" s="327">
        <f t="shared" si="998"/>
        <v>73734.840000000026</v>
      </c>
      <c r="HE48" s="402">
        <f t="shared" si="999"/>
        <v>0.27320662535748347</v>
      </c>
      <c r="HF48" s="327">
        <f t="shared" si="1000"/>
        <v>-24816.02999999997</v>
      </c>
      <c r="HG48" s="402">
        <f t="shared" si="1001"/>
        <v>-7.2219071469205739E-2</v>
      </c>
      <c r="HH48" s="327">
        <f t="shared" si="1002"/>
        <v>-2288.4200000000419</v>
      </c>
      <c r="HI48" s="402">
        <f t="shared" si="1003"/>
        <v>-7.1781063521703711E-3</v>
      </c>
      <c r="HJ48" s="327">
        <f t="shared" si="1004"/>
        <v>-23930.26999999996</v>
      </c>
      <c r="HK48" s="402">
        <f t="shared" si="1005"/>
        <v>-7.5604980722842954E-2</v>
      </c>
      <c r="HL48" s="327">
        <f t="shared" si="1006"/>
        <v>81283.949999999953</v>
      </c>
      <c r="HM48" s="402">
        <f t="shared" si="1007"/>
        <v>0.27781136704576304</v>
      </c>
      <c r="HN48" s="327">
        <f t="shared" si="1008"/>
        <v>-24569.729999999981</v>
      </c>
      <c r="HO48" s="402">
        <f t="shared" si="1009"/>
        <v>-6.5717169292631772E-2</v>
      </c>
      <c r="HP48" s="327">
        <f t="shared" si="1010"/>
        <v>-11751.72000000003</v>
      </c>
      <c r="HQ48" s="402">
        <f t="shared" si="1011"/>
        <v>-3.3643528021357935E-2</v>
      </c>
      <c r="HR48" s="327">
        <f t="shared" si="1012"/>
        <v>27205.300000000047</v>
      </c>
      <c r="HS48" s="402">
        <f t="shared" si="1013"/>
        <v>8.0596513683007201E-2</v>
      </c>
      <c r="HT48" s="327">
        <f t="shared" si="1014"/>
        <v>-11162.309999999998</v>
      </c>
      <c r="HU48" s="402">
        <f t="shared" si="1015"/>
        <v>-3.0602242647276529E-2</v>
      </c>
      <c r="HV48" s="327">
        <f t="shared" si="1016"/>
        <v>-2878.390000000014</v>
      </c>
      <c r="HW48" s="402">
        <f t="shared" si="1017"/>
        <v>-8.1404197879518872E-3</v>
      </c>
      <c r="HX48" s="327">
        <f t="shared" si="1018"/>
        <v>5848.2999999999302</v>
      </c>
      <c r="HY48" s="402">
        <f t="shared" si="1019"/>
        <v>1.6675413586354538E-2</v>
      </c>
      <c r="HZ48" s="327">
        <f t="shared" si="1020"/>
        <v>-15340.469999999914</v>
      </c>
      <c r="IA48" s="402">
        <f t="shared" si="1021"/>
        <v>-4.4957477361423664E-2</v>
      </c>
      <c r="IB48" s="327">
        <f t="shared" si="1022"/>
        <v>7393.25</v>
      </c>
      <c r="IC48" s="402">
        <f t="shared" si="1023"/>
        <v>2.1666993873222098E-2</v>
      </c>
      <c r="ID48" s="327">
        <f t="shared" si="1024"/>
        <v>-1204.8000000000466</v>
      </c>
      <c r="IE48" s="402">
        <f t="shared" si="1025"/>
        <v>-3.3262815884506059E-3</v>
      </c>
      <c r="IF48" s="327">
        <f t="shared" si="1026"/>
        <v>-2516.3199999999488</v>
      </c>
      <c r="IG48" s="402">
        <f t="shared" si="1027"/>
        <v>-7.2430799531457337E-3</v>
      </c>
      <c r="IH48" s="327">
        <f t="shared" si="1028"/>
        <v>34924.099999999977</v>
      </c>
      <c r="II48" s="402">
        <f t="shared" si="1029"/>
        <v>0.1012604166092818</v>
      </c>
      <c r="IJ48" s="327">
        <f t="shared" si="1030"/>
        <v>2966.3800000000047</v>
      </c>
      <c r="IK48" s="402">
        <f t="shared" si="1031"/>
        <v>7.8100037386327256E-3</v>
      </c>
      <c r="IL48" s="327">
        <f t="shared" si="1032"/>
        <v>6356.859999999986</v>
      </c>
      <c r="IM48" s="402">
        <f t="shared" si="1033"/>
        <v>1.660689498354135E-2</v>
      </c>
      <c r="IN48" s="327">
        <f t="shared" si="1034"/>
        <v>-44361.330000000016</v>
      </c>
      <c r="IO48" s="402">
        <f t="shared" si="1035"/>
        <v>-0.11399801778911949</v>
      </c>
      <c r="IP48" s="327">
        <f t="shared" si="1036"/>
        <v>51555.630000000005</v>
      </c>
      <c r="IQ48" s="402">
        <f t="shared" si="1037"/>
        <v>0.14953200144405168</v>
      </c>
      <c r="IR48" s="327">
        <f t="shared" si="1038"/>
        <v>-32136.630000000005</v>
      </c>
      <c r="IS48" s="402">
        <f t="shared" si="1039"/>
        <v>-8.1084401363551717E-2</v>
      </c>
      <c r="IT48" s="327">
        <f t="shared" si="318"/>
        <v>6320.3700000000536</v>
      </c>
      <c r="IU48" s="402">
        <f t="shared" si="319"/>
        <v>1.7354170554766499E-2</v>
      </c>
      <c r="IV48" s="327">
        <f t="shared" si="320"/>
        <v>18291.259999999951</v>
      </c>
      <c r="IW48" s="402">
        <f t="shared" si="321"/>
        <v>4.9366553880812764E-2</v>
      </c>
      <c r="IX48" s="327">
        <f t="shared" si="322"/>
        <v>-19012.829999999958</v>
      </c>
      <c r="IY48" s="402">
        <f t="shared" si="323"/>
        <v>-4.8899986096055829E-2</v>
      </c>
      <c r="IZ48" s="327">
        <f t="shared" si="324"/>
        <v>694.72999999998137</v>
      </c>
      <c r="JA48" s="402">
        <f t="shared" si="1040"/>
        <v>1.8786757765481602E-3</v>
      </c>
      <c r="JB48" s="327">
        <f t="shared" si="326"/>
        <v>-18690.159999999974</v>
      </c>
      <c r="JC48" s="402">
        <f t="shared" si="327"/>
        <v>-5.0446805338322083E-2</v>
      </c>
      <c r="JD48" s="327">
        <f t="shared" si="328"/>
        <v>-351802.28</v>
      </c>
      <c r="JE48" s="402">
        <f t="shared" si="329"/>
        <v>-1</v>
      </c>
      <c r="JF48" s="327">
        <f t="shared" si="330"/>
        <v>0</v>
      </c>
      <c r="JG48" s="402" t="e">
        <f t="shared" si="331"/>
        <v>#DIV/0!</v>
      </c>
      <c r="JH48" s="327">
        <f t="shared" si="332"/>
        <v>0</v>
      </c>
      <c r="JI48" s="402" t="e">
        <f t="shared" si="333"/>
        <v>#DIV/0!</v>
      </c>
      <c r="JJ48" s="327">
        <f t="shared" si="334"/>
        <v>0</v>
      </c>
      <c r="JK48" s="402" t="e">
        <f t="shared" si="335"/>
        <v>#DIV/0!</v>
      </c>
      <c r="JL48" s="327">
        <f t="shared" si="336"/>
        <v>0</v>
      </c>
      <c r="JM48" s="402" t="e">
        <f t="shared" si="337"/>
        <v>#DIV/0!</v>
      </c>
      <c r="JN48" s="327">
        <f t="shared" si="338"/>
        <v>0</v>
      </c>
      <c r="JO48" s="402" t="e">
        <f t="shared" si="339"/>
        <v>#DIV/0!</v>
      </c>
      <c r="JP48" s="327">
        <f t="shared" si="340"/>
        <v>0</v>
      </c>
      <c r="JQ48" s="402" t="e">
        <f t="shared" si="341"/>
        <v>#DIV/0!</v>
      </c>
      <c r="JR48" s="647">
        <f t="shared" si="1041"/>
        <v>347410.22</v>
      </c>
      <c r="JS48" s="1075">
        <f t="shared" si="1042"/>
        <v>351802.28</v>
      </c>
      <c r="JT48" s="662">
        <f>JS48-JR48</f>
        <v>4392.0600000000559</v>
      </c>
      <c r="JU48" s="109">
        <f t="shared" si="1043"/>
        <v>1.2642287840582399E-2</v>
      </c>
      <c r="JV48" s="698"/>
      <c r="JW48" s="698"/>
      <c r="JX48" s="698"/>
      <c r="JY48" s="2" t="str">
        <f t="shared" si="1044"/>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45"/>
        <v>292824.03999999998</v>
      </c>
      <c r="KL48" s="289">
        <f t="shared" si="1045"/>
        <v>278002.14999999997</v>
      </c>
      <c r="KM48" s="289">
        <f t="shared" si="1045"/>
        <v>284766.60000000003</v>
      </c>
      <c r="KN48" s="289">
        <f t="shared" si="1045"/>
        <v>305211.06</v>
      </c>
      <c r="KO48" s="289">
        <f t="shared" si="1045"/>
        <v>297521.93</v>
      </c>
      <c r="KP48" s="289">
        <f t="shared" si="1045"/>
        <v>297414.31</v>
      </c>
      <c r="KQ48" s="289">
        <f t="shared" si="1045"/>
        <v>334325.42</v>
      </c>
      <c r="KR48" s="289">
        <f t="shared" si="1045"/>
        <v>359399.4</v>
      </c>
      <c r="KS48" s="289">
        <f t="shared" si="1045"/>
        <v>303883.44</v>
      </c>
      <c r="KT48" s="289">
        <f t="shared" si="1045"/>
        <v>298736.75</v>
      </c>
      <c r="KU48" s="289">
        <f t="shared" si="1045"/>
        <v>304236.69</v>
      </c>
      <c r="KV48" s="289">
        <f t="shared" si="1045"/>
        <v>343177.36</v>
      </c>
      <c r="KW48" s="289">
        <f t="shared" si="1046"/>
        <v>303418.21999999997</v>
      </c>
      <c r="KX48" s="289">
        <f t="shared" si="1046"/>
        <v>303223.7</v>
      </c>
      <c r="KY48" s="289">
        <f t="shared" si="1046"/>
        <v>295959.09999999998</v>
      </c>
      <c r="KZ48" s="289">
        <f t="shared" si="1046"/>
        <v>314548.46000000002</v>
      </c>
      <c r="LA48" s="289">
        <f t="shared" si="1046"/>
        <v>303876.49</v>
      </c>
      <c r="LB48" s="289">
        <f t="shared" si="1046"/>
        <v>348685.31</v>
      </c>
      <c r="LC48" s="289">
        <f t="shared" si="1046"/>
        <v>299324.71000000002</v>
      </c>
      <c r="LD48" s="289">
        <f t="shared" si="1046"/>
        <v>355846.17</v>
      </c>
      <c r="LE48" s="289">
        <f t="shared" si="1046"/>
        <v>323569.21000000002</v>
      </c>
      <c r="LF48" s="289">
        <f t="shared" si="1046"/>
        <v>343378.77</v>
      </c>
      <c r="LG48" s="289">
        <f t="shared" si="1046"/>
        <v>286742.75</v>
      </c>
      <c r="LH48" s="289">
        <f t="shared" si="1046"/>
        <v>350686.54</v>
      </c>
      <c r="LI48" s="801">
        <f t="shared" si="1047"/>
        <v>293558.21999999997</v>
      </c>
      <c r="LJ48" s="801">
        <f t="shared" si="1047"/>
        <v>303319.34000000003</v>
      </c>
      <c r="LK48" s="801">
        <f t="shared" si="1047"/>
        <v>299105.14</v>
      </c>
      <c r="LL48" s="801">
        <f t="shared" si="1047"/>
        <v>300932.65000000002</v>
      </c>
      <c r="LM48" s="801">
        <f t="shared" si="1047"/>
        <v>321199.12</v>
      </c>
      <c r="LN48" s="801">
        <f t="shared" si="1047"/>
        <v>306709.92</v>
      </c>
      <c r="LO48" s="801">
        <f t="shared" si="1047"/>
        <v>309899.40000000002</v>
      </c>
      <c r="LP48" s="801">
        <f t="shared" si="1047"/>
        <v>341196.43</v>
      </c>
      <c r="LQ48" s="801">
        <f t="shared" si="1047"/>
        <v>337701.76</v>
      </c>
      <c r="LR48" s="801">
        <f t="shared" si="1047"/>
        <v>300637.15999999997</v>
      </c>
      <c r="LS48" s="801">
        <f t="shared" si="1047"/>
        <v>297776.81</v>
      </c>
      <c r="LT48" s="801">
        <f t="shared" si="1047"/>
        <v>294351.26</v>
      </c>
      <c r="LU48" s="913">
        <f t="shared" si="1048"/>
        <v>305726.15000000002</v>
      </c>
      <c r="LV48" s="913">
        <f t="shared" si="1048"/>
        <v>308868.84000000003</v>
      </c>
      <c r="LW48" s="913">
        <f t="shared" si="1048"/>
        <v>297754.21999999997</v>
      </c>
      <c r="LX48" s="913">
        <f t="shared" si="1048"/>
        <v>327353.28999999998</v>
      </c>
      <c r="LY48" s="913">
        <f t="shared" si="1048"/>
        <v>310020.38</v>
      </c>
      <c r="LZ48" s="913">
        <f t="shared" si="1048"/>
        <v>377692.01</v>
      </c>
      <c r="MA48" s="913">
        <f t="shared" si="1048"/>
        <v>327401.03999999998</v>
      </c>
      <c r="MB48" s="913">
        <f t="shared" si="1048"/>
        <v>370412.42</v>
      </c>
      <c r="MC48" s="913">
        <f t="shared" si="1048"/>
        <v>273803.44</v>
      </c>
      <c r="MD48" s="913">
        <f t="shared" si="1048"/>
        <v>297917.38</v>
      </c>
      <c r="ME48" s="913">
        <f t="shared" si="1048"/>
        <v>320069.06</v>
      </c>
      <c r="MF48" s="913">
        <f t="shared" si="1048"/>
        <v>351383.72</v>
      </c>
      <c r="MG48" s="972">
        <f t="shared" si="1049"/>
        <v>316280.34999999998</v>
      </c>
      <c r="MH48" s="972">
        <f t="shared" si="1049"/>
        <v>319218.59000000003</v>
      </c>
      <c r="MI48" s="972">
        <f t="shared" si="1049"/>
        <v>269886.71999999997</v>
      </c>
      <c r="MJ48" s="972">
        <f t="shared" si="1049"/>
        <v>343621.56</v>
      </c>
      <c r="MK48" s="972">
        <f t="shared" si="1049"/>
        <v>318805.53000000003</v>
      </c>
      <c r="ML48" s="972">
        <f t="shared" si="1049"/>
        <v>316517.11</v>
      </c>
      <c r="MM48" s="972">
        <f t="shared" si="1049"/>
        <v>292586.84000000003</v>
      </c>
      <c r="MN48" s="972">
        <f t="shared" si="1049"/>
        <v>373870.79</v>
      </c>
      <c r="MO48" s="972">
        <f t="shared" si="1049"/>
        <v>349301.06</v>
      </c>
      <c r="MP48" s="972">
        <f t="shared" si="1049"/>
        <v>337549.33999999997</v>
      </c>
      <c r="MQ48" s="972">
        <f t="shared" si="1049"/>
        <v>364754.64</v>
      </c>
      <c r="MR48" s="972">
        <f t="shared" si="1049"/>
        <v>353592.33</v>
      </c>
      <c r="MS48" s="1167">
        <f t="shared" si="1050"/>
        <v>350713.94</v>
      </c>
      <c r="MT48" s="1167">
        <f t="shared" si="1050"/>
        <v>356562.23999999993</v>
      </c>
      <c r="MU48" s="1167">
        <f t="shared" si="1050"/>
        <v>341221.77</v>
      </c>
      <c r="MV48" s="1167">
        <f t="shared" si="1050"/>
        <v>348615.02</v>
      </c>
      <c r="MW48" s="1167">
        <f t="shared" si="1050"/>
        <v>347410.22</v>
      </c>
      <c r="MX48" s="1167">
        <f t="shared" si="1050"/>
        <v>344893.9</v>
      </c>
      <c r="MY48" s="1167">
        <f t="shared" si="1050"/>
        <v>379818</v>
      </c>
      <c r="MZ48" s="1167">
        <f t="shared" si="1050"/>
        <v>382784.38</v>
      </c>
      <c r="NA48" s="1167">
        <f t="shared" si="1050"/>
        <v>389141.24</v>
      </c>
      <c r="NB48" s="1167">
        <f t="shared" si="1050"/>
        <v>344779.91</v>
      </c>
      <c r="NC48" s="1167">
        <f t="shared" si="1050"/>
        <v>396335.54</v>
      </c>
      <c r="ND48" s="1167">
        <f t="shared" si="1050"/>
        <v>364198.91</v>
      </c>
      <c r="NE48" s="1189">
        <f t="shared" si="1051"/>
        <v>370519.28</v>
      </c>
      <c r="NF48" s="1189">
        <f t="shared" si="1051"/>
        <v>388810.54</v>
      </c>
      <c r="NG48" s="1189">
        <f t="shared" si="1051"/>
        <v>369797.71</v>
      </c>
      <c r="NH48" s="1189">
        <f t="shared" si="1051"/>
        <v>370492.44</v>
      </c>
      <c r="NI48" s="1189">
        <f t="shared" si="1051"/>
        <v>351802.28</v>
      </c>
      <c r="NJ48" s="1189">
        <f t="shared" si="1051"/>
        <v>0</v>
      </c>
      <c r="NK48" s="1189">
        <f t="shared" si="1051"/>
        <v>0</v>
      </c>
      <c r="NL48" s="1189">
        <f t="shared" si="1051"/>
        <v>0</v>
      </c>
      <c r="NM48" s="1189">
        <f t="shared" si="1051"/>
        <v>0</v>
      </c>
      <c r="NN48" s="1189">
        <f t="shared" si="1051"/>
        <v>0</v>
      </c>
      <c r="NO48" s="1189">
        <f t="shared" si="1051"/>
        <v>0</v>
      </c>
      <c r="NP48" s="1189">
        <f t="shared" si="1051"/>
        <v>0</v>
      </c>
    </row>
    <row r="49" spans="1:380" s="87" customFormat="1" x14ac:dyDescent="0.25">
      <c r="A49" s="768"/>
      <c r="B49" s="85">
        <v>7.5</v>
      </c>
      <c r="C49" s="86"/>
      <c r="D49" s="455"/>
      <c r="E49" s="1260" t="s">
        <v>219</v>
      </c>
      <c r="F49" s="1260"/>
      <c r="G49" s="1261"/>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117">V48/V22</f>
        <v>47.776128512880554</v>
      </c>
      <c r="W49" s="89">
        <f t="shared" si="1117"/>
        <v>51.34404639553663</v>
      </c>
      <c r="X49" s="88">
        <f t="shared" si="1117"/>
        <v>51.665070081328949</v>
      </c>
      <c r="Y49" s="89">
        <f t="shared" si="1117"/>
        <v>41.976308558867977</v>
      </c>
      <c r="Z49" s="88">
        <f t="shared" si="1117"/>
        <v>50.301429754804502</v>
      </c>
      <c r="AA49" s="89">
        <f t="shared" si="1117"/>
        <v>49.553390924956368</v>
      </c>
      <c r="AB49" s="88">
        <f t="shared" si="1117"/>
        <v>47.578596949891065</v>
      </c>
      <c r="AC49" s="89">
        <f t="shared" si="1117"/>
        <v>47.769614035087713</v>
      </c>
      <c r="AD49" s="88">
        <f t="shared" si="1117"/>
        <v>43.334614940871063</v>
      </c>
      <c r="AE49" s="89">
        <f t="shared" si="1117"/>
        <v>45.63790742218675</v>
      </c>
      <c r="AF49" s="88">
        <f t="shared" si="1117"/>
        <v>46.991349503499919</v>
      </c>
      <c r="AG49" s="89">
        <f t="shared" si="1117"/>
        <v>100.88102919099249</v>
      </c>
      <c r="AH49" s="143">
        <f t="shared" ref="AH49" si="1118">AH48/AH22</f>
        <v>51.618946458744468</v>
      </c>
      <c r="AI49" s="162">
        <v>51.62</v>
      </c>
      <c r="AJ49" s="389">
        <f>AJ48/AJ22</f>
        <v>43.265963356973991</v>
      </c>
      <c r="AK49" s="89">
        <f t="shared" ref="AK49:AU49" si="1119">AK48/AK22</f>
        <v>40.006065620952647</v>
      </c>
      <c r="AL49" s="88">
        <f t="shared" si="1119"/>
        <v>53.277193638914881</v>
      </c>
      <c r="AM49" s="89">
        <f t="shared" si="1119"/>
        <v>33.583963468309861</v>
      </c>
      <c r="AN49" s="88">
        <f t="shared" si="1119"/>
        <v>47.840799163852708</v>
      </c>
      <c r="AO49" s="89">
        <f t="shared" si="1119"/>
        <v>53.898932584269666</v>
      </c>
      <c r="AP49" s="642">
        <f t="shared" si="1119"/>
        <v>45.301547425474254</v>
      </c>
      <c r="AQ49" s="89">
        <f t="shared" si="1119"/>
        <v>51.637844827586207</v>
      </c>
      <c r="AR49" s="642">
        <f t="shared" si="1119"/>
        <v>49.989050830728736</v>
      </c>
      <c r="AS49" s="89">
        <f t="shared" si="1119"/>
        <v>45.174164524421592</v>
      </c>
      <c r="AT49" s="642">
        <f t="shared" si="1119"/>
        <v>36.597701190905809</v>
      </c>
      <c r="AU49" s="89">
        <f t="shared" si="1119"/>
        <v>54.386269413629158</v>
      </c>
      <c r="AV49" s="143">
        <f>AV48/AV22</f>
        <v>45.369247136445018</v>
      </c>
      <c r="AW49" s="162">
        <f t="shared" ref="AW49:BH49" si="1120">AW48/AW22</f>
        <v>45.369247136445018</v>
      </c>
      <c r="AX49" s="389">
        <f t="shared" si="1120"/>
        <v>42.018864423210076</v>
      </c>
      <c r="AY49" s="89">
        <f t="shared" si="1120"/>
        <v>43.604213402358354</v>
      </c>
      <c r="AZ49" s="88">
        <f t="shared" si="1120"/>
        <v>39.503350240256268</v>
      </c>
      <c r="BA49" s="89">
        <f t="shared" si="1120"/>
        <v>22.783460814138781</v>
      </c>
      <c r="BB49" s="88">
        <f t="shared" si="1120"/>
        <v>34.856215875200732</v>
      </c>
      <c r="BC49" s="89">
        <f t="shared" si="1120"/>
        <v>45.976438554852322</v>
      </c>
      <c r="BD49" s="642">
        <f t="shared" si="1120"/>
        <v>35.633894047619052</v>
      </c>
      <c r="BE49" s="89">
        <f t="shared" si="1120"/>
        <v>53.032216095380029</v>
      </c>
      <c r="BF49" s="642">
        <f t="shared" si="1120"/>
        <v>48.064350861556747</v>
      </c>
      <c r="BG49" s="89">
        <f t="shared" si="1120"/>
        <v>51.250562686567164</v>
      </c>
      <c r="BH49" s="642">
        <f t="shared" si="1120"/>
        <v>43.035081794987242</v>
      </c>
      <c r="BI49" s="89">
        <f t="shared" ref="BI49" si="1121">BI48/BI22</f>
        <v>49.323001406469757</v>
      </c>
      <c r="BJ49" s="143">
        <f t="shared" ref="BJ49:BO49" si="1122">BJ48/BJ22</f>
        <v>40.697836433202255</v>
      </c>
      <c r="BK49" s="162">
        <f t="shared" si="1122"/>
        <v>40.697836433202255</v>
      </c>
      <c r="BL49" s="389">
        <f t="shared" si="1122"/>
        <v>38.964457127687808</v>
      </c>
      <c r="BM49" s="89">
        <f t="shared" si="1122"/>
        <v>43.737467916366263</v>
      </c>
      <c r="BN49" s="88">
        <f t="shared" si="1122"/>
        <v>40.744468056123146</v>
      </c>
      <c r="BO49" s="89">
        <f t="shared" si="1122"/>
        <v>21.219337893103937</v>
      </c>
      <c r="BP49" s="88">
        <f t="shared" ref="BP49:BQ49" si="1123">BP48/BP22</f>
        <v>45.399168904593637</v>
      </c>
      <c r="BQ49" s="89">
        <f t="shared" si="1123"/>
        <v>43.972748387096772</v>
      </c>
      <c r="BR49" s="642">
        <f t="shared" ref="BR49" si="1124">BR48/BR22</f>
        <v>35.060459327978279</v>
      </c>
      <c r="BS49" s="89">
        <f t="shared" ref="BS49:BT49" si="1125">BS48/BS22</f>
        <v>48.212014978098061</v>
      </c>
      <c r="BT49" s="642">
        <f t="shared" si="1125"/>
        <v>42.034075180482951</v>
      </c>
      <c r="BU49" s="642">
        <f t="shared" ref="BU49:BV49" si="1126">BU48/BU22</f>
        <v>35.599426879810537</v>
      </c>
      <c r="BV49" s="642">
        <f t="shared" si="1126"/>
        <v>45.06989707885576</v>
      </c>
      <c r="BW49" s="642">
        <f t="shared" ref="BW49" si="1127">BW48/BW22</f>
        <v>40.03689608269859</v>
      </c>
      <c r="BX49" s="143">
        <f>BX48/BX22</f>
        <v>38.449595522635803</v>
      </c>
      <c r="BY49" s="162">
        <f>BY48/BY22</f>
        <v>38.449595522635803</v>
      </c>
      <c r="BZ49" s="642">
        <f t="shared" ref="BZ49:CA49" si="1128">BZ48/BZ22</f>
        <v>40.541857843787298</v>
      </c>
      <c r="CA49" s="89">
        <f t="shared" si="1128"/>
        <v>43.823615209988652</v>
      </c>
      <c r="CB49" s="88">
        <f t="shared" ref="CB49:CC49" si="1129">CB48/CB22</f>
        <v>43.903600707755821</v>
      </c>
      <c r="CC49" s="89">
        <f t="shared" si="1129"/>
        <v>44.910589930031549</v>
      </c>
      <c r="CD49" s="88">
        <f t="shared" ref="CD49:CE49" si="1130">CD48/CD22</f>
        <v>44.112177006260673</v>
      </c>
      <c r="CE49" s="89">
        <f t="shared" si="1130"/>
        <v>52.117015316682767</v>
      </c>
      <c r="CF49" s="642">
        <f t="shared" ref="CF49:CG49" si="1131">CF48/CF22</f>
        <v>47.566619206741244</v>
      </c>
      <c r="CG49" s="89">
        <f t="shared" si="1131"/>
        <v>48.938092218258681</v>
      </c>
      <c r="CH49" s="642">
        <f t="shared" ref="CH49:CI49" si="1132">CH48/CH22</f>
        <v>39.081278903796743</v>
      </c>
      <c r="CI49" s="642">
        <f t="shared" si="1132"/>
        <v>46.85709027996225</v>
      </c>
      <c r="CJ49" s="642">
        <f t="shared" ref="CJ49:CK49" si="1133">CJ48/CJ22</f>
        <v>53.811207128446533</v>
      </c>
      <c r="CK49" s="642">
        <f t="shared" si="1133"/>
        <v>53.860165542611888</v>
      </c>
      <c r="CL49" s="143">
        <f>CL48/CL22</f>
        <v>46.482366052653703</v>
      </c>
      <c r="CM49" s="162">
        <f>CM48/CM22</f>
        <v>46.482366052653703</v>
      </c>
      <c r="CN49" s="642">
        <f t="shared" ref="CN49:CO49" si="1134">CN48/CN22</f>
        <v>47.354446773469078</v>
      </c>
      <c r="CO49" s="89">
        <f t="shared" si="1134"/>
        <v>44.764912354508489</v>
      </c>
      <c r="CP49" s="88">
        <f t="shared" ref="CP49:CQ49" si="1135">CP48/CP22</f>
        <v>43.649801067442986</v>
      </c>
      <c r="CQ49" s="89">
        <f t="shared" si="1135"/>
        <v>46.795800081710475</v>
      </c>
      <c r="CR49" s="88">
        <f t="shared" ref="CR49:CS49" si="1136">CR48/CR22</f>
        <v>52.599493482923613</v>
      </c>
      <c r="CS49" s="89">
        <f t="shared" si="1136"/>
        <v>52.290948290104076</v>
      </c>
      <c r="CT49" s="222">
        <f t="shared" ref="CT49:CU49" si="1137">CT48/CT22</f>
        <v>42.092769385699903</v>
      </c>
      <c r="CU49" s="89">
        <f t="shared" si="1137"/>
        <v>56.78474939246658</v>
      </c>
      <c r="CV49" s="642">
        <f t="shared" ref="CV49:CW49" si="1138">CV48/CV22</f>
        <v>56.512062773014073</v>
      </c>
      <c r="CW49" s="1078">
        <f t="shared" si="1138"/>
        <v>64.85097790585975</v>
      </c>
      <c r="CX49" s="642">
        <f t="shared" ref="CX49:CY49" si="1139">CX48/CX22</f>
        <v>64.217366197183097</v>
      </c>
      <c r="CY49" s="89">
        <f t="shared" si="1139"/>
        <v>64.477084245076583</v>
      </c>
      <c r="CZ49" s="143">
        <f>CZ48/CZ22</f>
        <v>52.372871648904479</v>
      </c>
      <c r="DA49" s="162">
        <f>DA48/DA22</f>
        <v>52.372871648904479</v>
      </c>
      <c r="DB49" s="642">
        <f t="shared" ref="DB49:DC49" si="1140">DB48/DB22</f>
        <v>65.554007476635519</v>
      </c>
      <c r="DC49" s="89">
        <f t="shared" si="1140"/>
        <v>59.200106259339186</v>
      </c>
      <c r="DD49" s="88">
        <f t="shared" ref="DD49:DE49" si="1141">DD48/DD22</f>
        <v>69.808054418985279</v>
      </c>
      <c r="DE49" s="89">
        <f t="shared" si="1141"/>
        <v>62.186054227613276</v>
      </c>
      <c r="DF49" s="88">
        <f t="shared" ref="DF49:DG49" si="1142">DF48/DF22</f>
        <v>70.712440464074902</v>
      </c>
      <c r="DG49" s="89">
        <f t="shared" si="1142"/>
        <v>75.337243337702063</v>
      </c>
      <c r="DH49" s="222">
        <f t="shared" ref="DH49:DI49" si="1143">DH48/DH22</f>
        <v>56.537362310211371</v>
      </c>
      <c r="DI49" s="89">
        <f t="shared" si="1143"/>
        <v>60.672750039625932</v>
      </c>
      <c r="DJ49" s="642">
        <f t="shared" ref="DJ49:DK49" si="1144">DJ48/DJ22</f>
        <v>64.759733732734233</v>
      </c>
      <c r="DK49" s="89">
        <f t="shared" si="1144"/>
        <v>57.063871234690495</v>
      </c>
      <c r="DL49" s="642">
        <f t="shared" ref="DL49:DM49" si="1145">DL48/DL22</f>
        <v>72.735463387777571</v>
      </c>
      <c r="DM49" s="89">
        <f t="shared" si="1145"/>
        <v>56.125583294806589</v>
      </c>
      <c r="DN49" s="143">
        <f>DN48/DN22</f>
        <v>63.569120864656163</v>
      </c>
      <c r="DO49" s="162">
        <f>DO48/DO22</f>
        <v>63.569120864656163</v>
      </c>
      <c r="DP49" s="642">
        <f t="shared" ref="DP49:DQ49" si="1146">DP48/DP22</f>
        <v>63.056378488767876</v>
      </c>
      <c r="DQ49" s="89">
        <f t="shared" si="1146"/>
        <v>64.747800166527895</v>
      </c>
      <c r="DR49" s="88">
        <f t="shared" ref="DR49:DS49" si="1147">DR48/DR22</f>
        <v>81.687146012812022</v>
      </c>
      <c r="DS49" s="89">
        <f t="shared" si="1147"/>
        <v>55.822275124303147</v>
      </c>
      <c r="DT49" s="88">
        <f t="shared" ref="DT49" si="1148">DT48/DT22</f>
        <v>66.882562737642587</v>
      </c>
      <c r="DU49" s="89"/>
      <c r="DV49" s="222"/>
      <c r="DW49" s="89"/>
      <c r="DX49" s="642"/>
      <c r="DY49" s="89"/>
      <c r="DZ49" s="642"/>
      <c r="EA49" s="89"/>
      <c r="EB49" s="143">
        <f>EB48/EB22</f>
        <v>65.409724430312664</v>
      </c>
      <c r="EC49" s="162">
        <f>EC48/EC22</f>
        <v>65.409724430312664</v>
      </c>
      <c r="ED49" s="680">
        <f t="shared" si="920"/>
        <v>-12.367404990419082</v>
      </c>
      <c r="EE49" s="663">
        <f t="shared" si="921"/>
        <v>-0.22739939921894733</v>
      </c>
      <c r="EF49" s="680">
        <f t="shared" si="922"/>
        <v>1.5853489791482787</v>
      </c>
      <c r="EG49" s="663">
        <f t="shared" si="923"/>
        <v>3.7729457968706435E-2</v>
      </c>
      <c r="EH49" s="680">
        <f t="shared" si="924"/>
        <v>-4.1008631621020868</v>
      </c>
      <c r="EI49" s="663">
        <f t="shared" si="925"/>
        <v>-9.4047406021554092E-2</v>
      </c>
      <c r="EJ49" s="680">
        <f t="shared" si="926"/>
        <v>-16.719889426117486</v>
      </c>
      <c r="EK49" s="663">
        <f t="shared" si="927"/>
        <v>-0.42325244123418482</v>
      </c>
      <c r="EL49" s="680">
        <f t="shared" si="928"/>
        <v>12.072755061061951</v>
      </c>
      <c r="EM49" s="663">
        <f t="shared" si="929"/>
        <v>0.52989118552041647</v>
      </c>
      <c r="EN49" s="680">
        <f t="shared" si="930"/>
        <v>11.12022267965159</v>
      </c>
      <c r="EO49" s="663">
        <f t="shared" si="931"/>
        <v>0.31903126602917709</v>
      </c>
      <c r="EP49" s="680">
        <f t="shared" si="932"/>
        <v>-10.342544507233271</v>
      </c>
      <c r="EQ49" s="663">
        <f t="shared" si="933"/>
        <v>-0.22495314627065052</v>
      </c>
      <c r="ER49" s="680">
        <f t="shared" si="934"/>
        <v>17.398322047760978</v>
      </c>
      <c r="ES49" s="663">
        <f t="shared" si="935"/>
        <v>0.48825205644128811</v>
      </c>
      <c r="ET49" s="680">
        <f t="shared" si="936"/>
        <v>-4.9678652338232823</v>
      </c>
      <c r="EU49" s="663">
        <f t="shared" si="937"/>
        <v>-9.3676365039854784E-2</v>
      </c>
      <c r="EV49" s="680">
        <f t="shared" si="938"/>
        <v>3.1862118250104174</v>
      </c>
      <c r="EW49" s="109">
        <f t="shared" si="939"/>
        <v>6.6290541074566792E-2</v>
      </c>
      <c r="EX49" s="680">
        <f t="shared" si="940"/>
        <v>-8.2154808915799222</v>
      </c>
      <c r="EY49" s="663">
        <f t="shared" si="941"/>
        <v>-0.16030030620001778</v>
      </c>
      <c r="EZ49" s="680">
        <f t="shared" si="942"/>
        <v>6.2879196114825149</v>
      </c>
      <c r="FA49" s="663">
        <f t="shared" si="943"/>
        <v>0.14611148275347152</v>
      </c>
      <c r="FB49" s="680">
        <f t="shared" si="944"/>
        <v>-10.358544278781949</v>
      </c>
      <c r="FC49" s="663">
        <f t="shared" si="945"/>
        <v>-0.21001447566861181</v>
      </c>
      <c r="FD49" s="327">
        <f t="shared" si="946"/>
        <v>4.7730107886784552</v>
      </c>
      <c r="FE49" s="402">
        <f t="shared" si="947"/>
        <v>0.12249652992821487</v>
      </c>
      <c r="FF49" s="327">
        <f t="shared" si="948"/>
        <v>-2.9929998602431169</v>
      </c>
      <c r="FG49" s="402">
        <f t="shared" si="949"/>
        <v>-6.8431027282289392E-2</v>
      </c>
      <c r="FH49" s="327">
        <f t="shared" si="950"/>
        <v>-19.52513016301921</v>
      </c>
      <c r="FI49" s="402">
        <f t="shared" si="951"/>
        <v>-0.47920935269358461</v>
      </c>
      <c r="FJ49" s="327">
        <f t="shared" si="952"/>
        <v>24.1798310114897</v>
      </c>
      <c r="FK49" s="402">
        <f t="shared" si="953"/>
        <v>1.1395186378245992</v>
      </c>
      <c r="FL49" s="327">
        <f t="shared" si="954"/>
        <v>-1.4264205174968652</v>
      </c>
      <c r="FM49" s="402">
        <f t="shared" si="955"/>
        <v>-3.1419529297870806E-2</v>
      </c>
      <c r="FN49" s="327">
        <f t="shared" si="956"/>
        <v>-8.9122890591184927</v>
      </c>
      <c r="FO49" s="402">
        <f t="shared" si="957"/>
        <v>-0.20267755339426743</v>
      </c>
      <c r="FP49" s="327">
        <f t="shared" si="958"/>
        <v>13.151555650119782</v>
      </c>
      <c r="FQ49" s="402">
        <f t="shared" si="959"/>
        <v>0.37511076301344487</v>
      </c>
      <c r="FR49" s="327">
        <f t="shared" si="960"/>
        <v>-6.1779397976151103</v>
      </c>
      <c r="FS49" s="402">
        <f t="shared" si="961"/>
        <v>-0.12814108268284677</v>
      </c>
      <c r="FT49" s="327">
        <f t="shared" si="962"/>
        <v>-6.4346483006724142</v>
      </c>
      <c r="FU49" s="402">
        <f t="shared" si="963"/>
        <v>-0.15308171460996287</v>
      </c>
      <c r="FV49" s="327">
        <f t="shared" si="964"/>
        <v>9.4704701990452236</v>
      </c>
      <c r="FW49" s="402">
        <f t="shared" si="965"/>
        <v>0.26602872655840987</v>
      </c>
      <c r="FX49" s="327">
        <f t="shared" si="966"/>
        <v>-5.0330009961571704</v>
      </c>
      <c r="FY49" s="402">
        <f t="shared" si="967"/>
        <v>-0.11167101152574783</v>
      </c>
      <c r="FZ49" s="327">
        <f t="shared" si="968"/>
        <v>0.50496176108870827</v>
      </c>
      <c r="GA49" s="402">
        <f t="shared" si="969"/>
        <v>1.2612410313868481E-2</v>
      </c>
      <c r="GB49" s="327">
        <f t="shared" si="970"/>
        <v>3.2817573662013544</v>
      </c>
      <c r="GC49" s="402">
        <f t="shared" si="971"/>
        <v>8.0947384770731629E-2</v>
      </c>
      <c r="GD49" s="327">
        <f t="shared" si="972"/>
        <v>7.9985497767168567E-2</v>
      </c>
      <c r="GE49" s="402">
        <f t="shared" si="973"/>
        <v>1.8251688589337922E-3</v>
      </c>
      <c r="GF49" s="327">
        <f t="shared" si="974"/>
        <v>1.0069892222757275</v>
      </c>
      <c r="GG49" s="402">
        <f t="shared" si="975"/>
        <v>2.29363698202967E-2</v>
      </c>
      <c r="GH49" s="327">
        <f t="shared" si="976"/>
        <v>-0.79841292377087569</v>
      </c>
      <c r="GI49" s="402">
        <f t="shared" si="977"/>
        <v>-1.7777832021684932E-2</v>
      </c>
      <c r="GJ49" s="327">
        <f t="shared" si="978"/>
        <v>8.0048383104220946</v>
      </c>
      <c r="GK49" s="402">
        <f t="shared" si="979"/>
        <v>0.18146550122171479</v>
      </c>
      <c r="GL49" s="327">
        <f t="shared" si="980"/>
        <v>-4.5503961099415235</v>
      </c>
      <c r="GM49" s="402">
        <f t="shared" si="981"/>
        <v>-8.7311141712386825E-2</v>
      </c>
      <c r="GN49" s="327">
        <f t="shared" si="982"/>
        <v>1.3714730115174376</v>
      </c>
      <c r="GO49" s="402">
        <f t="shared" si="983"/>
        <v>2.883267792391412E-2</v>
      </c>
      <c r="GP49" s="327">
        <f t="shared" si="984"/>
        <v>-9.8568133144619381</v>
      </c>
      <c r="GQ49" s="402">
        <f t="shared" si="985"/>
        <v>-0.20141392660959484</v>
      </c>
      <c r="GR49" s="327">
        <f t="shared" si="986"/>
        <v>7.7758113761655068</v>
      </c>
      <c r="GS49" s="402">
        <f t="shared" si="987"/>
        <v>0.19896512075018322</v>
      </c>
      <c r="GT49" s="327">
        <f t="shared" si="988"/>
        <v>6.9541168484842828</v>
      </c>
      <c r="GU49" s="402">
        <f t="shared" si="989"/>
        <v>0.14841119683136</v>
      </c>
      <c r="GV49" s="327">
        <f t="shared" si="990"/>
        <v>4.895841416535518E-2</v>
      </c>
      <c r="GW49" s="402">
        <f t="shared" si="991"/>
        <v>9.098181731640435E-4</v>
      </c>
      <c r="GX49" s="327">
        <f t="shared" si="992"/>
        <v>-6.5057187691428098</v>
      </c>
      <c r="GY49" s="402">
        <f t="shared" si="993"/>
        <v>-0.1207890600335374</v>
      </c>
      <c r="GZ49" s="327">
        <f t="shared" si="994"/>
        <v>-2.5895344189605893</v>
      </c>
      <c r="HA49" s="402">
        <f t="shared" si="995"/>
        <v>-5.468408133555492E-2</v>
      </c>
      <c r="HB49" s="327">
        <f t="shared" si="996"/>
        <v>-1.1151112870655027</v>
      </c>
      <c r="HC49" s="402">
        <f t="shared" si="997"/>
        <v>-2.4910386917203344E-2</v>
      </c>
      <c r="HD49" s="327">
        <f t="shared" si="998"/>
        <v>3.1459990142674883</v>
      </c>
      <c r="HE49" s="402">
        <f t="shared" si="999"/>
        <v>7.2073616312858524E-2</v>
      </c>
      <c r="HF49" s="327">
        <f t="shared" si="1000"/>
        <v>5.8036934012131383</v>
      </c>
      <c r="HG49" s="402">
        <f t="shared" si="1001"/>
        <v>0.12402167269454242</v>
      </c>
      <c r="HH49" s="327">
        <f t="shared" si="1002"/>
        <v>-0.30854519281953685</v>
      </c>
      <c r="HI49" s="402">
        <f t="shared" si="1003"/>
        <v>-5.8659346771030374E-3</v>
      </c>
      <c r="HJ49" s="327">
        <f t="shared" si="1004"/>
        <v>-10.198178904404173</v>
      </c>
      <c r="HK49" s="402">
        <f t="shared" si="1005"/>
        <v>-0.19502761448933509</v>
      </c>
      <c r="HL49" s="327">
        <f t="shared" si="1006"/>
        <v>14.691980006766677</v>
      </c>
      <c r="HM49" s="402">
        <f t="shared" si="1007"/>
        <v>0.34903809421857512</v>
      </c>
      <c r="HN49" s="327">
        <f t="shared" si="1008"/>
        <v>-0.27268661945250727</v>
      </c>
      <c r="HO49" s="402">
        <f t="shared" si="1009"/>
        <v>-4.8021101153029582E-3</v>
      </c>
      <c r="HP49" s="327">
        <f t="shared" si="1010"/>
        <v>8.3389151328456776</v>
      </c>
      <c r="HQ49" s="402">
        <f t="shared" si="1011"/>
        <v>0.14755991417867192</v>
      </c>
      <c r="HR49" s="327">
        <f t="shared" si="1012"/>
        <v>-0.63361170867665351</v>
      </c>
      <c r="HS49" s="402">
        <f t="shared" si="1013"/>
        <v>-9.7702722323852915E-3</v>
      </c>
      <c r="HT49" s="327">
        <f t="shared" si="1014"/>
        <v>0.25971804789348596</v>
      </c>
      <c r="HU49" s="402">
        <f t="shared" si="1015"/>
        <v>4.0443584543160306E-3</v>
      </c>
      <c r="HV49" s="327">
        <f t="shared" si="1016"/>
        <v>1.0769232315589363</v>
      </c>
      <c r="HW49" s="402">
        <f t="shared" si="1017"/>
        <v>1.6702418295864073E-2</v>
      </c>
      <c r="HX49" s="327">
        <f t="shared" si="1018"/>
        <v>-6.3539012172963325</v>
      </c>
      <c r="HY49" s="402">
        <f t="shared" si="1019"/>
        <v>-9.6926205763407575E-2</v>
      </c>
      <c r="HZ49" s="327">
        <f t="shared" si="1020"/>
        <v>10.607948159646092</v>
      </c>
      <c r="IA49" s="402">
        <f t="shared" si="1021"/>
        <v>0.15195879971066939</v>
      </c>
      <c r="IB49" s="327">
        <f t="shared" si="1022"/>
        <v>-7.6220001913720026</v>
      </c>
      <c r="IC49" s="402">
        <f t="shared" si="1023"/>
        <v>-0.10918511129998049</v>
      </c>
      <c r="ID49" s="327">
        <f t="shared" si="1024"/>
        <v>8.5263862364616259</v>
      </c>
      <c r="IE49" s="402">
        <f t="shared" si="1025"/>
        <v>0.13412779853625784</v>
      </c>
      <c r="IF49" s="327">
        <f t="shared" si="1026"/>
        <v>4.6248028736271607</v>
      </c>
      <c r="IG49" s="402">
        <f t="shared" si="1027"/>
        <v>6.5402959412449752E-2</v>
      </c>
      <c r="IH49" s="327">
        <f t="shared" si="1028"/>
        <v>-18.799881027490692</v>
      </c>
      <c r="II49" s="402">
        <f t="shared" si="1029"/>
        <v>-0.24954299088459486</v>
      </c>
      <c r="IJ49" s="327">
        <f t="shared" si="1030"/>
        <v>4.1353877294145605</v>
      </c>
      <c r="IK49" s="402">
        <f t="shared" si="1031"/>
        <v>7.3144334302763472E-2</v>
      </c>
      <c r="IL49" s="327">
        <f t="shared" si="1032"/>
        <v>4.0869836931083015</v>
      </c>
      <c r="IM49" s="402">
        <f t="shared" si="1033"/>
        <v>6.7361108412574922E-2</v>
      </c>
      <c r="IN49" s="327">
        <f t="shared" si="1034"/>
        <v>-7.6958624980437378</v>
      </c>
      <c r="IO49" s="402">
        <f t="shared" si="1035"/>
        <v>-0.11883715473267449</v>
      </c>
      <c r="IP49" s="327">
        <f t="shared" si="1036"/>
        <v>15.671592153087076</v>
      </c>
      <c r="IQ49" s="402">
        <f t="shared" si="1037"/>
        <v>0.27463247434849702</v>
      </c>
      <c r="IR49" s="327">
        <f t="shared" si="1038"/>
        <v>-16.609880092970982</v>
      </c>
      <c r="IS49" s="402">
        <f t="shared" si="1039"/>
        <v>-0.22836013299892027</v>
      </c>
      <c r="IT49" s="327">
        <f t="shared" si="318"/>
        <v>6.9307951939612877</v>
      </c>
      <c r="IU49" s="402">
        <f t="shared" si="319"/>
        <v>0.12348727241829142</v>
      </c>
      <c r="IV49" s="327">
        <f t="shared" si="320"/>
        <v>1.6914216777600188</v>
      </c>
      <c r="IW49" s="402">
        <f t="shared" si="321"/>
        <v>2.6823958468552216E-2</v>
      </c>
      <c r="IX49" s="327">
        <f t="shared" si="322"/>
        <v>16.939345846284127</v>
      </c>
      <c r="IY49" s="402">
        <f t="shared" si="323"/>
        <v>0.26162040722182112</v>
      </c>
      <c r="IZ49" s="327">
        <f t="shared" si="324"/>
        <v>-25.864870888508875</v>
      </c>
      <c r="JA49" s="402">
        <f t="shared" si="1040"/>
        <v>-0.31663330341412788</v>
      </c>
      <c r="JB49" s="327">
        <f t="shared" si="326"/>
        <v>11.06028761333944</v>
      </c>
      <c r="JC49" s="402">
        <f t="shared" si="327"/>
        <v>0.19813394543147458</v>
      </c>
      <c r="JD49" s="327">
        <f t="shared" si="328"/>
        <v>-66.882562737642587</v>
      </c>
      <c r="JE49" s="402">
        <f t="shared" si="329"/>
        <v>-1</v>
      </c>
      <c r="JF49" s="327">
        <f t="shared" si="330"/>
        <v>0</v>
      </c>
      <c r="JG49" s="402" t="e">
        <f t="shared" si="331"/>
        <v>#DIV/0!</v>
      </c>
      <c r="JH49" s="327">
        <f t="shared" si="332"/>
        <v>0</v>
      </c>
      <c r="JI49" s="402" t="e">
        <f t="shared" si="333"/>
        <v>#DIV/0!</v>
      </c>
      <c r="JJ49" s="327">
        <f t="shared" si="334"/>
        <v>0</v>
      </c>
      <c r="JK49" s="402" t="e">
        <f t="shared" si="335"/>
        <v>#DIV/0!</v>
      </c>
      <c r="JL49" s="327">
        <f t="shared" si="336"/>
        <v>0</v>
      </c>
      <c r="JM49" s="402" t="e">
        <f t="shared" si="337"/>
        <v>#DIV/0!</v>
      </c>
      <c r="JN49" s="327">
        <f t="shared" si="338"/>
        <v>0</v>
      </c>
      <c r="JO49" s="402" t="e">
        <f t="shared" si="339"/>
        <v>#DIV/0!</v>
      </c>
      <c r="JP49" s="327">
        <f t="shared" si="340"/>
        <v>0</v>
      </c>
      <c r="JQ49" s="402" t="e">
        <f t="shared" si="341"/>
        <v>#DIV/0!</v>
      </c>
      <c r="JR49" s="642">
        <f t="shared" si="1041"/>
        <v>70.712440464074902</v>
      </c>
      <c r="JS49" s="1078">
        <f t="shared" si="1042"/>
        <v>66.882562737642587</v>
      </c>
      <c r="JT49" s="706">
        <f>JS49-JR49</f>
        <v>-3.8298777264323149</v>
      </c>
      <c r="JU49" s="114">
        <f t="shared" si="1043"/>
        <v>-5.4161300349661455E-2</v>
      </c>
      <c r="JV49" s="698"/>
      <c r="JW49" s="698"/>
      <c r="JX49" s="698"/>
      <c r="JY49" s="87" t="str">
        <f t="shared" si="1044"/>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45"/>
        <v>43.265963356973991</v>
      </c>
      <c r="KL49" s="295">
        <f t="shared" si="1045"/>
        <v>40.006065620952647</v>
      </c>
      <c r="KM49" s="295">
        <f t="shared" si="1045"/>
        <v>53.277193638914881</v>
      </c>
      <c r="KN49" s="295">
        <f t="shared" si="1045"/>
        <v>33.583963468309861</v>
      </c>
      <c r="KO49" s="295">
        <f t="shared" si="1045"/>
        <v>47.840799163852708</v>
      </c>
      <c r="KP49" s="295">
        <f t="shared" si="1045"/>
        <v>53.898932584269666</v>
      </c>
      <c r="KQ49" s="295">
        <f t="shared" si="1045"/>
        <v>45.301547425474254</v>
      </c>
      <c r="KR49" s="295">
        <f t="shared" si="1045"/>
        <v>51.637844827586207</v>
      </c>
      <c r="KS49" s="295">
        <f t="shared" si="1045"/>
        <v>49.989050830728736</v>
      </c>
      <c r="KT49" s="295">
        <f t="shared" si="1045"/>
        <v>45.174164524421592</v>
      </c>
      <c r="KU49" s="295">
        <f t="shared" si="1045"/>
        <v>36.597701190905809</v>
      </c>
      <c r="KV49" s="295">
        <f t="shared" si="1045"/>
        <v>54.386269413629158</v>
      </c>
      <c r="KW49" s="295">
        <f t="shared" si="1046"/>
        <v>42.018864423210076</v>
      </c>
      <c r="KX49" s="295">
        <f t="shared" si="1046"/>
        <v>43.604213402358354</v>
      </c>
      <c r="KY49" s="295">
        <f t="shared" si="1046"/>
        <v>39.503350240256268</v>
      </c>
      <c r="KZ49" s="295">
        <f t="shared" si="1046"/>
        <v>22.783460814138781</v>
      </c>
      <c r="LA49" s="295">
        <f t="shared" si="1046"/>
        <v>34.856215875200732</v>
      </c>
      <c r="LB49" s="295">
        <f t="shared" si="1046"/>
        <v>45.976438554852322</v>
      </c>
      <c r="LC49" s="295">
        <f t="shared" si="1046"/>
        <v>35.633894047619052</v>
      </c>
      <c r="LD49" s="295">
        <f t="shared" si="1046"/>
        <v>53.032216095380029</v>
      </c>
      <c r="LE49" s="295">
        <f t="shared" si="1046"/>
        <v>48.064350861556747</v>
      </c>
      <c r="LF49" s="295">
        <f t="shared" si="1046"/>
        <v>51.250562686567164</v>
      </c>
      <c r="LG49" s="295">
        <f t="shared" si="1046"/>
        <v>43.035081794987242</v>
      </c>
      <c r="LH49" s="295">
        <f t="shared" si="1046"/>
        <v>49.323001406469757</v>
      </c>
      <c r="LI49" s="804">
        <f t="shared" si="1047"/>
        <v>38.964457127687808</v>
      </c>
      <c r="LJ49" s="804">
        <f t="shared" si="1047"/>
        <v>43.737467916366263</v>
      </c>
      <c r="LK49" s="804">
        <f t="shared" si="1047"/>
        <v>40.744468056123146</v>
      </c>
      <c r="LL49" s="804">
        <f t="shared" si="1047"/>
        <v>21.219337893103937</v>
      </c>
      <c r="LM49" s="804">
        <f t="shared" si="1047"/>
        <v>45.399168904593637</v>
      </c>
      <c r="LN49" s="804">
        <f t="shared" si="1047"/>
        <v>43.972748387096772</v>
      </c>
      <c r="LO49" s="804">
        <f t="shared" si="1047"/>
        <v>35.060459327978279</v>
      </c>
      <c r="LP49" s="804">
        <f t="shared" si="1047"/>
        <v>48.212014978098061</v>
      </c>
      <c r="LQ49" s="804">
        <f t="shared" si="1047"/>
        <v>42.034075180482951</v>
      </c>
      <c r="LR49" s="804">
        <f t="shared" si="1047"/>
        <v>35.599426879810537</v>
      </c>
      <c r="LS49" s="804">
        <f t="shared" si="1047"/>
        <v>45.06989707885576</v>
      </c>
      <c r="LT49" s="804">
        <f t="shared" si="1047"/>
        <v>40.03689608269859</v>
      </c>
      <c r="LU49" s="916">
        <f t="shared" si="1048"/>
        <v>40.541857843787298</v>
      </c>
      <c r="LV49" s="916">
        <f t="shared" si="1048"/>
        <v>43.823615209988652</v>
      </c>
      <c r="LW49" s="916">
        <f t="shared" si="1048"/>
        <v>43.903600707755821</v>
      </c>
      <c r="LX49" s="916">
        <f t="shared" si="1048"/>
        <v>44.910589930031549</v>
      </c>
      <c r="LY49" s="916">
        <f t="shared" si="1048"/>
        <v>44.112177006260673</v>
      </c>
      <c r="LZ49" s="916">
        <f t="shared" si="1048"/>
        <v>52.117015316682767</v>
      </c>
      <c r="MA49" s="916">
        <f t="shared" si="1048"/>
        <v>47.566619206741244</v>
      </c>
      <c r="MB49" s="916">
        <f t="shared" si="1048"/>
        <v>48.938092218258681</v>
      </c>
      <c r="MC49" s="916">
        <f t="shared" si="1048"/>
        <v>39.081278903796743</v>
      </c>
      <c r="MD49" s="916">
        <f t="shared" si="1048"/>
        <v>46.85709027996225</v>
      </c>
      <c r="ME49" s="916">
        <f t="shared" si="1048"/>
        <v>53.811207128446533</v>
      </c>
      <c r="MF49" s="916">
        <f t="shared" si="1048"/>
        <v>53.860165542611888</v>
      </c>
      <c r="MG49" s="975">
        <f t="shared" si="1049"/>
        <v>47.354446773469078</v>
      </c>
      <c r="MH49" s="975">
        <f t="shared" si="1049"/>
        <v>44.764912354508489</v>
      </c>
      <c r="MI49" s="975">
        <f t="shared" si="1049"/>
        <v>43.649801067442986</v>
      </c>
      <c r="MJ49" s="975">
        <f t="shared" si="1049"/>
        <v>46.795800081710475</v>
      </c>
      <c r="MK49" s="975">
        <f t="shared" si="1049"/>
        <v>52.599493482923613</v>
      </c>
      <c r="ML49" s="975">
        <f t="shared" si="1049"/>
        <v>52.290948290104076</v>
      </c>
      <c r="MM49" s="975">
        <f t="shared" si="1049"/>
        <v>42.092769385699903</v>
      </c>
      <c r="MN49" s="975">
        <f t="shared" si="1049"/>
        <v>56.78474939246658</v>
      </c>
      <c r="MO49" s="975">
        <f t="shared" si="1049"/>
        <v>56.512062773014073</v>
      </c>
      <c r="MP49" s="975">
        <f t="shared" si="1049"/>
        <v>64.85097790585975</v>
      </c>
      <c r="MQ49" s="975">
        <f t="shared" si="1049"/>
        <v>64.217366197183097</v>
      </c>
      <c r="MR49" s="975">
        <f t="shared" si="1049"/>
        <v>64.477084245076583</v>
      </c>
      <c r="MS49" s="1170">
        <f t="shared" si="1050"/>
        <v>65.554007476635519</v>
      </c>
      <c r="MT49" s="1170">
        <f t="shared" si="1050"/>
        <v>59.200106259339186</v>
      </c>
      <c r="MU49" s="1170">
        <f t="shared" si="1050"/>
        <v>69.808054418985279</v>
      </c>
      <c r="MV49" s="1170">
        <f t="shared" si="1050"/>
        <v>62.186054227613276</v>
      </c>
      <c r="MW49" s="1170">
        <f t="shared" si="1050"/>
        <v>70.712440464074902</v>
      </c>
      <c r="MX49" s="1170">
        <f t="shared" si="1050"/>
        <v>75.337243337702063</v>
      </c>
      <c r="MY49" s="1170">
        <f t="shared" si="1050"/>
        <v>56.537362310211371</v>
      </c>
      <c r="MZ49" s="1170">
        <f t="shared" si="1050"/>
        <v>60.672750039625932</v>
      </c>
      <c r="NA49" s="1170">
        <f t="shared" si="1050"/>
        <v>64.759733732734233</v>
      </c>
      <c r="NB49" s="1170">
        <f t="shared" si="1050"/>
        <v>57.063871234690495</v>
      </c>
      <c r="NC49" s="1170">
        <f t="shared" si="1050"/>
        <v>72.735463387777571</v>
      </c>
      <c r="ND49" s="1170">
        <f t="shared" si="1050"/>
        <v>56.125583294806589</v>
      </c>
      <c r="NE49" s="1192">
        <f t="shared" si="1051"/>
        <v>63.056378488767876</v>
      </c>
      <c r="NF49" s="1192">
        <f t="shared" si="1051"/>
        <v>64.747800166527895</v>
      </c>
      <c r="NG49" s="1192">
        <f t="shared" si="1051"/>
        <v>81.687146012812022</v>
      </c>
      <c r="NH49" s="1192">
        <f t="shared" si="1051"/>
        <v>55.822275124303147</v>
      </c>
      <c r="NI49" s="1192">
        <f t="shared" si="1051"/>
        <v>66.882562737642587</v>
      </c>
      <c r="NJ49" s="1192">
        <f t="shared" si="1051"/>
        <v>0</v>
      </c>
      <c r="NK49" s="1192">
        <f t="shared" si="1051"/>
        <v>0</v>
      </c>
      <c r="NL49" s="1192">
        <f t="shared" si="1051"/>
        <v>0</v>
      </c>
      <c r="NM49" s="1192">
        <f t="shared" si="1051"/>
        <v>0</v>
      </c>
      <c r="NN49" s="1192">
        <f t="shared" si="1051"/>
        <v>0</v>
      </c>
      <c r="NO49" s="1192">
        <f t="shared" si="1051"/>
        <v>0</v>
      </c>
      <c r="NP49" s="1192">
        <f t="shared" si="1051"/>
        <v>0</v>
      </c>
    </row>
    <row r="50" spans="1:380" s="1" customFormat="1" ht="15.75" thickBot="1" x14ac:dyDescent="0.3">
      <c r="A50" s="765"/>
      <c r="B50" s="57">
        <v>7.6</v>
      </c>
      <c r="C50" s="4"/>
      <c r="D50" s="448"/>
      <c r="E50" s="1248" t="s">
        <v>93</v>
      </c>
      <c r="F50" s="1248"/>
      <c r="G50" s="1249"/>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49">V48/V45</f>
        <v>0.36401053048971238</v>
      </c>
      <c r="W50" s="188">
        <f t="shared" si="1149"/>
        <v>0.38015061192897082</v>
      </c>
      <c r="X50" s="189">
        <f t="shared" si="1149"/>
        <v>0.33838657078358619</v>
      </c>
      <c r="Y50" s="188">
        <f t="shared" si="1149"/>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50">AJ48/AJ45</f>
        <v>0.34749772691299174</v>
      </c>
      <c r="AK50" s="188">
        <f t="shared" ref="AK50:AP50" si="1151">AK48/AK45</f>
        <v>0.38162622581033506</v>
      </c>
      <c r="AL50" s="189">
        <f t="shared" si="1151"/>
        <v>0.38120443324751174</v>
      </c>
      <c r="AM50" s="188">
        <f t="shared" si="1151"/>
        <v>0.41376357709130496</v>
      </c>
      <c r="AN50" s="189">
        <f t="shared" si="1151"/>
        <v>0.41007331280949383</v>
      </c>
      <c r="AO50" s="618">
        <f t="shared" si="1151"/>
        <v>0.1090027964615671</v>
      </c>
      <c r="AP50" s="633">
        <f t="shared" si="1151"/>
        <v>0.44854634205400062</v>
      </c>
      <c r="AQ50" s="618">
        <f t="shared" ref="AQ50:AW50" si="1152">AQ48/AQ45</f>
        <v>0.44414391013359522</v>
      </c>
      <c r="AR50" s="633">
        <f t="shared" si="1152"/>
        <v>0.39290583624576592</v>
      </c>
      <c r="AS50" s="618">
        <f t="shared" si="1152"/>
        <v>0.40433458044897463</v>
      </c>
      <c r="AT50" s="633">
        <f t="shared" si="1152"/>
        <v>0.39696153846555315</v>
      </c>
      <c r="AU50" s="618">
        <f t="shared" si="1152"/>
        <v>0.43682233655593361</v>
      </c>
      <c r="AV50" s="144">
        <f t="shared" si="1152"/>
        <v>0.33242937951128659</v>
      </c>
      <c r="AW50" s="191">
        <f t="shared" si="1152"/>
        <v>0.33242937951128659</v>
      </c>
      <c r="AX50" s="383">
        <f t="shared" ref="AX50:BC50" si="1153">AX48/AX45</f>
        <v>0.37469381055344114</v>
      </c>
      <c r="AY50" s="188">
        <f t="shared" si="1153"/>
        <v>0.36404995239386395</v>
      </c>
      <c r="AZ50" s="189">
        <f t="shared" si="1153"/>
        <v>0.39818682100942093</v>
      </c>
      <c r="BA50" s="188">
        <f t="shared" si="1153"/>
        <v>0.29480296428057762</v>
      </c>
      <c r="BB50" s="189">
        <f t="shared" si="1153"/>
        <v>0.34871368400754271</v>
      </c>
      <c r="BC50" s="618">
        <f t="shared" si="1153"/>
        <v>0.37168217445385709</v>
      </c>
      <c r="BD50" s="633">
        <f t="shared" ref="BD50:BK50" si="1154">BD48/BD45</f>
        <v>0.12839379839573162</v>
      </c>
      <c r="BE50" s="618">
        <f t="shared" si="1154"/>
        <v>0.37939499744213473</v>
      </c>
      <c r="BF50" s="633">
        <f t="shared" si="1154"/>
        <v>0.35122615916502953</v>
      </c>
      <c r="BG50" s="618">
        <f t="shared" si="1154"/>
        <v>0.42969549911936383</v>
      </c>
      <c r="BH50" s="633">
        <f t="shared" si="1154"/>
        <v>0.23592673769166653</v>
      </c>
      <c r="BI50" s="618">
        <f t="shared" si="1154"/>
        <v>0.29479459350006015</v>
      </c>
      <c r="BJ50" s="144">
        <f t="shared" si="1154"/>
        <v>0.30253884530149555</v>
      </c>
      <c r="BK50" s="191">
        <f t="shared" si="1154"/>
        <v>0.3025388453014955</v>
      </c>
      <c r="BL50" s="383">
        <f t="shared" ref="BL50:BM50" si="1155">BL48/BL45</f>
        <v>0.35177165543275707</v>
      </c>
      <c r="BM50" s="188">
        <f t="shared" si="1155"/>
        <v>0.36024328327478439</v>
      </c>
      <c r="BN50" s="189">
        <f t="shared" ref="BN50:BO50" si="1156">BN48/BN45</f>
        <v>0.35550300397847495</v>
      </c>
      <c r="BO50" s="188">
        <f t="shared" si="1156"/>
        <v>0.36231537435325778</v>
      </c>
      <c r="BP50" s="189">
        <f t="shared" ref="BP50:BQ50" si="1157">BP48/BP45</f>
        <v>0.37249069799926604</v>
      </c>
      <c r="BQ50" s="618">
        <f t="shared" si="1157"/>
        <v>0.34116868374782694</v>
      </c>
      <c r="BR50" s="633">
        <f t="shared" ref="BR50" si="1158">BR48/BR45</f>
        <v>0.1115973131895532</v>
      </c>
      <c r="BS50" s="618">
        <f t="shared" ref="BS50:BT50" si="1159">BS48/BS45</f>
        <v>0.38171752824395239</v>
      </c>
      <c r="BT50" s="633">
        <f t="shared" si="1159"/>
        <v>0.389465395389967</v>
      </c>
      <c r="BU50" s="633">
        <f t="shared" ref="BU50:BV50" si="1160">BU48/BU45</f>
        <v>0.34060676046681465</v>
      </c>
      <c r="BV50" s="633">
        <f t="shared" si="1160"/>
        <v>0.31898494172056546</v>
      </c>
      <c r="BW50" s="633">
        <f t="shared" ref="BW50" si="1161">BW48/BW45</f>
        <v>0.12629253376281391</v>
      </c>
      <c r="BX50" s="144">
        <f>BX48/BX45</f>
        <v>0.26868603832173082</v>
      </c>
      <c r="BY50" s="191">
        <f t="shared" si="918"/>
        <v>0.31767976429666944</v>
      </c>
      <c r="BZ50" s="633">
        <f t="shared" ref="BZ50:CA50" si="1162">BZ48/BZ45</f>
        <v>0.35798199124050728</v>
      </c>
      <c r="CA50" s="188">
        <f t="shared" si="1162"/>
        <v>0.35009439447202656</v>
      </c>
      <c r="CB50" s="189">
        <f t="shared" ref="CB50:CC50" si="1163">CB48/CB45</f>
        <v>0.33994013462214884</v>
      </c>
      <c r="CC50" s="188">
        <f t="shared" si="1163"/>
        <v>0.32448055977057194</v>
      </c>
      <c r="CD50" s="189">
        <f t="shared" ref="CD50:CE50" si="1164">CD48/CD45</f>
        <v>0.33404561903349567</v>
      </c>
      <c r="CE50" s="618">
        <f t="shared" si="1164"/>
        <v>0.36945939073145784</v>
      </c>
      <c r="CF50" s="633">
        <f t="shared" ref="CF50:CG50" si="1165">CF48/CF45</f>
        <v>0.11228386714602694</v>
      </c>
      <c r="CG50" s="618">
        <f t="shared" si="1165"/>
        <v>0.36966738495900592</v>
      </c>
      <c r="CH50" s="633">
        <f t="shared" ref="CH50:CI50" si="1166">CH48/CH45</f>
        <v>0.30322151536271108</v>
      </c>
      <c r="CI50" s="633">
        <f t="shared" si="1166"/>
        <v>0.42644228818244767</v>
      </c>
      <c r="CJ50" s="633">
        <f t="shared" ref="CJ50:CK50" si="1167">CJ48/CJ45</f>
        <v>0.31651519886082274</v>
      </c>
      <c r="CK50" s="633">
        <f t="shared" si="1167"/>
        <v>0.3411468348179717</v>
      </c>
      <c r="CL50" s="144">
        <f>CL48/CL45</f>
        <v>0.29457684058561423</v>
      </c>
      <c r="CM50" s="191">
        <f t="shared" si="919"/>
        <v>0.32877326493326614</v>
      </c>
      <c r="CN50" s="633">
        <f t="shared" ref="CN50:CO50" si="1168">CN48/CN45</f>
        <v>0.32412800767051542</v>
      </c>
      <c r="CO50" s="188">
        <f t="shared" si="1168"/>
        <v>0.33740128350247461</v>
      </c>
      <c r="CP50" s="189">
        <f t="shared" ref="CP50:CQ50" si="1169">CP48/CP45</f>
        <v>0.28345304343562916</v>
      </c>
      <c r="CQ50" s="188">
        <f t="shared" si="1169"/>
        <v>0.35148824297009063</v>
      </c>
      <c r="CR50" s="189">
        <f t="shared" ref="CR50:CS50" si="1170">CR48/CR45</f>
        <v>0.36962616301237411</v>
      </c>
      <c r="CS50" s="618">
        <f t="shared" si="1170"/>
        <v>0.37110329917386081</v>
      </c>
      <c r="CT50" s="1028">
        <f t="shared" ref="CT50:CU50" si="1171">CT48/CT45</f>
        <v>0.38662676365100973</v>
      </c>
      <c r="CU50" s="618">
        <f t="shared" si="1171"/>
        <v>0.13634480257515244</v>
      </c>
      <c r="CV50" s="633">
        <f t="shared" ref="CV50:CW50" si="1172">CV48/CV45</f>
        <v>0.36945163960405486</v>
      </c>
      <c r="CW50" s="1098">
        <f t="shared" si="1172"/>
        <v>0.44661576326373004</v>
      </c>
      <c r="CX50" s="633">
        <f t="shared" ref="CX50:CY50" si="1173">CX48/CX45</f>
        <v>0.45915847110167618</v>
      </c>
      <c r="CY50" s="188">
        <f t="shared" si="1173"/>
        <v>0.36436812749682207</v>
      </c>
      <c r="CZ50" s="144">
        <f>CZ48/CZ45</f>
        <v>0.31567030890447245</v>
      </c>
      <c r="DA50" s="191">
        <f>SUM(CN50:CY50)/$CZ$4</f>
        <v>0.34998046728811577</v>
      </c>
      <c r="DB50" s="633">
        <f t="shared" ref="DB50:DC50" si="1174">DB48/DB45</f>
        <v>0.47119438662790852</v>
      </c>
      <c r="DC50" s="188">
        <f t="shared" si="1174"/>
        <v>0.4684231372986411</v>
      </c>
      <c r="DD50" s="189">
        <f t="shared" ref="DD50:DE50" si="1175">DD48/DD45</f>
        <v>0.46324894477075407</v>
      </c>
      <c r="DE50" s="188">
        <f t="shared" si="1175"/>
        <v>0.46518658128774593</v>
      </c>
      <c r="DF50" s="189">
        <f t="shared" ref="DF50:DG50" si="1176">DF48/DF45</f>
        <v>0.45633835992194505</v>
      </c>
      <c r="DG50" s="618">
        <f t="shared" si="1176"/>
        <v>0.46416356998997155</v>
      </c>
      <c r="DH50" s="1028">
        <f t="shared" ref="DH50:DI50" si="1177">DH48/DH45</f>
        <v>0.12932753237968911</v>
      </c>
      <c r="DI50" s="618">
        <f t="shared" si="1177"/>
        <v>0.48226899940847823</v>
      </c>
      <c r="DJ50" s="633">
        <f t="shared" ref="DJ50:DK50" si="1178">DJ48/DJ45</f>
        <v>0.49138708418786076</v>
      </c>
      <c r="DK50" s="618">
        <f t="shared" si="1178"/>
        <v>0.4526704246890752</v>
      </c>
      <c r="DL50" s="633">
        <f t="shared" ref="DL50:DM50" si="1179">DL48/DL45</f>
        <v>0.40620683734747492</v>
      </c>
      <c r="DM50" s="618">
        <f t="shared" si="1179"/>
        <v>0.43263746758119676</v>
      </c>
      <c r="DN50" s="144">
        <f>DN48/DN45</f>
        <v>0.37477632950481815</v>
      </c>
      <c r="DO50" s="191">
        <f>SUM(DB50:DM50)/$DN$4</f>
        <v>0.43192111045756176</v>
      </c>
      <c r="DP50" s="633">
        <f t="shared" ref="DP50:DQ50" si="1180">DP48/DP45</f>
        <v>0.46721604631737595</v>
      </c>
      <c r="DQ50" s="188">
        <f t="shared" si="1180"/>
        <v>0.48319851946419506</v>
      </c>
      <c r="DR50" s="189">
        <f t="shared" ref="DR50:DS50" si="1181">DR48/DR45</f>
        <v>0.46654206543665161</v>
      </c>
      <c r="DS50" s="188">
        <f t="shared" si="1181"/>
        <v>0.45790056624113634</v>
      </c>
      <c r="DT50" s="189">
        <f t="shared" ref="DT50" si="1182">DT48/DT45</f>
        <v>0.45196669630853525</v>
      </c>
      <c r="DU50" s="618"/>
      <c r="DV50" s="1028"/>
      <c r="DW50" s="618"/>
      <c r="DX50" s="633"/>
      <c r="DY50" s="618"/>
      <c r="DZ50" s="633"/>
      <c r="EA50" s="618"/>
      <c r="EB50" s="144">
        <f>EB48/EB45</f>
        <v>0.46543597093981837</v>
      </c>
      <c r="EC50" s="191">
        <f>SUM(DP50:EA50)/$EB$4</f>
        <v>0.4653647787535789</v>
      </c>
      <c r="ED50" s="683">
        <f t="shared" si="920"/>
        <v>-6.2128526002492468E-2</v>
      </c>
      <c r="EE50" s="672">
        <f t="shared" si="921"/>
        <v>-0.14222836334867028</v>
      </c>
      <c r="EF50" s="683">
        <f t="shared" si="922"/>
        <v>-1.0643858159577191E-2</v>
      </c>
      <c r="EG50" s="672">
        <f t="shared" si="923"/>
        <v>-2.8406816071649781E-2</v>
      </c>
      <c r="EH50" s="683">
        <f t="shared" si="924"/>
        <v>3.4136868615556981E-2</v>
      </c>
      <c r="EI50" s="672">
        <f t="shared" si="925"/>
        <v>9.3769737891970559E-2</v>
      </c>
      <c r="EJ50" s="683">
        <f t="shared" si="926"/>
        <v>-0.10338385672884332</v>
      </c>
      <c r="EK50" s="672">
        <f t="shared" si="927"/>
        <v>-0.25963656071479396</v>
      </c>
      <c r="EL50" s="683">
        <f t="shared" si="928"/>
        <v>5.3910719726965095E-2</v>
      </c>
      <c r="EM50" s="672">
        <f t="shared" si="929"/>
        <v>0.18287034480309963</v>
      </c>
      <c r="EN50" s="683">
        <f t="shared" si="930"/>
        <v>2.2968490446314382E-2</v>
      </c>
      <c r="EO50" s="672">
        <f t="shared" si="931"/>
        <v>6.5866329598403633E-2</v>
      </c>
      <c r="EP50" s="683">
        <f t="shared" si="932"/>
        <v>-0.24328837605812548</v>
      </c>
      <c r="EQ50" s="672">
        <f t="shared" si="933"/>
        <v>-0.6545602473823473</v>
      </c>
      <c r="ER50" s="683">
        <f t="shared" si="934"/>
        <v>0.25100119904640311</v>
      </c>
      <c r="ES50" s="672">
        <f t="shared" si="935"/>
        <v>1.9549324202776099</v>
      </c>
      <c r="ET50" s="683">
        <f t="shared" si="936"/>
        <v>-2.8168838277105201E-2</v>
      </c>
      <c r="EU50" s="672">
        <f t="shared" si="937"/>
        <v>-7.4246730892653656E-2</v>
      </c>
      <c r="EV50" s="683">
        <f t="shared" si="938"/>
        <v>7.8469339954334305E-2</v>
      </c>
      <c r="EW50" s="192">
        <f t="shared" si="939"/>
        <v>0.22341542025479988</v>
      </c>
      <c r="EX50" s="683">
        <f t="shared" si="940"/>
        <v>-0.19376876142769731</v>
      </c>
      <c r="EY50" s="672">
        <f t="shared" si="941"/>
        <v>-0.45094435902823099</v>
      </c>
      <c r="EZ50" s="683">
        <f t="shared" si="942"/>
        <v>5.8867855808393627E-2</v>
      </c>
      <c r="FA50" s="672">
        <f t="shared" si="943"/>
        <v>0.24951752558596488</v>
      </c>
      <c r="FB50" s="683">
        <f t="shared" si="944"/>
        <v>5.6977061932696915E-2</v>
      </c>
      <c r="FC50" s="672">
        <f t="shared" si="945"/>
        <v>0.19327716039909426</v>
      </c>
      <c r="FD50" s="398">
        <f t="shared" si="946"/>
        <v>8.4716278420273183E-3</v>
      </c>
      <c r="FE50" s="405">
        <f t="shared" si="947"/>
        <v>2.4082747177584105E-2</v>
      </c>
      <c r="FF50" s="398">
        <f t="shared" si="948"/>
        <v>-4.7402792963094353E-3</v>
      </c>
      <c r="FG50" s="405">
        <f t="shared" si="949"/>
        <v>-1.3158550114295042E-2</v>
      </c>
      <c r="FH50" s="398">
        <f t="shared" si="950"/>
        <v>6.8123703747828279E-3</v>
      </c>
      <c r="FI50" s="405">
        <f t="shared" si="951"/>
        <v>1.9162623940008408E-2</v>
      </c>
      <c r="FJ50" s="398">
        <f t="shared" si="952"/>
        <v>1.0175323646008261E-2</v>
      </c>
      <c r="FK50" s="405">
        <f t="shared" si="953"/>
        <v>2.8084161938122205E-2</v>
      </c>
      <c r="FL50" s="398">
        <f t="shared" si="954"/>
        <v>-3.1322014251439101E-2</v>
      </c>
      <c r="FM50" s="405">
        <f t="shared" si="955"/>
        <v>-8.4088044130167294E-2</v>
      </c>
      <c r="FN50" s="398">
        <f t="shared" si="956"/>
        <v>-0.22957137055827376</v>
      </c>
      <c r="FO50" s="405">
        <f t="shared" si="957"/>
        <v>-0.67289696122273712</v>
      </c>
      <c r="FP50" s="398">
        <f t="shared" si="958"/>
        <v>0.2701202150543992</v>
      </c>
      <c r="FQ50" s="405">
        <f t="shared" si="959"/>
        <v>2.4204903087190597</v>
      </c>
      <c r="FR50" s="398">
        <f t="shared" si="960"/>
        <v>7.7478671460146087E-3</v>
      </c>
      <c r="FS50" s="405">
        <f t="shared" si="961"/>
        <v>2.0297383726803904E-2</v>
      </c>
      <c r="FT50" s="398">
        <f t="shared" si="962"/>
        <v>-4.8858634923152344E-2</v>
      </c>
      <c r="FU50" s="405">
        <f t="shared" si="963"/>
        <v>-0.12545051627560078</v>
      </c>
      <c r="FV50" s="398">
        <f t="shared" si="964"/>
        <v>-2.1621818746249188E-2</v>
      </c>
      <c r="FW50" s="405">
        <f t="shared" si="965"/>
        <v>-6.3480298267173718E-2</v>
      </c>
      <c r="FX50" s="398">
        <f t="shared" si="966"/>
        <v>-0.19269240795775155</v>
      </c>
      <c r="FY50" s="405">
        <f t="shared" si="967"/>
        <v>-0.60407995097948031</v>
      </c>
      <c r="FZ50" s="398">
        <f t="shared" si="968"/>
        <v>0.23168945747769337</v>
      </c>
      <c r="GA50" s="405">
        <f t="shared" si="969"/>
        <v>1.8345459590890951</v>
      </c>
      <c r="GB50" s="398">
        <f t="shared" si="970"/>
        <v>-7.8875967684807202E-3</v>
      </c>
      <c r="GC50" s="405">
        <f t="shared" si="971"/>
        <v>-2.2033501576847487E-2</v>
      </c>
      <c r="GD50" s="398">
        <f t="shared" si="972"/>
        <v>-1.0154259849877723E-2</v>
      </c>
      <c r="GE50" s="405">
        <f t="shared" si="973"/>
        <v>-2.9004348570594078E-2</v>
      </c>
      <c r="GF50" s="398">
        <f t="shared" si="974"/>
        <v>-1.5459574851576896E-2</v>
      </c>
      <c r="GG50" s="405">
        <f t="shared" si="975"/>
        <v>-4.5477345205974469E-2</v>
      </c>
      <c r="GH50" s="398">
        <f t="shared" si="976"/>
        <v>9.5650592629237252E-3</v>
      </c>
      <c r="GI50" s="405">
        <f t="shared" si="977"/>
        <v>2.9478065711199528E-2</v>
      </c>
      <c r="GJ50" s="398">
        <f t="shared" si="978"/>
        <v>3.5413771697962171E-2</v>
      </c>
      <c r="GK50" s="405">
        <f t="shared" si="979"/>
        <v>0.10601477666561206</v>
      </c>
      <c r="GL50" s="398">
        <f t="shared" si="980"/>
        <v>-0.25717552358543089</v>
      </c>
      <c r="GM50" s="405">
        <f t="shared" si="981"/>
        <v>-0.69608603824164084</v>
      </c>
      <c r="GN50" s="398">
        <f t="shared" si="982"/>
        <v>0.25738351781297897</v>
      </c>
      <c r="GO50" s="405">
        <f t="shared" si="983"/>
        <v>2.2922573327319378</v>
      </c>
      <c r="GP50" s="398">
        <f t="shared" si="984"/>
        <v>-6.6445869596294838E-2</v>
      </c>
      <c r="GQ50" s="405">
        <f t="shared" si="985"/>
        <v>-0.17974501484263569</v>
      </c>
      <c r="GR50" s="398">
        <f t="shared" si="986"/>
        <v>0.12322077281973659</v>
      </c>
      <c r="GS50" s="405">
        <f t="shared" si="987"/>
        <v>0.40637212920838062</v>
      </c>
      <c r="GT50" s="398">
        <f t="shared" si="988"/>
        <v>-0.10992708932162493</v>
      </c>
      <c r="GU50" s="405">
        <f t="shared" si="989"/>
        <v>-0.2577771772826481</v>
      </c>
      <c r="GV50" s="398">
        <f t="shared" si="990"/>
        <v>2.4631635957148956E-2</v>
      </c>
      <c r="GW50" s="405">
        <f t="shared" si="991"/>
        <v>7.78213370030926E-2</v>
      </c>
      <c r="GX50" s="398">
        <f t="shared" si="992"/>
        <v>-1.7018827147456284E-2</v>
      </c>
      <c r="GY50" s="405">
        <f t="shared" si="993"/>
        <v>-4.9887102591871173E-2</v>
      </c>
      <c r="GZ50" s="398">
        <f t="shared" si="994"/>
        <v>1.3273275831959197E-2</v>
      </c>
      <c r="HA50" s="405">
        <f t="shared" si="995"/>
        <v>4.0950721683551114E-2</v>
      </c>
      <c r="HB50" s="398">
        <f t="shared" si="996"/>
        <v>-5.3948240066845454E-2</v>
      </c>
      <c r="HC50" s="405">
        <f t="shared" si="997"/>
        <v>-0.15989340498892851</v>
      </c>
      <c r="HD50" s="398">
        <f t="shared" si="998"/>
        <v>6.8035199534461466E-2</v>
      </c>
      <c r="HE50" s="405">
        <f t="shared" si="999"/>
        <v>0.24002282250997223</v>
      </c>
      <c r="HF50" s="398">
        <f t="shared" si="1000"/>
        <v>1.8137920042283484E-2</v>
      </c>
      <c r="HG50" s="405">
        <f t="shared" si="1001"/>
        <v>5.1603205526925419E-2</v>
      </c>
      <c r="HH50" s="398">
        <f t="shared" si="1002"/>
        <v>1.4771361614867029E-3</v>
      </c>
      <c r="HI50" s="405">
        <f t="shared" si="1003"/>
        <v>3.9962976360990235E-3</v>
      </c>
      <c r="HJ50" s="398">
        <f t="shared" si="1004"/>
        <v>1.5523464477148918E-2</v>
      </c>
      <c r="HK50" s="405">
        <f t="shared" si="1005"/>
        <v>4.1830575237964192E-2</v>
      </c>
      <c r="HL50" s="398">
        <f t="shared" si="1006"/>
        <v>-0.25028196107585732</v>
      </c>
      <c r="HM50" s="405">
        <f t="shared" si="1007"/>
        <v>-0.6473477384555183</v>
      </c>
      <c r="HN50" s="398">
        <f t="shared" si="1008"/>
        <v>0.23310683702890242</v>
      </c>
      <c r="HO50" s="405">
        <f t="shared" si="1009"/>
        <v>1.7096862705889748</v>
      </c>
      <c r="HP50" s="398">
        <f t="shared" si="1010"/>
        <v>7.7164123659675177E-2</v>
      </c>
      <c r="HQ50" s="405">
        <f t="shared" si="1011"/>
        <v>0.20886122942199625</v>
      </c>
      <c r="HR50" s="398">
        <f t="shared" si="1012"/>
        <v>1.2542707837946143E-2</v>
      </c>
      <c r="HS50" s="405">
        <f t="shared" si="1013"/>
        <v>2.8083889709328458E-2</v>
      </c>
      <c r="HT50" s="398">
        <f t="shared" si="1014"/>
        <v>-9.479034360485411E-2</v>
      </c>
      <c r="HU50" s="405">
        <f t="shared" si="1015"/>
        <v>-0.2064436345417304</v>
      </c>
      <c r="HV50" s="398">
        <f t="shared" si="1016"/>
        <v>0.10682625913108645</v>
      </c>
      <c r="HW50" s="405">
        <f t="shared" si="1017"/>
        <v>0.29318222717495557</v>
      </c>
      <c r="HX50" s="398">
        <f t="shared" si="1018"/>
        <v>-2.7712493292674223E-3</v>
      </c>
      <c r="HY50" s="405">
        <f t="shared" si="1019"/>
        <v>-5.8813292516063332E-3</v>
      </c>
      <c r="HZ50" s="398">
        <f t="shared" si="1020"/>
        <v>-5.1741925278870338E-3</v>
      </c>
      <c r="IA50" s="405">
        <f t="shared" si="1021"/>
        <v>-1.1169356317579014E-2</v>
      </c>
      <c r="IB50" s="398">
        <f t="shared" si="1022"/>
        <v>1.9376365169918586E-3</v>
      </c>
      <c r="IC50" s="405">
        <f t="shared" si="1023"/>
        <v>4.1827111294354445E-3</v>
      </c>
      <c r="ID50" s="398">
        <f t="shared" si="1024"/>
        <v>-8.848221365800879E-3</v>
      </c>
      <c r="IE50" s="405">
        <f t="shared" si="1025"/>
        <v>-2.0485734898272025E-2</v>
      </c>
      <c r="IF50" s="398">
        <f t="shared" si="1026"/>
        <v>7.8252100680265002E-3</v>
      </c>
      <c r="IG50" s="405">
        <f t="shared" si="1027"/>
        <v>1.7147824411178084E-2</v>
      </c>
      <c r="IH50" s="398">
        <f t="shared" si="1028"/>
        <v>-0.33483603761028247</v>
      </c>
      <c r="II50" s="405">
        <f t="shared" si="1029"/>
        <v>-0.72137509115055443</v>
      </c>
      <c r="IJ50" s="398">
        <f t="shared" si="1030"/>
        <v>0.35294146702878915</v>
      </c>
      <c r="IK50" s="405">
        <f t="shared" si="1031"/>
        <v>2.7290512741911606</v>
      </c>
      <c r="IL50" s="398">
        <f t="shared" si="1032"/>
        <v>9.1180847793825293E-3</v>
      </c>
      <c r="IM50" s="405">
        <f t="shared" si="1033"/>
        <v>1.8906636732956537E-2</v>
      </c>
      <c r="IN50" s="398">
        <f t="shared" si="1034"/>
        <v>-3.8716659498785555E-2</v>
      </c>
      <c r="IO50" s="405">
        <f t="shared" si="1035"/>
        <v>-7.8790551776049336E-2</v>
      </c>
      <c r="IP50" s="398">
        <f t="shared" si="1036"/>
        <v>-4.6463587341600276E-2</v>
      </c>
      <c r="IQ50" s="405">
        <f t="shared" si="1037"/>
        <v>-0.1026433025164271</v>
      </c>
      <c r="IR50" s="398">
        <f t="shared" si="1038"/>
        <v>2.643063023372183E-2</v>
      </c>
      <c r="IS50" s="405">
        <f t="shared" si="1039"/>
        <v>6.5066926018068738E-2</v>
      </c>
      <c r="IT50" s="398">
        <f t="shared" si="318"/>
        <v>3.45785787361792E-2</v>
      </c>
      <c r="IU50" s="405">
        <f t="shared" si="319"/>
        <v>7.9925067353741261E-2</v>
      </c>
      <c r="IV50" s="398">
        <f t="shared" si="320"/>
        <v>1.5982473146819109E-2</v>
      </c>
      <c r="IW50" s="405">
        <f t="shared" si="321"/>
        <v>3.4207885779595743E-2</v>
      </c>
      <c r="IX50" s="398">
        <f t="shared" si="322"/>
        <v>-1.6656454027543455E-2</v>
      </c>
      <c r="IY50" s="405">
        <f t="shared" si="323"/>
        <v>-3.447124392271176E-2</v>
      </c>
      <c r="IZ50" s="398">
        <f t="shared" si="324"/>
        <v>-8.6414991955152676E-3</v>
      </c>
      <c r="JA50" s="405">
        <f t="shared" si="1040"/>
        <v>-1.8522443817423864E-2</v>
      </c>
      <c r="JB50" s="398">
        <f t="shared" si="326"/>
        <v>-5.933869932601088E-3</v>
      </c>
      <c r="JC50" s="405">
        <f t="shared" si="327"/>
        <v>-1.2958861311991117E-2</v>
      </c>
      <c r="JD50" s="398">
        <f t="shared" si="328"/>
        <v>-0.45196669630853525</v>
      </c>
      <c r="JE50" s="405">
        <f t="shared" si="329"/>
        <v>-1</v>
      </c>
      <c r="JF50" s="398">
        <f t="shared" si="330"/>
        <v>0</v>
      </c>
      <c r="JG50" s="405" t="e">
        <f t="shared" si="331"/>
        <v>#DIV/0!</v>
      </c>
      <c r="JH50" s="398">
        <f t="shared" si="332"/>
        <v>0</v>
      </c>
      <c r="JI50" s="405" t="e">
        <f t="shared" si="333"/>
        <v>#DIV/0!</v>
      </c>
      <c r="JJ50" s="398">
        <f t="shared" si="334"/>
        <v>0</v>
      </c>
      <c r="JK50" s="405" t="e">
        <f t="shared" si="335"/>
        <v>#DIV/0!</v>
      </c>
      <c r="JL50" s="398">
        <f t="shared" si="336"/>
        <v>0</v>
      </c>
      <c r="JM50" s="405" t="e">
        <f t="shared" si="337"/>
        <v>#DIV/0!</v>
      </c>
      <c r="JN50" s="398">
        <f t="shared" si="338"/>
        <v>0</v>
      </c>
      <c r="JO50" s="405" t="e">
        <f t="shared" si="339"/>
        <v>#DIV/0!</v>
      </c>
      <c r="JP50" s="398">
        <f t="shared" si="340"/>
        <v>0</v>
      </c>
      <c r="JQ50" s="405" t="e">
        <f t="shared" si="341"/>
        <v>#DIV/0!</v>
      </c>
      <c r="JR50" s="633">
        <f t="shared" si="1041"/>
        <v>0.45633835992194505</v>
      </c>
      <c r="JS50" s="1072">
        <f t="shared" si="1042"/>
        <v>0.45196669630853525</v>
      </c>
      <c r="JT50" s="683">
        <f>(JS50-JR50)*100</f>
        <v>-0.4371663613409793</v>
      </c>
      <c r="JU50" s="192">
        <f>IF(ISERROR((JT50/JR50)/100),0,(JT50/JR50)/100)</f>
        <v>-9.5798731760300612E-3</v>
      </c>
      <c r="JV50" s="696"/>
      <c r="JW50" s="696"/>
      <c r="JX50" s="696"/>
      <c r="JY50" s="1" t="str">
        <f t="shared" si="1044"/>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45"/>
        <v>0.34749772691299174</v>
      </c>
      <c r="KL50" s="287">
        <f t="shared" si="1045"/>
        <v>0.38162622581033506</v>
      </c>
      <c r="KM50" s="287">
        <f t="shared" si="1045"/>
        <v>0.38120443324751174</v>
      </c>
      <c r="KN50" s="287">
        <f t="shared" si="1045"/>
        <v>0.41376357709130496</v>
      </c>
      <c r="KO50" s="287">
        <f t="shared" si="1045"/>
        <v>0.41007331280949383</v>
      </c>
      <c r="KP50" s="287">
        <f t="shared" si="1045"/>
        <v>0.1090027964615671</v>
      </c>
      <c r="KQ50" s="287">
        <f t="shared" si="1045"/>
        <v>0.44854634205400062</v>
      </c>
      <c r="KR50" s="287">
        <f t="shared" si="1045"/>
        <v>0.44414391013359522</v>
      </c>
      <c r="KS50" s="287">
        <f t="shared" si="1045"/>
        <v>0.39290583624576592</v>
      </c>
      <c r="KT50" s="287">
        <f t="shared" si="1045"/>
        <v>0.40433458044897463</v>
      </c>
      <c r="KU50" s="287">
        <f t="shared" si="1045"/>
        <v>0.39696153846555315</v>
      </c>
      <c r="KV50" s="287">
        <f t="shared" si="1045"/>
        <v>0.43682233655593361</v>
      </c>
      <c r="KW50" s="287">
        <f t="shared" si="1046"/>
        <v>0.37469381055344114</v>
      </c>
      <c r="KX50" s="287">
        <f t="shared" si="1046"/>
        <v>0.36404995239386395</v>
      </c>
      <c r="KY50" s="287">
        <f t="shared" si="1046"/>
        <v>0.39818682100942093</v>
      </c>
      <c r="KZ50" s="287">
        <f t="shared" si="1046"/>
        <v>0.29480296428057762</v>
      </c>
      <c r="LA50" s="287">
        <f t="shared" si="1046"/>
        <v>0.34871368400754271</v>
      </c>
      <c r="LB50" s="287">
        <f t="shared" si="1046"/>
        <v>0.37168217445385709</v>
      </c>
      <c r="LC50" s="287">
        <f t="shared" si="1046"/>
        <v>0.12839379839573162</v>
      </c>
      <c r="LD50" s="287">
        <f t="shared" si="1046"/>
        <v>0.37939499744213473</v>
      </c>
      <c r="LE50" s="287">
        <f t="shared" si="1046"/>
        <v>0.35122615916502953</v>
      </c>
      <c r="LF50" s="287">
        <f t="shared" si="1046"/>
        <v>0.42969549911936383</v>
      </c>
      <c r="LG50" s="287">
        <f t="shared" si="1046"/>
        <v>0.23592673769166653</v>
      </c>
      <c r="LH50" s="287">
        <f t="shared" si="1046"/>
        <v>0.29479459350006015</v>
      </c>
      <c r="LI50" s="800">
        <f t="shared" si="1047"/>
        <v>0.35177165543275707</v>
      </c>
      <c r="LJ50" s="800">
        <f t="shared" si="1047"/>
        <v>0.36024328327478439</v>
      </c>
      <c r="LK50" s="800">
        <f t="shared" si="1047"/>
        <v>0.35550300397847495</v>
      </c>
      <c r="LL50" s="800">
        <f t="shared" si="1047"/>
        <v>0.36231537435325778</v>
      </c>
      <c r="LM50" s="800">
        <f t="shared" si="1047"/>
        <v>0.37249069799926604</v>
      </c>
      <c r="LN50" s="800">
        <f t="shared" si="1047"/>
        <v>0.34116868374782694</v>
      </c>
      <c r="LO50" s="800">
        <f t="shared" si="1047"/>
        <v>0.1115973131895532</v>
      </c>
      <c r="LP50" s="800">
        <f t="shared" si="1047"/>
        <v>0.38171752824395239</v>
      </c>
      <c r="LQ50" s="800">
        <f t="shared" si="1047"/>
        <v>0.389465395389967</v>
      </c>
      <c r="LR50" s="800">
        <f t="shared" si="1047"/>
        <v>0.34060676046681465</v>
      </c>
      <c r="LS50" s="800">
        <f t="shared" si="1047"/>
        <v>0.31898494172056546</v>
      </c>
      <c r="LT50" s="800">
        <f t="shared" si="1047"/>
        <v>0.12629253376281391</v>
      </c>
      <c r="LU50" s="912">
        <f t="shared" si="1048"/>
        <v>0.35798199124050728</v>
      </c>
      <c r="LV50" s="912">
        <f t="shared" si="1048"/>
        <v>0.35009439447202656</v>
      </c>
      <c r="LW50" s="912">
        <f t="shared" si="1048"/>
        <v>0.33994013462214884</v>
      </c>
      <c r="LX50" s="912">
        <f t="shared" si="1048"/>
        <v>0.32448055977057194</v>
      </c>
      <c r="LY50" s="912">
        <f t="shared" si="1048"/>
        <v>0.33404561903349567</v>
      </c>
      <c r="LZ50" s="912">
        <f t="shared" si="1048"/>
        <v>0.36945939073145784</v>
      </c>
      <c r="MA50" s="912">
        <f t="shared" si="1048"/>
        <v>0.11228386714602694</v>
      </c>
      <c r="MB50" s="912">
        <f t="shared" si="1048"/>
        <v>0.36966738495900592</v>
      </c>
      <c r="MC50" s="912">
        <f t="shared" si="1048"/>
        <v>0.30322151536271108</v>
      </c>
      <c r="MD50" s="912">
        <f t="shared" si="1048"/>
        <v>0.42644228818244767</v>
      </c>
      <c r="ME50" s="912">
        <f t="shared" si="1048"/>
        <v>0.31651519886082274</v>
      </c>
      <c r="MF50" s="912">
        <f t="shared" si="1048"/>
        <v>0.3411468348179717</v>
      </c>
      <c r="MG50" s="971">
        <f t="shared" si="1049"/>
        <v>0.32412800767051542</v>
      </c>
      <c r="MH50" s="971">
        <f t="shared" si="1049"/>
        <v>0.33740128350247461</v>
      </c>
      <c r="MI50" s="971">
        <f t="shared" si="1049"/>
        <v>0.28345304343562916</v>
      </c>
      <c r="MJ50" s="971">
        <f t="shared" si="1049"/>
        <v>0.35148824297009063</v>
      </c>
      <c r="MK50" s="971">
        <f t="shared" si="1049"/>
        <v>0.36962616301237411</v>
      </c>
      <c r="ML50" s="971">
        <f t="shared" si="1049"/>
        <v>0.37110329917386081</v>
      </c>
      <c r="MM50" s="971">
        <f t="shared" si="1049"/>
        <v>0.38662676365100973</v>
      </c>
      <c r="MN50" s="971">
        <f t="shared" si="1049"/>
        <v>0.13634480257515244</v>
      </c>
      <c r="MO50" s="971">
        <f t="shared" si="1049"/>
        <v>0.36945163960405486</v>
      </c>
      <c r="MP50" s="971">
        <f t="shared" si="1049"/>
        <v>0.44661576326373004</v>
      </c>
      <c r="MQ50" s="971">
        <f t="shared" si="1049"/>
        <v>0.45915847110167618</v>
      </c>
      <c r="MR50" s="971">
        <f t="shared" si="1049"/>
        <v>0.36436812749682207</v>
      </c>
      <c r="MS50" s="1166">
        <f t="shared" si="1050"/>
        <v>0.47119438662790852</v>
      </c>
      <c r="MT50" s="1166">
        <f t="shared" si="1050"/>
        <v>0.4684231372986411</v>
      </c>
      <c r="MU50" s="1166">
        <f t="shared" si="1050"/>
        <v>0.46324894477075407</v>
      </c>
      <c r="MV50" s="1166">
        <f t="shared" si="1050"/>
        <v>0.46518658128774593</v>
      </c>
      <c r="MW50" s="1166">
        <f t="shared" si="1050"/>
        <v>0.45633835992194505</v>
      </c>
      <c r="MX50" s="1166">
        <f t="shared" si="1050"/>
        <v>0.46416356998997155</v>
      </c>
      <c r="MY50" s="1166">
        <f t="shared" si="1050"/>
        <v>0.12932753237968911</v>
      </c>
      <c r="MZ50" s="1166">
        <f t="shared" si="1050"/>
        <v>0.48226899940847823</v>
      </c>
      <c r="NA50" s="1166">
        <f t="shared" si="1050"/>
        <v>0.49138708418786076</v>
      </c>
      <c r="NB50" s="1166">
        <f t="shared" si="1050"/>
        <v>0.4526704246890752</v>
      </c>
      <c r="NC50" s="1166">
        <f t="shared" si="1050"/>
        <v>0.40620683734747492</v>
      </c>
      <c r="ND50" s="1166">
        <f t="shared" si="1050"/>
        <v>0.43263746758119676</v>
      </c>
      <c r="NE50" s="1188">
        <f t="shared" si="1051"/>
        <v>0.46721604631737595</v>
      </c>
      <c r="NF50" s="1188">
        <f t="shared" si="1051"/>
        <v>0.48319851946419506</v>
      </c>
      <c r="NG50" s="1188">
        <f t="shared" si="1051"/>
        <v>0.46654206543665161</v>
      </c>
      <c r="NH50" s="1188">
        <f t="shared" si="1051"/>
        <v>0.45790056624113634</v>
      </c>
      <c r="NI50" s="1188">
        <f t="shared" si="1051"/>
        <v>0.45196669630853525</v>
      </c>
      <c r="NJ50" s="1188">
        <f t="shared" si="1051"/>
        <v>0</v>
      </c>
      <c r="NK50" s="1188">
        <f t="shared" si="1051"/>
        <v>0</v>
      </c>
      <c r="NL50" s="1188">
        <f t="shared" si="1051"/>
        <v>0</v>
      </c>
      <c r="NM50" s="1188">
        <f t="shared" si="1051"/>
        <v>0</v>
      </c>
      <c r="NN50" s="1188">
        <f t="shared" si="1051"/>
        <v>0</v>
      </c>
      <c r="NO50" s="1188">
        <f t="shared" si="1051"/>
        <v>0</v>
      </c>
      <c r="NP50" s="1188">
        <f t="shared" si="1051"/>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42" t="s">
        <v>63</v>
      </c>
      <c r="F52" s="1242"/>
      <c r="G52" s="1243"/>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83">SUM(AN53:AN63)</f>
        <v>101</v>
      </c>
      <c r="AO52" s="77">
        <f t="shared" si="1183"/>
        <v>99</v>
      </c>
      <c r="AP52" s="624">
        <f t="shared" si="1183"/>
        <v>122</v>
      </c>
      <c r="AQ52" s="77">
        <f t="shared" si="1183"/>
        <v>119</v>
      </c>
      <c r="AR52" s="624">
        <f t="shared" si="1183"/>
        <v>116</v>
      </c>
      <c r="AS52" s="77">
        <f t="shared" si="1183"/>
        <v>151</v>
      </c>
      <c r="AT52" s="624">
        <f t="shared" si="1183"/>
        <v>117</v>
      </c>
      <c r="AU52" s="77">
        <f t="shared" si="1183"/>
        <v>99</v>
      </c>
      <c r="AV52" s="130">
        <f t="shared" ref="AV52:AV65" si="1184">SUM(AJ52:AU52)</f>
        <v>1337</v>
      </c>
      <c r="AW52" s="163">
        <f t="shared" ref="AW52:AW65" si="1185">SUM(AJ52:AU52)/$AV$4</f>
        <v>111.41666666666667</v>
      </c>
      <c r="AX52" s="375">
        <f t="shared" ref="AX52:BC52" si="1186">SUM(AX53:AX63)</f>
        <v>88</v>
      </c>
      <c r="AY52" s="77">
        <f t="shared" si="1186"/>
        <v>121</v>
      </c>
      <c r="AZ52" s="33">
        <f t="shared" si="1186"/>
        <v>93</v>
      </c>
      <c r="BA52" s="77">
        <f t="shared" si="1186"/>
        <v>17</v>
      </c>
      <c r="BB52" s="33">
        <f t="shared" si="1186"/>
        <v>9</v>
      </c>
      <c r="BC52" s="77">
        <f t="shared" si="1186"/>
        <v>17</v>
      </c>
      <c r="BD52" s="624">
        <f t="shared" ref="BD52:BI52" si="1187">SUM(BD53:BD63)</f>
        <v>10</v>
      </c>
      <c r="BE52" s="77">
        <f t="shared" si="1187"/>
        <v>20</v>
      </c>
      <c r="BF52" s="624">
        <f t="shared" si="1187"/>
        <v>23</v>
      </c>
      <c r="BG52" s="77">
        <f t="shared" si="1187"/>
        <v>23</v>
      </c>
      <c r="BH52" s="624">
        <f t="shared" si="1187"/>
        <v>15</v>
      </c>
      <c r="BI52" s="77">
        <f t="shared" si="1187"/>
        <v>14</v>
      </c>
      <c r="BJ52" s="130">
        <f t="shared" ref="BJ52:BJ65" si="1188">SUM(AX52:BI52)</f>
        <v>450</v>
      </c>
      <c r="BK52" s="163">
        <f t="shared" ref="BK52:BK65" si="1189">SUM(AX52:BI52)/$BJ$4</f>
        <v>37.5</v>
      </c>
      <c r="BL52" s="375">
        <f t="shared" ref="BL52:BP52" si="1190">SUM(BL53:BL63)</f>
        <v>20</v>
      </c>
      <c r="BM52" s="77">
        <f t="shared" ref="BM52:BN52" si="1191">SUM(BM53:BM63)</f>
        <v>22</v>
      </c>
      <c r="BN52" s="33">
        <f t="shared" si="1191"/>
        <v>20</v>
      </c>
      <c r="BO52" s="77">
        <f t="shared" si="1190"/>
        <v>16</v>
      </c>
      <c r="BP52" s="33">
        <f t="shared" si="1190"/>
        <v>19</v>
      </c>
      <c r="BQ52" s="77">
        <f t="shared" ref="BQ52:BR52" si="1192">SUM(BQ53:BQ63)</f>
        <v>14</v>
      </c>
      <c r="BR52" s="624">
        <f t="shared" si="1192"/>
        <v>17</v>
      </c>
      <c r="BS52" s="77">
        <f t="shared" ref="BS52:BT52" si="1193">SUM(BS53:BS63)</f>
        <v>28</v>
      </c>
      <c r="BT52" s="624">
        <f t="shared" si="1193"/>
        <v>33</v>
      </c>
      <c r="BU52" s="624">
        <f t="shared" ref="BU52" si="1194">SUM(BU53:BU63)</f>
        <v>31</v>
      </c>
      <c r="BV52" s="624">
        <f t="shared" ref="BV52:BW52" si="1195">SUM(BV53:BV63)</f>
        <v>43</v>
      </c>
      <c r="BW52" s="624">
        <f t="shared" si="1195"/>
        <v>33</v>
      </c>
      <c r="BX52" s="130">
        <f t="shared" ref="BX52:BX65" si="1196">SUM(BL52:BW52)</f>
        <v>296</v>
      </c>
      <c r="BY52" s="163">
        <f t="shared" ref="BY52:BY65" si="1197">SUM(BL52:BW52)/$BX$4</f>
        <v>24.666666666666668</v>
      </c>
      <c r="BZ52" s="624">
        <f t="shared" ref="BZ52:CA52" si="1198">SUM(BZ53:BZ63)</f>
        <v>29</v>
      </c>
      <c r="CA52" s="77">
        <f t="shared" si="1198"/>
        <v>25</v>
      </c>
      <c r="CB52" s="33">
        <f t="shared" ref="CB52:CC52" si="1199">SUM(CB53:CB63)</f>
        <v>20</v>
      </c>
      <c r="CC52" s="77">
        <f t="shared" si="1199"/>
        <v>19</v>
      </c>
      <c r="CD52" s="33">
        <f t="shared" ref="CD52:CE52" si="1200">SUM(CD53:CD63)</f>
        <v>18</v>
      </c>
      <c r="CE52" s="77">
        <f t="shared" si="1200"/>
        <v>18</v>
      </c>
      <c r="CF52" s="624">
        <f t="shared" ref="CF52:CG52" si="1201">SUM(CF53:CF63)</f>
        <v>18</v>
      </c>
      <c r="CG52" s="77">
        <f t="shared" si="1201"/>
        <v>24</v>
      </c>
      <c r="CH52" s="624">
        <f t="shared" ref="CH52:CI52" si="1202">SUM(CH53:CH63)</f>
        <v>30</v>
      </c>
      <c r="CI52" s="624">
        <f t="shared" si="1202"/>
        <v>20</v>
      </c>
      <c r="CJ52" s="624">
        <f t="shared" ref="CJ52:CK52" si="1203">SUM(CJ53:CJ63)</f>
        <v>19</v>
      </c>
      <c r="CK52" s="624">
        <f t="shared" si="1203"/>
        <v>14</v>
      </c>
      <c r="CL52" s="130">
        <f t="shared" ref="CL52:CL65" si="1204">SUM(BZ52:CK52)</f>
        <v>254</v>
      </c>
      <c r="CM52" s="163">
        <f t="shared" ref="CM52:CM65" si="1205">SUM(BZ52:CK52)/$CL$4</f>
        <v>21.166666666666668</v>
      </c>
      <c r="CN52" s="624">
        <f t="shared" ref="CN52:CO52" si="1206">SUM(CN53:CN63)</f>
        <v>19</v>
      </c>
      <c r="CO52" s="77">
        <f t="shared" si="1206"/>
        <v>23</v>
      </c>
      <c r="CP52" s="33">
        <f t="shared" ref="CP52:CQ52" si="1207">SUM(CP53:CP63)</f>
        <v>22</v>
      </c>
      <c r="CQ52" s="77">
        <f t="shared" si="1207"/>
        <v>17</v>
      </c>
      <c r="CR52" s="33">
        <f t="shared" ref="CR52:CS52" si="1208">SUM(CR53:CR63)</f>
        <v>14</v>
      </c>
      <c r="CS52" s="77">
        <f t="shared" si="1208"/>
        <v>9</v>
      </c>
      <c r="CT52" s="1030">
        <f t="shared" ref="CT52:CU52" si="1209">SUM(CT53:CT63)</f>
        <v>18</v>
      </c>
      <c r="CU52" s="77">
        <f t="shared" si="1209"/>
        <v>26</v>
      </c>
      <c r="CV52" s="1105">
        <f t="shared" ref="CV52:CX52" si="1210">SUM(CV53:CV63)</f>
        <v>17</v>
      </c>
      <c r="CW52" s="1106">
        <f t="shared" si="1210"/>
        <v>20</v>
      </c>
      <c r="CX52" s="1105">
        <f t="shared" si="1210"/>
        <v>18</v>
      </c>
      <c r="CY52" s="1107">
        <f t="shared" ref="CY52" si="1211">SUM(CY53:CY63)</f>
        <v>10</v>
      </c>
      <c r="CZ52" s="1108">
        <f t="shared" ref="CZ52:CZ65" si="1212">SUM(CN52:CY52)</f>
        <v>213</v>
      </c>
      <c r="DA52" s="1109">
        <f t="shared" ref="DA52:DA65" si="1213">SUM(CN52:CY52)/$CZ$4</f>
        <v>17.75</v>
      </c>
      <c r="DB52" s="1126">
        <f t="shared" ref="DB52:DC52" si="1214">SUM(DB53:DB63)</f>
        <v>15</v>
      </c>
      <c r="DC52" s="1127">
        <f t="shared" si="1214"/>
        <v>14</v>
      </c>
      <c r="DD52" s="1128">
        <f t="shared" ref="DD52:DE52" si="1215">SUM(DD53:DD63)</f>
        <v>14</v>
      </c>
      <c r="DE52" s="1127">
        <f t="shared" si="1215"/>
        <v>13</v>
      </c>
      <c r="DF52" s="1128">
        <f t="shared" ref="DF52:DG52" si="1216">SUM(DF53:DF63)</f>
        <v>15</v>
      </c>
      <c r="DG52" s="1127">
        <f t="shared" si="1216"/>
        <v>5</v>
      </c>
      <c r="DH52" s="1129">
        <f t="shared" ref="DH52:DI52" si="1217">SUM(DH53:DH63)</f>
        <v>15</v>
      </c>
      <c r="DI52" s="1127">
        <f t="shared" si="1217"/>
        <v>12</v>
      </c>
      <c r="DJ52" s="1126">
        <f t="shared" ref="DJ52:DK52" si="1218">SUM(DJ53:DJ63)</f>
        <v>13</v>
      </c>
      <c r="DK52" s="1127">
        <f t="shared" si="1218"/>
        <v>12</v>
      </c>
      <c r="DL52" s="1126">
        <f t="shared" ref="DL52:DM52" si="1219">SUM(DL53:DL63)</f>
        <v>14</v>
      </c>
      <c r="DM52" s="1127">
        <f t="shared" si="1219"/>
        <v>17</v>
      </c>
      <c r="DN52" s="130">
        <f t="shared" ref="DN52:DN65" si="1220">SUM(DB52:DM52)</f>
        <v>159</v>
      </c>
      <c r="DO52" s="163">
        <f t="shared" ref="DO52:DO65" si="1221">SUM(DB52:DM52)/$DN$4</f>
        <v>13.25</v>
      </c>
      <c r="DP52" s="1126">
        <f t="shared" ref="DP52:DQ52" si="1222">SUM(DP53:DP63)</f>
        <v>11</v>
      </c>
      <c r="DQ52" s="1127">
        <f t="shared" si="1222"/>
        <v>21</v>
      </c>
      <c r="DR52" s="1128">
        <f t="shared" ref="DR52:DS52" si="1223">SUM(DR53:DR63)</f>
        <v>17</v>
      </c>
      <c r="DS52" s="1127">
        <f t="shared" si="1223"/>
        <v>22</v>
      </c>
      <c r="DT52" s="1128">
        <f t="shared" ref="DT52" si="1224">SUM(DT53:DT63)</f>
        <v>11</v>
      </c>
      <c r="DU52" s="1127"/>
      <c r="DV52" s="1129"/>
      <c r="DW52" s="1127"/>
      <c r="DX52" s="1126"/>
      <c r="DY52" s="1127"/>
      <c r="DZ52" s="1126"/>
      <c r="EA52" s="1127"/>
      <c r="EB52" s="130">
        <f t="shared" ref="EB52:EB65" si="1225">SUM(DP52:EA52)</f>
        <v>82</v>
      </c>
      <c r="EC52" s="163">
        <f t="shared" ref="EC52:EC65" si="1226">SUM(DP52:EA52)/$EB$4</f>
        <v>16.399999999999999</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227">BQ52-BP52</f>
        <v>-5</v>
      </c>
      <c r="FM52" s="402">
        <f>FL52/BP52</f>
        <v>-0.26315789473684209</v>
      </c>
      <c r="FN52" s="324">
        <f t="shared" ref="FN52:FN65" si="1228">BR52-BQ52</f>
        <v>3</v>
      </c>
      <c r="FO52" s="402">
        <f>FN52/BQ52</f>
        <v>0.21428571428571427</v>
      </c>
      <c r="FP52" s="324">
        <f t="shared" ref="FP52:FP65" si="1229">BS52-BR52</f>
        <v>11</v>
      </c>
      <c r="FQ52" s="402">
        <f>FP52/BR52</f>
        <v>0.6470588235294118</v>
      </c>
      <c r="FR52" s="324">
        <f t="shared" ref="FR52:FR65" si="1230">BT52-BS52</f>
        <v>5</v>
      </c>
      <c r="FS52" s="402">
        <f>FR52/BS52</f>
        <v>0.17857142857142858</v>
      </c>
      <c r="FT52" s="324">
        <f t="shared" ref="FT52:FT65" si="1231">BU52-BT52</f>
        <v>-2</v>
      </c>
      <c r="FU52" s="402">
        <f>FT52/BT52</f>
        <v>-6.0606060606060608E-2</v>
      </c>
      <c r="FV52" s="324">
        <f t="shared" ref="FV52:FV65" si="1232">BV52-BU52</f>
        <v>12</v>
      </c>
      <c r="FW52" s="402">
        <f t="shared" ref="FW52:FW59" si="1233">FV52/BU52</f>
        <v>0.38709677419354838</v>
      </c>
      <c r="FX52" s="324">
        <f t="shared" ref="FX52:FX65" si="1234">BW52-BV52</f>
        <v>-10</v>
      </c>
      <c r="FY52" s="402">
        <f>FX52/BV52</f>
        <v>-0.23255813953488372</v>
      </c>
      <c r="FZ52" s="324">
        <f t="shared" ref="FZ52:FZ65" si="1235">BZ52-BW52</f>
        <v>-4</v>
      </c>
      <c r="GA52" s="402">
        <f>FZ52/BW52</f>
        <v>-0.12121212121212122</v>
      </c>
      <c r="GB52" s="324">
        <f t="shared" ref="GB52:GB65" si="1236">CA52-BZ52</f>
        <v>-4</v>
      </c>
      <c r="GC52" s="402">
        <f>GB52/BZ52</f>
        <v>-0.13793103448275862</v>
      </c>
      <c r="GD52" s="324">
        <f t="shared" ref="GD52:GD65" si="1237">CB52-CA52</f>
        <v>-5</v>
      </c>
      <c r="GE52" s="402">
        <f>GD52/CA52</f>
        <v>-0.2</v>
      </c>
      <c r="GF52" s="324">
        <f t="shared" ref="GF52:GF65" si="1238">CC52-CB52</f>
        <v>-1</v>
      </c>
      <c r="GG52" s="402">
        <f>GF52/CB52</f>
        <v>-0.05</v>
      </c>
      <c r="GH52" s="324">
        <f t="shared" ref="GH52:GH65" si="1239">CD52-CC52</f>
        <v>-1</v>
      </c>
      <c r="GI52" s="402">
        <f>GH52/CC52</f>
        <v>-5.2631578947368418E-2</v>
      </c>
      <c r="GJ52" s="324">
        <f t="shared" ref="GJ52:GJ65" si="1240">CE52-CD52</f>
        <v>0</v>
      </c>
      <c r="GK52" s="402">
        <f>GJ52/CD52</f>
        <v>0</v>
      </c>
      <c r="GL52" s="324">
        <f t="shared" ref="GL52:GL65" si="1241">CF52-CE52</f>
        <v>0</v>
      </c>
      <c r="GM52" s="402">
        <f>GL52/CE52</f>
        <v>0</v>
      </c>
      <c r="GN52" s="324">
        <f t="shared" ref="GN52:GN65" si="1242">CG52-CF52</f>
        <v>6</v>
      </c>
      <c r="GO52" s="402">
        <f>GN52/CF52</f>
        <v>0.33333333333333331</v>
      </c>
      <c r="GP52" s="324">
        <f t="shared" ref="GP52:GP65" si="1243">CH52-CG52</f>
        <v>6</v>
      </c>
      <c r="GQ52" s="402">
        <f>GP52/CG52</f>
        <v>0.25</v>
      </c>
      <c r="GR52" s="324">
        <f t="shared" ref="GR52:GR65" si="1244">CI52-CH52</f>
        <v>-10</v>
      </c>
      <c r="GS52" s="402">
        <f t="shared" ref="GS52:GS65" si="1245">GR52/CH52</f>
        <v>-0.33333333333333331</v>
      </c>
      <c r="GT52" s="324">
        <f t="shared" ref="GT52:GT65" si="1246">CJ52-CI52</f>
        <v>-1</v>
      </c>
      <c r="GU52" s="402">
        <f>GT52/CI52</f>
        <v>-0.05</v>
      </c>
      <c r="GV52" s="324">
        <f t="shared" ref="GV52:GV65" si="1247">CK52-CJ52</f>
        <v>-5</v>
      </c>
      <c r="GW52" s="402">
        <f t="shared" ref="GW52:GW65" si="1248">GV52/CJ52</f>
        <v>-0.26315789473684209</v>
      </c>
      <c r="GX52" s="324">
        <f t="shared" ref="GX52:GX65" si="1249">CN52-CK52</f>
        <v>5</v>
      </c>
      <c r="GY52" s="402">
        <f>GX52/CK52</f>
        <v>0.35714285714285715</v>
      </c>
      <c r="GZ52" s="324">
        <f t="shared" ref="GZ52:GZ65" si="1250">CO52-CN52</f>
        <v>4</v>
      </c>
      <c r="HA52" s="402">
        <f>GZ52/CN52</f>
        <v>0.21052631578947367</v>
      </c>
      <c r="HB52" s="324">
        <f t="shared" ref="HB52:HB65" si="1251">CP52-CO52</f>
        <v>-1</v>
      </c>
      <c r="HC52" s="402">
        <f>HB52/CO52</f>
        <v>-4.3478260869565216E-2</v>
      </c>
      <c r="HD52" s="324">
        <f t="shared" ref="HD52:HD65" si="1252">CQ52-CP52</f>
        <v>-5</v>
      </c>
      <c r="HE52" s="402">
        <f>HD52/CP52</f>
        <v>-0.22727272727272727</v>
      </c>
      <c r="HF52" s="324">
        <f t="shared" ref="HF52:HF65" si="1253">CR52-CQ52</f>
        <v>-3</v>
      </c>
      <c r="HG52" s="402">
        <f>HF52/CQ52</f>
        <v>-0.17647058823529413</v>
      </c>
      <c r="HH52" s="324">
        <f t="shared" ref="HH52:HH65" si="1254">CS52-CR52</f>
        <v>-5</v>
      </c>
      <c r="HI52" s="402">
        <f>HH52/CR52</f>
        <v>-0.35714285714285715</v>
      </c>
      <c r="HJ52" s="324">
        <f t="shared" ref="HJ52:HJ65" si="1255">CT52-CS52</f>
        <v>9</v>
      </c>
      <c r="HK52" s="402">
        <f>HJ52/CS52</f>
        <v>1</v>
      </c>
      <c r="HL52" s="324">
        <f t="shared" ref="HL52:HL65" si="1256">CU52-CT52</f>
        <v>8</v>
      </c>
      <c r="HM52" s="402">
        <f>HL52/CT52</f>
        <v>0.44444444444444442</v>
      </c>
      <c r="HN52" s="324">
        <f t="shared" ref="HN52:HN65" si="1257">CV52-CU52</f>
        <v>-9</v>
      </c>
      <c r="HO52" s="402">
        <f>HN52/CU52</f>
        <v>-0.34615384615384615</v>
      </c>
      <c r="HP52" s="324">
        <f t="shared" ref="HP52:HP65" si="1258">CW52-CV52</f>
        <v>3</v>
      </c>
      <c r="HQ52" s="402">
        <f>HP52/CV52</f>
        <v>0.17647058823529413</v>
      </c>
      <c r="HR52" s="324">
        <f t="shared" ref="HR52:HR65" si="1259">CX52-CW52</f>
        <v>-2</v>
      </c>
      <c r="HS52" s="402">
        <f>HR52/CW52</f>
        <v>-0.1</v>
      </c>
      <c r="HT52" s="324">
        <f t="shared" ref="HT52:HT65" si="1260">CY52-CX52</f>
        <v>-8</v>
      </c>
      <c r="HU52" s="402">
        <f>HT52/CX52</f>
        <v>-0.44444444444444442</v>
      </c>
      <c r="HV52" s="324">
        <f t="shared" ref="HV52:HV65" si="1261">DB52-CY52</f>
        <v>5</v>
      </c>
      <c r="HW52" s="402">
        <f>HV52/CY52</f>
        <v>0.5</v>
      </c>
      <c r="HX52" s="324">
        <f t="shared" ref="HX52:HX65" si="1262">DC52-DB52</f>
        <v>-1</v>
      </c>
      <c r="HY52" s="402">
        <f>HX52/DB52</f>
        <v>-6.6666666666666666E-2</v>
      </c>
      <c r="HZ52" s="324">
        <f t="shared" ref="HZ52:HZ65" si="1263">DD52-DC52</f>
        <v>0</v>
      </c>
      <c r="IA52" s="402">
        <f>HZ52/DD52</f>
        <v>0</v>
      </c>
      <c r="IB52" s="324">
        <f t="shared" ref="IB52:IB65" si="1264">DE52-DD52</f>
        <v>-1</v>
      </c>
      <c r="IC52" s="402">
        <f>IB52/DD52</f>
        <v>-7.1428571428571425E-2</v>
      </c>
      <c r="ID52" s="324">
        <f t="shared" ref="ID52:ID65" si="1265">DF52-DE52</f>
        <v>2</v>
      </c>
      <c r="IE52" s="402">
        <f>ID52/DO52</f>
        <v>0.15094339622641509</v>
      </c>
      <c r="IF52" s="324">
        <f t="shared" ref="IF52:IF65" si="1266">DG52-DF52</f>
        <v>-10</v>
      </c>
      <c r="IG52" s="402">
        <f t="shared" ref="IG52:IG65" si="1267">IF52/DF52</f>
        <v>-0.66666666666666663</v>
      </c>
      <c r="IH52" s="324">
        <f t="shared" ref="IH52:IH65" si="1268">DH52-DG52</f>
        <v>10</v>
      </c>
      <c r="II52" s="402">
        <f t="shared" ref="II52:II65" si="1269">IH52/DG52</f>
        <v>2</v>
      </c>
      <c r="IJ52" s="324">
        <f t="shared" ref="IJ52:IJ65" si="1270">DI52-DH52</f>
        <v>-3</v>
      </c>
      <c r="IK52" s="402">
        <f t="shared" ref="IK52:IK65" si="1271">IJ52/DH52</f>
        <v>-0.2</v>
      </c>
      <c r="IL52" s="324">
        <f t="shared" ref="IL52:IL65" si="1272">DJ52-DI52</f>
        <v>1</v>
      </c>
      <c r="IM52" s="402">
        <f t="shared" ref="IM52:IM65" si="1273">IL52/DI52</f>
        <v>8.3333333333333329E-2</v>
      </c>
      <c r="IN52" s="324">
        <f t="shared" ref="IN52:IN65" si="1274">DK52-DJ52</f>
        <v>-1</v>
      </c>
      <c r="IO52" s="402">
        <f t="shared" ref="IO52:IO65" si="1275">IN52/DJ52</f>
        <v>-7.6923076923076927E-2</v>
      </c>
      <c r="IP52" s="324">
        <f t="shared" ref="IP52:IP65" si="1276">DL52-DK52</f>
        <v>2</v>
      </c>
      <c r="IQ52" s="402">
        <f t="shared" ref="IQ52:IQ65" si="1277">IP52/DK52</f>
        <v>0.16666666666666666</v>
      </c>
      <c r="IR52" s="324">
        <f t="shared" ref="IR52:IR65" si="1278">DM52-DL52</f>
        <v>3</v>
      </c>
      <c r="IS52" s="402">
        <f t="shared" ref="IS52:IS65" si="1279">IR52/DL52</f>
        <v>0.21428571428571427</v>
      </c>
      <c r="IT52" s="324">
        <f t="shared" si="318"/>
        <v>-6</v>
      </c>
      <c r="IU52" s="402">
        <f t="shared" si="319"/>
        <v>-0.35294117647058826</v>
      </c>
      <c r="IV52" s="324">
        <f t="shared" si="320"/>
        <v>10</v>
      </c>
      <c r="IW52" s="402">
        <f t="shared" si="321"/>
        <v>0.90909090909090906</v>
      </c>
      <c r="IX52" s="324">
        <f t="shared" si="322"/>
        <v>-4</v>
      </c>
      <c r="IY52" s="402">
        <f t="shared" si="323"/>
        <v>-0.19047619047619047</v>
      </c>
      <c r="IZ52" s="324">
        <f t="shared" si="324"/>
        <v>5</v>
      </c>
      <c r="JA52" s="402">
        <f t="shared" ref="JA52:JA65" si="1280">IZ52/DR52</f>
        <v>0.29411764705882354</v>
      </c>
      <c r="JB52" s="324">
        <f t="shared" si="326"/>
        <v>-11</v>
      </c>
      <c r="JC52" s="402">
        <f t="shared" si="327"/>
        <v>-0.5</v>
      </c>
      <c r="JD52" s="324">
        <f t="shared" si="328"/>
        <v>-11</v>
      </c>
      <c r="JE52" s="402">
        <f t="shared" si="329"/>
        <v>-1</v>
      </c>
      <c r="JF52" s="324">
        <f t="shared" si="330"/>
        <v>0</v>
      </c>
      <c r="JG52" s="402" t="e">
        <f t="shared" si="331"/>
        <v>#DIV/0!</v>
      </c>
      <c r="JH52" s="324">
        <f t="shared" si="332"/>
        <v>0</v>
      </c>
      <c r="JI52" s="402" t="e">
        <f t="shared" si="333"/>
        <v>#DIV/0!</v>
      </c>
      <c r="JJ52" s="324">
        <f t="shared" si="334"/>
        <v>0</v>
      </c>
      <c r="JK52" s="402" t="e">
        <f t="shared" si="335"/>
        <v>#DIV/0!</v>
      </c>
      <c r="JL52" s="324">
        <f t="shared" si="336"/>
        <v>0</v>
      </c>
      <c r="JM52" s="402" t="e">
        <f t="shared" si="337"/>
        <v>#DIV/0!</v>
      </c>
      <c r="JN52" s="324">
        <f t="shared" si="338"/>
        <v>0</v>
      </c>
      <c r="JO52" s="402" t="e">
        <f t="shared" si="339"/>
        <v>#DIV/0!</v>
      </c>
      <c r="JP52" s="324">
        <f t="shared" si="340"/>
        <v>0</v>
      </c>
      <c r="JQ52" s="402" t="e">
        <f t="shared" si="341"/>
        <v>#DIV/0!</v>
      </c>
      <c r="JR52" s="624">
        <f t="shared" ref="JR52:JR65" si="1281">DF52</f>
        <v>15</v>
      </c>
      <c r="JS52" s="1061">
        <f t="shared" ref="JS52:JS65" si="1282">DT52</f>
        <v>11</v>
      </c>
      <c r="JT52" s="122">
        <f t="shared" ref="JT52:JT65" si="1283">JS52-JR52</f>
        <v>-4</v>
      </c>
      <c r="JU52" s="109">
        <f t="shared" ref="JU52:JU65" si="1284">IF(ISERROR(JT52/JR52),0,JT52/JR52)</f>
        <v>-0.26666666666666666</v>
      </c>
      <c r="JV52" s="698"/>
      <c r="JW52" s="698"/>
      <c r="JX52" s="698"/>
      <c r="JY52" t="str">
        <f t="shared" ref="JY52:JY65" si="1285">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86">AJ52</f>
        <v>90</v>
      </c>
      <c r="KL52" s="263">
        <f t="shared" si="1286"/>
        <v>111</v>
      </c>
      <c r="KM52" s="263">
        <f t="shared" si="1286"/>
        <v>94</v>
      </c>
      <c r="KN52" s="263">
        <f t="shared" si="1286"/>
        <v>118</v>
      </c>
      <c r="KO52" s="263">
        <f t="shared" si="1286"/>
        <v>101</v>
      </c>
      <c r="KP52" s="263">
        <f t="shared" si="1286"/>
        <v>99</v>
      </c>
      <c r="KQ52" s="263">
        <f t="shared" si="1286"/>
        <v>122</v>
      </c>
      <c r="KR52" s="263">
        <f t="shared" si="1286"/>
        <v>119</v>
      </c>
      <c r="KS52" s="263">
        <f t="shared" si="1286"/>
        <v>116</v>
      </c>
      <c r="KT52" s="263">
        <f t="shared" si="1286"/>
        <v>151</v>
      </c>
      <c r="KU52" s="263">
        <f t="shared" si="1286"/>
        <v>117</v>
      </c>
      <c r="KV52" s="263">
        <f t="shared" si="1286"/>
        <v>99</v>
      </c>
      <c r="KW52" s="263">
        <f t="shared" ref="KW52:LH55" si="1287">AX52</f>
        <v>88</v>
      </c>
      <c r="KX52" s="263">
        <f t="shared" si="1287"/>
        <v>121</v>
      </c>
      <c r="KY52" s="263">
        <f t="shared" si="1287"/>
        <v>93</v>
      </c>
      <c r="KZ52" s="263">
        <f t="shared" si="1287"/>
        <v>17</v>
      </c>
      <c r="LA52" s="263">
        <f t="shared" si="1287"/>
        <v>9</v>
      </c>
      <c r="LB52" s="263">
        <f t="shared" si="1287"/>
        <v>17</v>
      </c>
      <c r="LC52" s="263">
        <f t="shared" si="1287"/>
        <v>10</v>
      </c>
      <c r="LD52" s="263">
        <f t="shared" si="1287"/>
        <v>20</v>
      </c>
      <c r="LE52" s="263">
        <f t="shared" si="1287"/>
        <v>23</v>
      </c>
      <c r="LF52" s="263">
        <f t="shared" si="1287"/>
        <v>23</v>
      </c>
      <c r="LG52" s="263">
        <f t="shared" si="1287"/>
        <v>15</v>
      </c>
      <c r="LH52" s="263">
        <f t="shared" si="1287"/>
        <v>14</v>
      </c>
      <c r="LI52" s="788">
        <f t="shared" ref="LI52:LT55" si="1288">BL52</f>
        <v>20</v>
      </c>
      <c r="LJ52" s="788">
        <f t="shared" si="1288"/>
        <v>22</v>
      </c>
      <c r="LK52" s="788">
        <f t="shared" si="1288"/>
        <v>20</v>
      </c>
      <c r="LL52" s="788">
        <f t="shared" si="1288"/>
        <v>16</v>
      </c>
      <c r="LM52" s="788">
        <f t="shared" si="1288"/>
        <v>19</v>
      </c>
      <c r="LN52" s="788">
        <f t="shared" si="1288"/>
        <v>14</v>
      </c>
      <c r="LO52" s="788">
        <f t="shared" si="1288"/>
        <v>17</v>
      </c>
      <c r="LP52" s="788">
        <f t="shared" si="1288"/>
        <v>28</v>
      </c>
      <c r="LQ52" s="788">
        <f t="shared" si="1288"/>
        <v>33</v>
      </c>
      <c r="LR52" s="788">
        <f t="shared" si="1288"/>
        <v>31</v>
      </c>
      <c r="LS52" s="788">
        <f t="shared" si="1288"/>
        <v>43</v>
      </c>
      <c r="LT52" s="788">
        <f t="shared" si="1288"/>
        <v>33</v>
      </c>
      <c r="LU52" s="900">
        <f t="shared" ref="LU52:MF55" si="1289">BZ52</f>
        <v>29</v>
      </c>
      <c r="LV52" s="900">
        <f t="shared" si="1289"/>
        <v>25</v>
      </c>
      <c r="LW52" s="900">
        <f t="shared" si="1289"/>
        <v>20</v>
      </c>
      <c r="LX52" s="900">
        <f t="shared" si="1289"/>
        <v>19</v>
      </c>
      <c r="LY52" s="900">
        <f t="shared" si="1289"/>
        <v>18</v>
      </c>
      <c r="LZ52" s="900">
        <f t="shared" si="1289"/>
        <v>18</v>
      </c>
      <c r="MA52" s="900">
        <f t="shared" si="1289"/>
        <v>18</v>
      </c>
      <c r="MB52" s="900">
        <f t="shared" si="1289"/>
        <v>24</v>
      </c>
      <c r="MC52" s="900">
        <f t="shared" si="1289"/>
        <v>30</v>
      </c>
      <c r="MD52" s="900">
        <f t="shared" si="1289"/>
        <v>20</v>
      </c>
      <c r="ME52" s="900">
        <f t="shared" si="1289"/>
        <v>19</v>
      </c>
      <c r="MF52" s="900">
        <f t="shared" si="1289"/>
        <v>14</v>
      </c>
      <c r="MG52" s="959">
        <f t="shared" ref="MG52:MR55" si="1290">CN52</f>
        <v>19</v>
      </c>
      <c r="MH52" s="959">
        <f t="shared" si="1290"/>
        <v>23</v>
      </c>
      <c r="MI52" s="959">
        <f t="shared" si="1290"/>
        <v>22</v>
      </c>
      <c r="MJ52" s="959">
        <f t="shared" si="1290"/>
        <v>17</v>
      </c>
      <c r="MK52" s="959">
        <f t="shared" si="1290"/>
        <v>14</v>
      </c>
      <c r="ML52" s="959">
        <f t="shared" si="1290"/>
        <v>9</v>
      </c>
      <c r="MM52" s="959">
        <f t="shared" si="1290"/>
        <v>18</v>
      </c>
      <c r="MN52" s="959">
        <f t="shared" si="1290"/>
        <v>26</v>
      </c>
      <c r="MO52" s="959">
        <f t="shared" si="1290"/>
        <v>17</v>
      </c>
      <c r="MP52" s="959">
        <f t="shared" si="1290"/>
        <v>20</v>
      </c>
      <c r="MQ52" s="959">
        <f t="shared" si="1290"/>
        <v>18</v>
      </c>
      <c r="MR52" s="959">
        <f t="shared" si="1290"/>
        <v>10</v>
      </c>
      <c r="MS52" s="1154">
        <f t="shared" ref="MS52:ND57" si="1291">DB52</f>
        <v>15</v>
      </c>
      <c r="MT52" s="1154">
        <f t="shared" si="1291"/>
        <v>14</v>
      </c>
      <c r="MU52" s="1154">
        <f t="shared" si="1291"/>
        <v>14</v>
      </c>
      <c r="MV52" s="1154">
        <f t="shared" si="1291"/>
        <v>13</v>
      </c>
      <c r="MW52" s="1154">
        <f t="shared" si="1291"/>
        <v>15</v>
      </c>
      <c r="MX52" s="1154">
        <f t="shared" si="1291"/>
        <v>5</v>
      </c>
      <c r="MY52" s="1154">
        <f t="shared" si="1291"/>
        <v>15</v>
      </c>
      <c r="MZ52" s="1154">
        <f t="shared" si="1291"/>
        <v>12</v>
      </c>
      <c r="NA52" s="1154">
        <f t="shared" si="1291"/>
        <v>13</v>
      </c>
      <c r="NB52" s="1154">
        <f t="shared" si="1291"/>
        <v>12</v>
      </c>
      <c r="NC52" s="1154">
        <f t="shared" si="1291"/>
        <v>14</v>
      </c>
      <c r="ND52" s="1154">
        <f t="shared" si="1291"/>
        <v>17</v>
      </c>
      <c r="NE52" s="1176">
        <f t="shared" ref="NE52:NP57" si="1292">DP52</f>
        <v>11</v>
      </c>
      <c r="NF52" s="1176">
        <f t="shared" si="1292"/>
        <v>21</v>
      </c>
      <c r="NG52" s="1176">
        <f t="shared" si="1292"/>
        <v>17</v>
      </c>
      <c r="NH52" s="1176">
        <f t="shared" si="1292"/>
        <v>22</v>
      </c>
      <c r="NI52" s="1176">
        <f t="shared" si="1292"/>
        <v>11</v>
      </c>
      <c r="NJ52" s="1176">
        <f t="shared" si="1292"/>
        <v>0</v>
      </c>
      <c r="NK52" s="1176">
        <f t="shared" si="1292"/>
        <v>0</v>
      </c>
      <c r="NL52" s="1176">
        <f t="shared" si="1292"/>
        <v>0</v>
      </c>
      <c r="NM52" s="1176">
        <f t="shared" si="1292"/>
        <v>0</v>
      </c>
      <c r="NN52" s="1176">
        <f t="shared" si="1292"/>
        <v>0</v>
      </c>
      <c r="NO52" s="1176">
        <f t="shared" si="1292"/>
        <v>0</v>
      </c>
      <c r="NP52" s="1176">
        <f t="shared" si="1292"/>
        <v>0</v>
      </c>
    </row>
    <row r="53" spans="1:380" x14ac:dyDescent="0.25">
      <c r="A53" s="764"/>
      <c r="B53" s="56">
        <v>8.1999999999999993</v>
      </c>
      <c r="C53" s="7"/>
      <c r="D53" s="119"/>
      <c r="E53" s="1254" t="s">
        <v>6</v>
      </c>
      <c r="F53" s="1254"/>
      <c r="G53" s="1255"/>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84"/>
        <v>13</v>
      </c>
      <c r="AW53" s="163">
        <f t="shared" si="1185"/>
        <v>1.0833333333333333</v>
      </c>
      <c r="AX53" s="368">
        <v>0</v>
      </c>
      <c r="AY53" s="70">
        <v>2</v>
      </c>
      <c r="AZ53" s="23">
        <v>0</v>
      </c>
      <c r="BA53" s="70">
        <v>2</v>
      </c>
      <c r="BB53" s="23">
        <v>0</v>
      </c>
      <c r="BC53" s="70">
        <v>0</v>
      </c>
      <c r="BD53" s="625">
        <v>0</v>
      </c>
      <c r="BE53" s="70">
        <v>1</v>
      </c>
      <c r="BF53" s="625">
        <v>1</v>
      </c>
      <c r="BG53" s="70">
        <v>3</v>
      </c>
      <c r="BH53" s="625">
        <v>0</v>
      </c>
      <c r="BI53" s="70">
        <v>0</v>
      </c>
      <c r="BJ53" s="130">
        <f t="shared" si="1188"/>
        <v>9</v>
      </c>
      <c r="BK53" s="163">
        <f t="shared" si="1189"/>
        <v>0.75</v>
      </c>
      <c r="BL53" s="368">
        <v>1</v>
      </c>
      <c r="BM53" s="70">
        <v>1</v>
      </c>
      <c r="BN53" s="23">
        <v>1</v>
      </c>
      <c r="BO53" s="70">
        <v>1</v>
      </c>
      <c r="BP53" s="23">
        <v>1</v>
      </c>
      <c r="BQ53" s="70">
        <v>1</v>
      </c>
      <c r="BR53" s="625">
        <v>1</v>
      </c>
      <c r="BS53" s="70">
        <v>0</v>
      </c>
      <c r="BT53" s="625">
        <v>1</v>
      </c>
      <c r="BU53" s="625">
        <v>1</v>
      </c>
      <c r="BV53" s="625">
        <v>1</v>
      </c>
      <c r="BW53" s="625">
        <v>1</v>
      </c>
      <c r="BX53" s="130">
        <f t="shared" si="1196"/>
        <v>11</v>
      </c>
      <c r="BY53" s="163">
        <f t="shared" si="1197"/>
        <v>0.91666666666666663</v>
      </c>
      <c r="BZ53" s="625">
        <v>0</v>
      </c>
      <c r="CA53" s="70">
        <v>0</v>
      </c>
      <c r="CB53" s="23">
        <v>2</v>
      </c>
      <c r="CC53" s="70">
        <v>1</v>
      </c>
      <c r="CD53" s="23">
        <v>0</v>
      </c>
      <c r="CE53" s="70">
        <v>1</v>
      </c>
      <c r="CF53" s="625">
        <v>1</v>
      </c>
      <c r="CG53" s="70">
        <v>1</v>
      </c>
      <c r="CH53" s="625">
        <v>1</v>
      </c>
      <c r="CI53" s="625">
        <v>1</v>
      </c>
      <c r="CJ53" s="952">
        <v>0</v>
      </c>
      <c r="CK53" s="625">
        <v>1</v>
      </c>
      <c r="CL53" s="130">
        <f t="shared" si="1204"/>
        <v>9</v>
      </c>
      <c r="CM53" s="163">
        <f t="shared" si="1205"/>
        <v>0.75</v>
      </c>
      <c r="CN53" s="625">
        <v>1</v>
      </c>
      <c r="CO53" s="70">
        <v>0</v>
      </c>
      <c r="CP53" s="23">
        <v>1</v>
      </c>
      <c r="CQ53" s="70">
        <v>0</v>
      </c>
      <c r="CR53" s="1013">
        <v>1</v>
      </c>
      <c r="CS53" s="1014">
        <v>0</v>
      </c>
      <c r="CT53" s="1015">
        <v>1</v>
      </c>
      <c r="CU53" s="1014">
        <v>1</v>
      </c>
      <c r="CV53" s="1110">
        <v>1</v>
      </c>
      <c r="CW53" s="1111">
        <v>1</v>
      </c>
      <c r="CX53" s="1110">
        <v>0</v>
      </c>
      <c r="CY53" s="1112">
        <v>0</v>
      </c>
      <c r="CZ53" s="1108">
        <f t="shared" si="1212"/>
        <v>7</v>
      </c>
      <c r="DA53" s="1109">
        <f t="shared" si="1213"/>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220"/>
        <v>6</v>
      </c>
      <c r="DO53" s="163">
        <f t="shared" si="1221"/>
        <v>0.5</v>
      </c>
      <c r="DP53" s="1015">
        <v>0</v>
      </c>
      <c r="DQ53" s="1014">
        <v>0</v>
      </c>
      <c r="DR53" s="1013">
        <v>1</v>
      </c>
      <c r="DS53" s="1014">
        <v>0</v>
      </c>
      <c r="DT53" s="1013">
        <v>0</v>
      </c>
      <c r="DU53" s="1014"/>
      <c r="DV53" s="1015"/>
      <c r="DW53" s="1014"/>
      <c r="DX53" s="1015"/>
      <c r="DY53" s="1014"/>
      <c r="DZ53" s="1015"/>
      <c r="EA53" s="1014"/>
      <c r="EB53" s="1016">
        <f t="shared" si="1225"/>
        <v>1</v>
      </c>
      <c r="EC53" s="163">
        <f t="shared" si="1226"/>
        <v>0.2</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227"/>
        <v>0</v>
      </c>
      <c r="FM53" s="402">
        <f>FL53/BP53</f>
        <v>0</v>
      </c>
      <c r="FN53" s="324">
        <f t="shared" si="1228"/>
        <v>0</v>
      </c>
      <c r="FO53" s="402">
        <f>FN53/BQ53</f>
        <v>0</v>
      </c>
      <c r="FP53" s="324">
        <f t="shared" si="1229"/>
        <v>-1</v>
      </c>
      <c r="FQ53" s="402">
        <f>FP53/BR53</f>
        <v>-1</v>
      </c>
      <c r="FR53" s="324">
        <f t="shared" si="1230"/>
        <v>1</v>
      </c>
      <c r="FS53" s="402">
        <v>1</v>
      </c>
      <c r="FT53" s="324">
        <f t="shared" si="1231"/>
        <v>0</v>
      </c>
      <c r="FU53" s="402">
        <f>FT53/BT53</f>
        <v>0</v>
      </c>
      <c r="FV53" s="324">
        <f t="shared" si="1232"/>
        <v>0</v>
      </c>
      <c r="FW53" s="402">
        <f t="shared" si="1233"/>
        <v>0</v>
      </c>
      <c r="FX53" s="324">
        <f t="shared" si="1234"/>
        <v>0</v>
      </c>
      <c r="FY53" s="402">
        <f>FX53/BV53</f>
        <v>0</v>
      </c>
      <c r="FZ53" s="324">
        <f t="shared" si="1235"/>
        <v>-1</v>
      </c>
      <c r="GA53" s="402">
        <f>FZ53/BW53</f>
        <v>-1</v>
      </c>
      <c r="GB53" s="324">
        <f t="shared" si="1236"/>
        <v>0</v>
      </c>
      <c r="GC53" s="402">
        <v>0</v>
      </c>
      <c r="GD53" s="324">
        <f t="shared" si="1237"/>
        <v>2</v>
      </c>
      <c r="GE53" s="402">
        <v>1</v>
      </c>
      <c r="GF53" s="324">
        <f t="shared" si="1238"/>
        <v>-1</v>
      </c>
      <c r="GG53" s="402">
        <f>GF53/CB53</f>
        <v>-0.5</v>
      </c>
      <c r="GH53" s="324">
        <f t="shared" si="1239"/>
        <v>-1</v>
      </c>
      <c r="GI53" s="402">
        <f>GH53/CC53</f>
        <v>-1</v>
      </c>
      <c r="GJ53" s="324">
        <f t="shared" si="1240"/>
        <v>1</v>
      </c>
      <c r="GK53" s="402">
        <v>0</v>
      </c>
      <c r="GL53" s="324">
        <f t="shared" si="1241"/>
        <v>0</v>
      </c>
      <c r="GM53" s="402">
        <f>GL53/CE53</f>
        <v>0</v>
      </c>
      <c r="GN53" s="324">
        <f t="shared" si="1242"/>
        <v>0</v>
      </c>
      <c r="GO53" s="402">
        <f>GN53/CF53</f>
        <v>0</v>
      </c>
      <c r="GP53" s="324">
        <f t="shared" si="1243"/>
        <v>0</v>
      </c>
      <c r="GQ53" s="402">
        <f>GP53/CG53</f>
        <v>0</v>
      </c>
      <c r="GR53" s="324">
        <f t="shared" si="1244"/>
        <v>0</v>
      </c>
      <c r="GS53" s="402">
        <f t="shared" si="1245"/>
        <v>0</v>
      </c>
      <c r="GT53" s="324">
        <f t="shared" si="1246"/>
        <v>-1</v>
      </c>
      <c r="GU53" s="402">
        <f>GT53/CI53</f>
        <v>-1</v>
      </c>
      <c r="GV53" s="324">
        <f t="shared" si="1247"/>
        <v>1</v>
      </c>
      <c r="GW53" s="402" t="e">
        <f t="shared" si="1248"/>
        <v>#DIV/0!</v>
      </c>
      <c r="GX53" s="324">
        <f t="shared" si="1249"/>
        <v>0</v>
      </c>
      <c r="GY53" s="402">
        <f>GX53/CK53</f>
        <v>0</v>
      </c>
      <c r="GZ53" s="324">
        <f t="shared" si="1250"/>
        <v>-1</v>
      </c>
      <c r="HA53" s="402">
        <f>GZ53/CN53</f>
        <v>-1</v>
      </c>
      <c r="HB53" s="324">
        <f t="shared" si="1251"/>
        <v>1</v>
      </c>
      <c r="HC53" s="402">
        <v>0</v>
      </c>
      <c r="HD53" s="324">
        <f t="shared" si="1252"/>
        <v>-1</v>
      </c>
      <c r="HE53" s="402">
        <f>HD53/CP53</f>
        <v>-1</v>
      </c>
      <c r="HF53" s="324">
        <f t="shared" si="1253"/>
        <v>1</v>
      </c>
      <c r="HG53" s="402">
        <v>0</v>
      </c>
      <c r="HH53" s="324">
        <f t="shared" si="1254"/>
        <v>-1</v>
      </c>
      <c r="HI53" s="402">
        <f>HH53/CR53</f>
        <v>-1</v>
      </c>
      <c r="HJ53" s="324">
        <f t="shared" si="1255"/>
        <v>1</v>
      </c>
      <c r="HK53" s="402">
        <v>0</v>
      </c>
      <c r="HL53" s="324">
        <f t="shared" si="1256"/>
        <v>0</v>
      </c>
      <c r="HM53" s="402">
        <f>HL53/CT53</f>
        <v>0</v>
      </c>
      <c r="HN53" s="324">
        <f t="shared" si="1257"/>
        <v>0</v>
      </c>
      <c r="HO53" s="402">
        <f>HN53/CU53</f>
        <v>0</v>
      </c>
      <c r="HP53" s="324">
        <f t="shared" si="1258"/>
        <v>0</v>
      </c>
      <c r="HQ53" s="402">
        <f>HP53/CV53</f>
        <v>0</v>
      </c>
      <c r="HR53" s="324">
        <f t="shared" si="1259"/>
        <v>-1</v>
      </c>
      <c r="HS53" s="402">
        <f>HR53/CW53</f>
        <v>-1</v>
      </c>
      <c r="HT53" s="324">
        <f t="shared" si="1260"/>
        <v>0</v>
      </c>
      <c r="HU53" s="402">
        <v>0</v>
      </c>
      <c r="HV53" s="324">
        <f t="shared" si="1261"/>
        <v>1</v>
      </c>
      <c r="HW53" s="402">
        <v>0</v>
      </c>
      <c r="HX53" s="324">
        <f t="shared" si="1262"/>
        <v>0</v>
      </c>
      <c r="HY53" s="402">
        <f>HX53/DB53</f>
        <v>0</v>
      </c>
      <c r="HZ53" s="324">
        <f t="shared" si="1263"/>
        <v>-1</v>
      </c>
      <c r="IA53" s="402">
        <v>0</v>
      </c>
      <c r="IB53" s="324">
        <f t="shared" si="1264"/>
        <v>0</v>
      </c>
      <c r="IC53" s="402">
        <v>0</v>
      </c>
      <c r="ID53" s="324">
        <f t="shared" si="1265"/>
        <v>1</v>
      </c>
      <c r="IE53" s="402">
        <f>ID53/DO53</f>
        <v>2</v>
      </c>
      <c r="IF53" s="324">
        <f t="shared" si="1266"/>
        <v>-1</v>
      </c>
      <c r="IG53" s="402">
        <f t="shared" si="1267"/>
        <v>-1</v>
      </c>
      <c r="IH53" s="324">
        <f t="shared" si="1268"/>
        <v>1</v>
      </c>
      <c r="II53" s="402">
        <v>0</v>
      </c>
      <c r="IJ53" s="324">
        <f t="shared" si="1270"/>
        <v>-1</v>
      </c>
      <c r="IK53" s="402">
        <f t="shared" si="1271"/>
        <v>-1</v>
      </c>
      <c r="IL53" s="324">
        <f t="shared" si="1272"/>
        <v>1</v>
      </c>
      <c r="IM53" s="402">
        <v>0</v>
      </c>
      <c r="IN53" s="324">
        <f t="shared" si="1274"/>
        <v>-1</v>
      </c>
      <c r="IO53" s="402">
        <f t="shared" si="1275"/>
        <v>-1</v>
      </c>
      <c r="IP53" s="324">
        <f t="shared" si="1276"/>
        <v>0</v>
      </c>
      <c r="IQ53" s="402">
        <v>0</v>
      </c>
      <c r="IR53" s="324">
        <f t="shared" si="1278"/>
        <v>1</v>
      </c>
      <c r="IS53" s="402">
        <v>0</v>
      </c>
      <c r="IT53" s="324">
        <f t="shared" si="318"/>
        <v>-1</v>
      </c>
      <c r="IU53" s="402">
        <f t="shared" si="319"/>
        <v>-1</v>
      </c>
      <c r="IV53" s="324">
        <f t="shared" si="320"/>
        <v>0</v>
      </c>
      <c r="IW53" s="402">
        <v>0</v>
      </c>
      <c r="IX53" s="324">
        <f t="shared" si="322"/>
        <v>1</v>
      </c>
      <c r="IY53" s="402">
        <v>0</v>
      </c>
      <c r="IZ53" s="324">
        <f t="shared" si="324"/>
        <v>-1</v>
      </c>
      <c r="JA53" s="402">
        <f t="shared" si="1280"/>
        <v>-1</v>
      </c>
      <c r="JB53" s="324">
        <f t="shared" si="326"/>
        <v>0</v>
      </c>
      <c r="JC53" s="402">
        <v>0</v>
      </c>
      <c r="JD53" s="324">
        <f t="shared" si="328"/>
        <v>0</v>
      </c>
      <c r="JE53" s="402" t="e">
        <f t="shared" si="329"/>
        <v>#DIV/0!</v>
      </c>
      <c r="JF53" s="324">
        <f t="shared" si="330"/>
        <v>0</v>
      </c>
      <c r="JG53" s="402" t="e">
        <f t="shared" si="331"/>
        <v>#DIV/0!</v>
      </c>
      <c r="JH53" s="324">
        <f t="shared" si="332"/>
        <v>0</v>
      </c>
      <c r="JI53" s="402" t="e">
        <f t="shared" si="333"/>
        <v>#DIV/0!</v>
      </c>
      <c r="JJ53" s="324">
        <f t="shared" si="334"/>
        <v>0</v>
      </c>
      <c r="JK53" s="402" t="e">
        <f t="shared" si="335"/>
        <v>#DIV/0!</v>
      </c>
      <c r="JL53" s="324">
        <f t="shared" si="336"/>
        <v>0</v>
      </c>
      <c r="JM53" s="402" t="e">
        <f t="shared" si="337"/>
        <v>#DIV/0!</v>
      </c>
      <c r="JN53" s="324">
        <f t="shared" si="338"/>
        <v>0</v>
      </c>
      <c r="JO53" s="402" t="e">
        <f t="shared" si="339"/>
        <v>#DIV/0!</v>
      </c>
      <c r="JP53" s="324">
        <f t="shared" si="340"/>
        <v>0</v>
      </c>
      <c r="JQ53" s="402" t="e">
        <f t="shared" si="341"/>
        <v>#DIV/0!</v>
      </c>
      <c r="JR53" s="625">
        <f t="shared" si="1281"/>
        <v>1</v>
      </c>
      <c r="JS53" s="1079">
        <f t="shared" si="1282"/>
        <v>0</v>
      </c>
      <c r="JT53" s="122">
        <f t="shared" si="1283"/>
        <v>-1</v>
      </c>
      <c r="JU53" s="109">
        <f t="shared" si="1284"/>
        <v>-1</v>
      </c>
      <c r="JV53" s="698"/>
      <c r="JW53" s="698"/>
      <c r="JX53" s="698"/>
      <c r="JY53" t="str">
        <f t="shared" si="1285"/>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86"/>
        <v>1</v>
      </c>
      <c r="KL53" s="263">
        <f t="shared" si="1286"/>
        <v>1</v>
      </c>
      <c r="KM53" s="263">
        <f t="shared" si="1286"/>
        <v>1</v>
      </c>
      <c r="KN53" s="263">
        <f t="shared" si="1286"/>
        <v>1</v>
      </c>
      <c r="KO53" s="263">
        <f t="shared" si="1286"/>
        <v>1</v>
      </c>
      <c r="KP53" s="263">
        <f t="shared" si="1286"/>
        <v>1</v>
      </c>
      <c r="KQ53" s="263">
        <f t="shared" si="1286"/>
        <v>1</v>
      </c>
      <c r="KR53" s="263">
        <f t="shared" si="1286"/>
        <v>1</v>
      </c>
      <c r="KS53" s="263">
        <f t="shared" si="1286"/>
        <v>1</v>
      </c>
      <c r="KT53" s="263">
        <f t="shared" si="1286"/>
        <v>0</v>
      </c>
      <c r="KU53" s="263">
        <f t="shared" si="1286"/>
        <v>2</v>
      </c>
      <c r="KV53" s="263">
        <f t="shared" si="1286"/>
        <v>2</v>
      </c>
      <c r="KW53" s="263">
        <f t="shared" si="1287"/>
        <v>0</v>
      </c>
      <c r="KX53" s="263">
        <f t="shared" si="1287"/>
        <v>2</v>
      </c>
      <c r="KY53" s="263">
        <f t="shared" si="1287"/>
        <v>0</v>
      </c>
      <c r="KZ53" s="263">
        <f t="shared" si="1287"/>
        <v>2</v>
      </c>
      <c r="LA53" s="263">
        <f t="shared" si="1287"/>
        <v>0</v>
      </c>
      <c r="LB53" s="263">
        <f t="shared" si="1287"/>
        <v>0</v>
      </c>
      <c r="LC53" s="263">
        <f t="shared" si="1287"/>
        <v>0</v>
      </c>
      <c r="LD53" s="263">
        <f t="shared" si="1287"/>
        <v>1</v>
      </c>
      <c r="LE53" s="263">
        <f t="shared" si="1287"/>
        <v>1</v>
      </c>
      <c r="LF53" s="263">
        <f t="shared" si="1287"/>
        <v>3</v>
      </c>
      <c r="LG53" s="263">
        <f t="shared" si="1287"/>
        <v>0</v>
      </c>
      <c r="LH53" s="263">
        <f t="shared" si="1287"/>
        <v>0</v>
      </c>
      <c r="LI53" s="788">
        <f t="shared" si="1288"/>
        <v>1</v>
      </c>
      <c r="LJ53" s="788">
        <f t="shared" si="1288"/>
        <v>1</v>
      </c>
      <c r="LK53" s="788">
        <f t="shared" si="1288"/>
        <v>1</v>
      </c>
      <c r="LL53" s="788">
        <f t="shared" si="1288"/>
        <v>1</v>
      </c>
      <c r="LM53" s="788">
        <f t="shared" si="1288"/>
        <v>1</v>
      </c>
      <c r="LN53" s="788">
        <f t="shared" si="1288"/>
        <v>1</v>
      </c>
      <c r="LO53" s="788">
        <f t="shared" si="1288"/>
        <v>1</v>
      </c>
      <c r="LP53" s="788">
        <f t="shared" si="1288"/>
        <v>0</v>
      </c>
      <c r="LQ53" s="788">
        <f t="shared" si="1288"/>
        <v>1</v>
      </c>
      <c r="LR53" s="788">
        <f t="shared" si="1288"/>
        <v>1</v>
      </c>
      <c r="LS53" s="788">
        <f t="shared" si="1288"/>
        <v>1</v>
      </c>
      <c r="LT53" s="788">
        <f t="shared" si="1288"/>
        <v>1</v>
      </c>
      <c r="LU53" s="900">
        <f t="shared" si="1289"/>
        <v>0</v>
      </c>
      <c r="LV53" s="900">
        <f t="shared" si="1289"/>
        <v>0</v>
      </c>
      <c r="LW53" s="900">
        <f t="shared" si="1289"/>
        <v>2</v>
      </c>
      <c r="LX53" s="900">
        <f t="shared" si="1289"/>
        <v>1</v>
      </c>
      <c r="LY53" s="900">
        <f t="shared" si="1289"/>
        <v>0</v>
      </c>
      <c r="LZ53" s="900">
        <f t="shared" si="1289"/>
        <v>1</v>
      </c>
      <c r="MA53" s="900">
        <f t="shared" si="1289"/>
        <v>1</v>
      </c>
      <c r="MB53" s="900">
        <f t="shared" si="1289"/>
        <v>1</v>
      </c>
      <c r="MC53" s="900">
        <f t="shared" si="1289"/>
        <v>1</v>
      </c>
      <c r="MD53" s="900">
        <f t="shared" si="1289"/>
        <v>1</v>
      </c>
      <c r="ME53" s="900">
        <f t="shared" si="1289"/>
        <v>0</v>
      </c>
      <c r="MF53" s="900">
        <f t="shared" si="1289"/>
        <v>1</v>
      </c>
      <c r="MG53" s="959">
        <f t="shared" si="1290"/>
        <v>1</v>
      </c>
      <c r="MH53" s="959">
        <f t="shared" si="1290"/>
        <v>0</v>
      </c>
      <c r="MI53" s="959">
        <f t="shared" si="1290"/>
        <v>1</v>
      </c>
      <c r="MJ53" s="959">
        <f t="shared" si="1290"/>
        <v>0</v>
      </c>
      <c r="MK53" s="959">
        <f t="shared" si="1290"/>
        <v>1</v>
      </c>
      <c r="ML53" s="959">
        <f t="shared" si="1290"/>
        <v>0</v>
      </c>
      <c r="MM53" s="959">
        <f t="shared" si="1290"/>
        <v>1</v>
      </c>
      <c r="MN53" s="959">
        <f t="shared" si="1290"/>
        <v>1</v>
      </c>
      <c r="MO53" s="959">
        <f t="shared" si="1290"/>
        <v>1</v>
      </c>
      <c r="MP53" s="959">
        <f t="shared" si="1290"/>
        <v>1</v>
      </c>
      <c r="MQ53" s="959">
        <f t="shared" si="1290"/>
        <v>0</v>
      </c>
      <c r="MR53" s="959">
        <f t="shared" si="1290"/>
        <v>0</v>
      </c>
      <c r="MS53" s="1154">
        <f t="shared" si="1291"/>
        <v>1</v>
      </c>
      <c r="MT53" s="1154">
        <f t="shared" si="1291"/>
        <v>1</v>
      </c>
      <c r="MU53" s="1154">
        <f t="shared" si="1291"/>
        <v>0</v>
      </c>
      <c r="MV53" s="1154">
        <f t="shared" si="1291"/>
        <v>0</v>
      </c>
      <c r="MW53" s="1154">
        <f t="shared" si="1291"/>
        <v>1</v>
      </c>
      <c r="MX53" s="1154">
        <f t="shared" si="1291"/>
        <v>0</v>
      </c>
      <c r="MY53" s="1154">
        <f t="shared" si="1291"/>
        <v>1</v>
      </c>
      <c r="MZ53" s="1154">
        <f t="shared" si="1291"/>
        <v>0</v>
      </c>
      <c r="NA53" s="1154">
        <f t="shared" si="1291"/>
        <v>1</v>
      </c>
      <c r="NB53" s="1154">
        <f t="shared" si="1291"/>
        <v>0</v>
      </c>
      <c r="NC53" s="1154">
        <f t="shared" si="1291"/>
        <v>0</v>
      </c>
      <c r="ND53" s="1154">
        <f t="shared" si="1291"/>
        <v>1</v>
      </c>
      <c r="NE53" s="1176">
        <f t="shared" si="1292"/>
        <v>0</v>
      </c>
      <c r="NF53" s="1176">
        <f t="shared" si="1292"/>
        <v>0</v>
      </c>
      <c r="NG53" s="1176">
        <f t="shared" si="1292"/>
        <v>1</v>
      </c>
      <c r="NH53" s="1176">
        <f t="shared" si="1292"/>
        <v>0</v>
      </c>
      <c r="NI53" s="1176">
        <f t="shared" si="1292"/>
        <v>0</v>
      </c>
      <c r="NJ53" s="1176">
        <f t="shared" si="1292"/>
        <v>0</v>
      </c>
      <c r="NK53" s="1176">
        <f t="shared" si="1292"/>
        <v>0</v>
      </c>
      <c r="NL53" s="1176">
        <f t="shared" si="1292"/>
        <v>0</v>
      </c>
      <c r="NM53" s="1176">
        <f t="shared" si="1292"/>
        <v>0</v>
      </c>
      <c r="NN53" s="1176">
        <f t="shared" si="1292"/>
        <v>0</v>
      </c>
      <c r="NO53" s="1176">
        <f t="shared" si="1292"/>
        <v>0</v>
      </c>
      <c r="NP53" s="1176">
        <f t="shared" si="1292"/>
        <v>0</v>
      </c>
    </row>
    <row r="54" spans="1:380" x14ac:dyDescent="0.25">
      <c r="A54" s="764"/>
      <c r="B54" s="56">
        <v>8.3000000000000007</v>
      </c>
      <c r="C54" s="7"/>
      <c r="D54" s="119"/>
      <c r="E54" s="1254" t="s">
        <v>7</v>
      </c>
      <c r="F54" s="1254"/>
      <c r="G54" s="1255"/>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84"/>
        <v>16</v>
      </c>
      <c r="AW54" s="163">
        <f t="shared" si="1185"/>
        <v>1.3333333333333333</v>
      </c>
      <c r="AX54" s="368">
        <v>1</v>
      </c>
      <c r="AY54" s="70">
        <v>4</v>
      </c>
      <c r="AZ54" s="23">
        <v>2</v>
      </c>
      <c r="BA54" s="70">
        <v>1</v>
      </c>
      <c r="BB54" s="23">
        <v>0</v>
      </c>
      <c r="BC54" s="70">
        <v>1</v>
      </c>
      <c r="BD54" s="625">
        <v>2</v>
      </c>
      <c r="BE54" s="70">
        <v>2</v>
      </c>
      <c r="BF54" s="625">
        <v>2</v>
      </c>
      <c r="BG54" s="70">
        <v>1</v>
      </c>
      <c r="BH54" s="625">
        <v>0</v>
      </c>
      <c r="BI54" s="70">
        <v>1</v>
      </c>
      <c r="BJ54" s="130">
        <f t="shared" si="1188"/>
        <v>17</v>
      </c>
      <c r="BK54" s="163">
        <f t="shared" si="1189"/>
        <v>1.4166666666666667</v>
      </c>
      <c r="BL54" s="368">
        <v>2</v>
      </c>
      <c r="BM54" s="70">
        <v>2</v>
      </c>
      <c r="BN54" s="23">
        <v>1</v>
      </c>
      <c r="BO54" s="70">
        <v>1</v>
      </c>
      <c r="BP54" s="23">
        <v>1</v>
      </c>
      <c r="BQ54" s="70">
        <v>1</v>
      </c>
      <c r="BR54" s="625">
        <v>1</v>
      </c>
      <c r="BS54" s="70">
        <v>1</v>
      </c>
      <c r="BT54" s="625">
        <v>1</v>
      </c>
      <c r="BU54" s="625">
        <v>2</v>
      </c>
      <c r="BV54" s="625">
        <v>1</v>
      </c>
      <c r="BW54" s="625">
        <v>0</v>
      </c>
      <c r="BX54" s="130">
        <f t="shared" si="1196"/>
        <v>14</v>
      </c>
      <c r="BY54" s="163">
        <f t="shared" si="1197"/>
        <v>1.1666666666666667</v>
      </c>
      <c r="BZ54" s="625">
        <v>1</v>
      </c>
      <c r="CA54" s="70">
        <v>1</v>
      </c>
      <c r="CB54" s="23">
        <v>1</v>
      </c>
      <c r="CC54" s="70">
        <v>1</v>
      </c>
      <c r="CD54" s="23">
        <v>0</v>
      </c>
      <c r="CE54" s="950">
        <v>1</v>
      </c>
      <c r="CF54" s="952">
        <v>0</v>
      </c>
      <c r="CG54" s="950">
        <v>0</v>
      </c>
      <c r="CH54" s="952">
        <v>1</v>
      </c>
      <c r="CI54" s="952">
        <v>0</v>
      </c>
      <c r="CJ54" s="952">
        <v>0</v>
      </c>
      <c r="CK54" s="952">
        <v>0</v>
      </c>
      <c r="CL54" s="953">
        <f t="shared" si="1204"/>
        <v>6</v>
      </c>
      <c r="CM54" s="163">
        <f t="shared" si="1205"/>
        <v>0.5</v>
      </c>
      <c r="CN54" s="625">
        <v>0</v>
      </c>
      <c r="CO54" s="70">
        <v>0</v>
      </c>
      <c r="CP54" s="23">
        <v>0</v>
      </c>
      <c r="CQ54" s="70">
        <v>0</v>
      </c>
      <c r="CR54" s="1013">
        <v>0</v>
      </c>
      <c r="CS54" s="1014">
        <v>0</v>
      </c>
      <c r="CT54" s="1015">
        <v>0</v>
      </c>
      <c r="CU54" s="1014">
        <v>0</v>
      </c>
      <c r="CV54" s="1110">
        <v>0</v>
      </c>
      <c r="CW54" s="1111">
        <v>0</v>
      </c>
      <c r="CX54" s="1110">
        <v>1</v>
      </c>
      <c r="CY54" s="1112">
        <v>0</v>
      </c>
      <c r="CZ54" s="1108">
        <f t="shared" si="1212"/>
        <v>1</v>
      </c>
      <c r="DA54" s="1109">
        <f t="shared" si="1213"/>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220"/>
        <v>0</v>
      </c>
      <c r="DO54" s="163">
        <f t="shared" si="1221"/>
        <v>0</v>
      </c>
      <c r="DP54" s="1015">
        <v>0</v>
      </c>
      <c r="DQ54" s="1014">
        <v>0</v>
      </c>
      <c r="DR54" s="1013">
        <v>0</v>
      </c>
      <c r="DS54" s="1014">
        <v>0</v>
      </c>
      <c r="DT54" s="1013">
        <v>0</v>
      </c>
      <c r="DU54" s="1014"/>
      <c r="DV54" s="1015"/>
      <c r="DW54" s="1014"/>
      <c r="DX54" s="1015"/>
      <c r="DY54" s="1014"/>
      <c r="DZ54" s="1015"/>
      <c r="EA54" s="1014"/>
      <c r="EB54" s="1016">
        <f t="shared" si="1225"/>
        <v>0</v>
      </c>
      <c r="EC54" s="163">
        <f t="shared" si="1226"/>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227"/>
        <v>0</v>
      </c>
      <c r="FM54" s="402">
        <f>FL54/BP54</f>
        <v>0</v>
      </c>
      <c r="FN54" s="324">
        <f t="shared" si="1228"/>
        <v>0</v>
      </c>
      <c r="FO54" s="402">
        <f>FN54/BQ54</f>
        <v>0</v>
      </c>
      <c r="FP54" s="324">
        <f t="shared" si="1229"/>
        <v>0</v>
      </c>
      <c r="FQ54" s="402">
        <f>FP54/BR54</f>
        <v>0</v>
      </c>
      <c r="FR54" s="324">
        <f t="shared" si="1230"/>
        <v>0</v>
      </c>
      <c r="FS54" s="402">
        <f>FR54/BS54</f>
        <v>0</v>
      </c>
      <c r="FT54" s="324">
        <f t="shared" si="1231"/>
        <v>1</v>
      </c>
      <c r="FU54" s="402">
        <f>FT54/BT54</f>
        <v>1</v>
      </c>
      <c r="FV54" s="324">
        <f t="shared" si="1232"/>
        <v>-1</v>
      </c>
      <c r="FW54" s="402">
        <f t="shared" si="1233"/>
        <v>-0.5</v>
      </c>
      <c r="FX54" s="324">
        <f t="shared" si="1234"/>
        <v>-1</v>
      </c>
      <c r="FY54" s="402">
        <f>FX54/BV54</f>
        <v>-1</v>
      </c>
      <c r="FZ54" s="324">
        <f t="shared" si="1235"/>
        <v>1</v>
      </c>
      <c r="GA54" s="402">
        <v>0</v>
      </c>
      <c r="GB54" s="324">
        <f t="shared" si="1236"/>
        <v>0</v>
      </c>
      <c r="GC54" s="402">
        <f>GB54/BZ54</f>
        <v>0</v>
      </c>
      <c r="GD54" s="324">
        <f t="shared" si="1237"/>
        <v>0</v>
      </c>
      <c r="GE54" s="402">
        <f>GD54/CA54</f>
        <v>0</v>
      </c>
      <c r="GF54" s="324">
        <f t="shared" si="1238"/>
        <v>0</v>
      </c>
      <c r="GG54" s="402">
        <f>GF54/CB54</f>
        <v>0</v>
      </c>
      <c r="GH54" s="324">
        <f t="shared" si="1239"/>
        <v>-1</v>
      </c>
      <c r="GI54" s="402">
        <f>GH54/CC54</f>
        <v>-1</v>
      </c>
      <c r="GJ54" s="324">
        <f t="shared" si="1240"/>
        <v>1</v>
      </c>
      <c r="GK54" s="402">
        <v>0</v>
      </c>
      <c r="GL54" s="324">
        <f t="shared" si="1241"/>
        <v>-1</v>
      </c>
      <c r="GM54" s="402">
        <f>GL54/CE54</f>
        <v>-1</v>
      </c>
      <c r="GN54" s="324">
        <f t="shared" si="1242"/>
        <v>0</v>
      </c>
      <c r="GO54" s="402">
        <v>0</v>
      </c>
      <c r="GP54" s="324">
        <f t="shared" si="1243"/>
        <v>1</v>
      </c>
      <c r="GQ54" s="402">
        <v>0</v>
      </c>
      <c r="GR54" s="324">
        <f t="shared" si="1244"/>
        <v>-1</v>
      </c>
      <c r="GS54" s="402">
        <f t="shared" si="1245"/>
        <v>-1</v>
      </c>
      <c r="GT54" s="324">
        <f t="shared" si="1246"/>
        <v>0</v>
      </c>
      <c r="GU54" s="402">
        <v>0</v>
      </c>
      <c r="GV54" s="324">
        <f t="shared" si="1247"/>
        <v>0</v>
      </c>
      <c r="GW54" s="402" t="e">
        <f t="shared" si="1248"/>
        <v>#DIV/0!</v>
      </c>
      <c r="GX54" s="324">
        <f t="shared" si="1249"/>
        <v>0</v>
      </c>
      <c r="GY54" s="402">
        <v>0</v>
      </c>
      <c r="GZ54" s="324">
        <f t="shared" si="1250"/>
        <v>0</v>
      </c>
      <c r="HA54" s="402">
        <v>0</v>
      </c>
      <c r="HB54" s="324">
        <f t="shared" si="1251"/>
        <v>0</v>
      </c>
      <c r="HC54" s="402">
        <v>0</v>
      </c>
      <c r="HD54" s="324">
        <f t="shared" si="1252"/>
        <v>0</v>
      </c>
      <c r="HE54" s="402">
        <v>0</v>
      </c>
      <c r="HF54" s="324">
        <f t="shared" si="1253"/>
        <v>0</v>
      </c>
      <c r="HG54" s="402">
        <v>0</v>
      </c>
      <c r="HH54" s="324">
        <f t="shared" si="1254"/>
        <v>0</v>
      </c>
      <c r="HI54" s="402">
        <v>0</v>
      </c>
      <c r="HJ54" s="324">
        <f t="shared" si="1255"/>
        <v>0</v>
      </c>
      <c r="HK54" s="402">
        <v>0</v>
      </c>
      <c r="HL54" s="324">
        <f t="shared" si="1256"/>
        <v>0</v>
      </c>
      <c r="HM54" s="402">
        <v>0</v>
      </c>
      <c r="HN54" s="324">
        <f t="shared" si="1257"/>
        <v>0</v>
      </c>
      <c r="HO54" s="402">
        <v>0</v>
      </c>
      <c r="HP54" s="324">
        <f t="shared" si="1258"/>
        <v>0</v>
      </c>
      <c r="HQ54" s="402">
        <v>0</v>
      </c>
      <c r="HR54" s="324">
        <f t="shared" si="1259"/>
        <v>1</v>
      </c>
      <c r="HS54" s="402">
        <v>0</v>
      </c>
      <c r="HT54" s="324">
        <f t="shared" si="1260"/>
        <v>-1</v>
      </c>
      <c r="HU54" s="402">
        <f>HT54/CX54</f>
        <v>-1</v>
      </c>
      <c r="HV54" s="324">
        <f t="shared" si="1261"/>
        <v>0</v>
      </c>
      <c r="HW54" s="402">
        <v>0</v>
      </c>
      <c r="HX54" s="324">
        <f t="shared" si="1262"/>
        <v>0</v>
      </c>
      <c r="HY54" s="402">
        <v>0</v>
      </c>
      <c r="HZ54" s="324">
        <f t="shared" si="1263"/>
        <v>0</v>
      </c>
      <c r="IA54" s="402">
        <v>0</v>
      </c>
      <c r="IB54" s="324">
        <f t="shared" si="1264"/>
        <v>0</v>
      </c>
      <c r="IC54" s="402">
        <v>0</v>
      </c>
      <c r="ID54" s="324">
        <f t="shared" si="1265"/>
        <v>0</v>
      </c>
      <c r="IE54" s="402">
        <v>0</v>
      </c>
      <c r="IF54" s="324">
        <f t="shared" si="1266"/>
        <v>0</v>
      </c>
      <c r="IG54" s="402" t="e">
        <f t="shared" si="1267"/>
        <v>#DIV/0!</v>
      </c>
      <c r="IH54" s="324">
        <f t="shared" si="1268"/>
        <v>0</v>
      </c>
      <c r="II54" s="402">
        <v>0</v>
      </c>
      <c r="IJ54" s="324">
        <f t="shared" si="1270"/>
        <v>0</v>
      </c>
      <c r="IK54" s="402">
        <v>0</v>
      </c>
      <c r="IL54" s="324">
        <f t="shared" si="1272"/>
        <v>0</v>
      </c>
      <c r="IM54" s="402">
        <v>0</v>
      </c>
      <c r="IN54" s="324">
        <f t="shared" si="1274"/>
        <v>0</v>
      </c>
      <c r="IO54" s="402">
        <v>0</v>
      </c>
      <c r="IP54" s="324">
        <f t="shared" si="1276"/>
        <v>0</v>
      </c>
      <c r="IQ54" s="402">
        <v>0</v>
      </c>
      <c r="IR54" s="324">
        <f t="shared" si="1278"/>
        <v>0</v>
      </c>
      <c r="IS54" s="402">
        <v>0</v>
      </c>
      <c r="IT54" s="324">
        <f t="shared" si="318"/>
        <v>0</v>
      </c>
      <c r="IU54" s="402">
        <v>0</v>
      </c>
      <c r="IV54" s="324">
        <f t="shared" si="320"/>
        <v>0</v>
      </c>
      <c r="IW54" s="402">
        <v>0</v>
      </c>
      <c r="IX54" s="324">
        <f t="shared" si="322"/>
        <v>0</v>
      </c>
      <c r="IY54" s="402">
        <v>0</v>
      </c>
      <c r="IZ54" s="324">
        <f t="shared" si="324"/>
        <v>0</v>
      </c>
      <c r="JA54" s="402">
        <v>0</v>
      </c>
      <c r="JB54" s="324">
        <f t="shared" si="326"/>
        <v>0</v>
      </c>
      <c r="JC54" s="402">
        <v>0</v>
      </c>
      <c r="JD54" s="324">
        <f t="shared" si="328"/>
        <v>0</v>
      </c>
      <c r="JE54" s="402" t="e">
        <f t="shared" si="329"/>
        <v>#DIV/0!</v>
      </c>
      <c r="JF54" s="324">
        <f t="shared" si="330"/>
        <v>0</v>
      </c>
      <c r="JG54" s="402" t="e">
        <f t="shared" si="331"/>
        <v>#DIV/0!</v>
      </c>
      <c r="JH54" s="324">
        <f t="shared" si="332"/>
        <v>0</v>
      </c>
      <c r="JI54" s="402" t="e">
        <f t="shared" si="333"/>
        <v>#DIV/0!</v>
      </c>
      <c r="JJ54" s="324">
        <f t="shared" si="334"/>
        <v>0</v>
      </c>
      <c r="JK54" s="402" t="e">
        <f t="shared" si="335"/>
        <v>#DIV/0!</v>
      </c>
      <c r="JL54" s="324">
        <f t="shared" si="336"/>
        <v>0</v>
      </c>
      <c r="JM54" s="402" t="e">
        <f t="shared" si="337"/>
        <v>#DIV/0!</v>
      </c>
      <c r="JN54" s="324">
        <f t="shared" si="338"/>
        <v>0</v>
      </c>
      <c r="JO54" s="402" t="e">
        <f t="shared" si="339"/>
        <v>#DIV/0!</v>
      </c>
      <c r="JP54" s="324">
        <f t="shared" si="340"/>
        <v>0</v>
      </c>
      <c r="JQ54" s="402" t="e">
        <f t="shared" si="341"/>
        <v>#DIV/0!</v>
      </c>
      <c r="JR54" s="952">
        <f t="shared" si="1281"/>
        <v>0</v>
      </c>
      <c r="JS54" s="1079">
        <f t="shared" si="1282"/>
        <v>0</v>
      </c>
      <c r="JT54" s="122">
        <f t="shared" si="1283"/>
        <v>0</v>
      </c>
      <c r="JU54" s="109">
        <f t="shared" si="1284"/>
        <v>0</v>
      </c>
      <c r="JV54" s="698"/>
      <c r="JW54" s="698"/>
      <c r="JX54" s="698"/>
      <c r="JY54" t="str">
        <f t="shared" si="1285"/>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86"/>
        <v>1</v>
      </c>
      <c r="KL54" s="263">
        <f t="shared" si="1286"/>
        <v>1</v>
      </c>
      <c r="KM54" s="263">
        <f t="shared" si="1286"/>
        <v>0</v>
      </c>
      <c r="KN54" s="263">
        <f t="shared" si="1286"/>
        <v>1</v>
      </c>
      <c r="KO54" s="263">
        <f t="shared" si="1286"/>
        <v>2</v>
      </c>
      <c r="KP54" s="263">
        <f t="shared" si="1286"/>
        <v>0</v>
      </c>
      <c r="KQ54" s="263">
        <f t="shared" si="1286"/>
        <v>4</v>
      </c>
      <c r="KR54" s="263">
        <f t="shared" si="1286"/>
        <v>3</v>
      </c>
      <c r="KS54" s="263">
        <f t="shared" si="1286"/>
        <v>1</v>
      </c>
      <c r="KT54" s="263">
        <f t="shared" si="1286"/>
        <v>2</v>
      </c>
      <c r="KU54" s="263">
        <f t="shared" si="1286"/>
        <v>1</v>
      </c>
      <c r="KV54" s="263">
        <f t="shared" si="1286"/>
        <v>0</v>
      </c>
      <c r="KW54" s="263">
        <f t="shared" si="1287"/>
        <v>1</v>
      </c>
      <c r="KX54" s="263">
        <f t="shared" si="1287"/>
        <v>4</v>
      </c>
      <c r="KY54" s="263">
        <f t="shared" si="1287"/>
        <v>2</v>
      </c>
      <c r="KZ54" s="263">
        <f t="shared" si="1287"/>
        <v>1</v>
      </c>
      <c r="LA54" s="263">
        <f t="shared" si="1287"/>
        <v>0</v>
      </c>
      <c r="LB54" s="263">
        <f t="shared" si="1287"/>
        <v>1</v>
      </c>
      <c r="LC54" s="263">
        <f t="shared" si="1287"/>
        <v>2</v>
      </c>
      <c r="LD54" s="263">
        <f t="shared" si="1287"/>
        <v>2</v>
      </c>
      <c r="LE54" s="263">
        <f t="shared" si="1287"/>
        <v>2</v>
      </c>
      <c r="LF54" s="263">
        <f t="shared" si="1287"/>
        <v>1</v>
      </c>
      <c r="LG54" s="263">
        <f t="shared" si="1287"/>
        <v>0</v>
      </c>
      <c r="LH54" s="263">
        <f t="shared" si="1287"/>
        <v>1</v>
      </c>
      <c r="LI54" s="788">
        <f t="shared" si="1288"/>
        <v>2</v>
      </c>
      <c r="LJ54" s="788">
        <f t="shared" si="1288"/>
        <v>2</v>
      </c>
      <c r="LK54" s="788">
        <f t="shared" si="1288"/>
        <v>1</v>
      </c>
      <c r="LL54" s="788">
        <f t="shared" si="1288"/>
        <v>1</v>
      </c>
      <c r="LM54" s="788">
        <f t="shared" si="1288"/>
        <v>1</v>
      </c>
      <c r="LN54" s="788">
        <f t="shared" si="1288"/>
        <v>1</v>
      </c>
      <c r="LO54" s="788">
        <f t="shared" si="1288"/>
        <v>1</v>
      </c>
      <c r="LP54" s="788">
        <f t="shared" si="1288"/>
        <v>1</v>
      </c>
      <c r="LQ54" s="788">
        <f t="shared" si="1288"/>
        <v>1</v>
      </c>
      <c r="LR54" s="788">
        <f t="shared" si="1288"/>
        <v>2</v>
      </c>
      <c r="LS54" s="788">
        <f t="shared" si="1288"/>
        <v>1</v>
      </c>
      <c r="LT54" s="788">
        <f t="shared" si="1288"/>
        <v>0</v>
      </c>
      <c r="LU54" s="900">
        <f t="shared" si="1289"/>
        <v>1</v>
      </c>
      <c r="LV54" s="900">
        <f t="shared" si="1289"/>
        <v>1</v>
      </c>
      <c r="LW54" s="900">
        <f t="shared" si="1289"/>
        <v>1</v>
      </c>
      <c r="LX54" s="900">
        <f t="shared" si="1289"/>
        <v>1</v>
      </c>
      <c r="LY54" s="900">
        <f t="shared" si="1289"/>
        <v>0</v>
      </c>
      <c r="LZ54" s="900">
        <f t="shared" si="1289"/>
        <v>1</v>
      </c>
      <c r="MA54" s="900">
        <f t="shared" si="1289"/>
        <v>0</v>
      </c>
      <c r="MB54" s="900">
        <f t="shared" si="1289"/>
        <v>0</v>
      </c>
      <c r="MC54" s="900">
        <f t="shared" si="1289"/>
        <v>1</v>
      </c>
      <c r="MD54" s="900">
        <f t="shared" si="1289"/>
        <v>0</v>
      </c>
      <c r="ME54" s="900">
        <f t="shared" si="1289"/>
        <v>0</v>
      </c>
      <c r="MF54" s="900">
        <f t="shared" si="1289"/>
        <v>0</v>
      </c>
      <c r="MG54" s="959">
        <f t="shared" si="1290"/>
        <v>0</v>
      </c>
      <c r="MH54" s="959">
        <f t="shared" si="1290"/>
        <v>0</v>
      </c>
      <c r="MI54" s="959">
        <f t="shared" si="1290"/>
        <v>0</v>
      </c>
      <c r="MJ54" s="959">
        <f t="shared" si="1290"/>
        <v>0</v>
      </c>
      <c r="MK54" s="959">
        <f t="shared" si="1290"/>
        <v>0</v>
      </c>
      <c r="ML54" s="959">
        <f t="shared" si="1290"/>
        <v>0</v>
      </c>
      <c r="MM54" s="959">
        <f t="shared" si="1290"/>
        <v>0</v>
      </c>
      <c r="MN54" s="959">
        <f t="shared" si="1290"/>
        <v>0</v>
      </c>
      <c r="MO54" s="959">
        <f t="shared" si="1290"/>
        <v>0</v>
      </c>
      <c r="MP54" s="959">
        <f t="shared" si="1290"/>
        <v>0</v>
      </c>
      <c r="MQ54" s="959">
        <f t="shared" si="1290"/>
        <v>1</v>
      </c>
      <c r="MR54" s="959">
        <f t="shared" si="1290"/>
        <v>0</v>
      </c>
      <c r="MS54" s="1154">
        <f t="shared" si="1291"/>
        <v>0</v>
      </c>
      <c r="MT54" s="1154">
        <f t="shared" si="1291"/>
        <v>0</v>
      </c>
      <c r="MU54" s="1154">
        <f t="shared" si="1291"/>
        <v>0</v>
      </c>
      <c r="MV54" s="1154">
        <f t="shared" si="1291"/>
        <v>0</v>
      </c>
      <c r="MW54" s="1154">
        <f t="shared" si="1291"/>
        <v>0</v>
      </c>
      <c r="MX54" s="1154">
        <f t="shared" si="1291"/>
        <v>0</v>
      </c>
      <c r="MY54" s="1154">
        <f t="shared" si="1291"/>
        <v>0</v>
      </c>
      <c r="MZ54" s="1154">
        <f t="shared" si="1291"/>
        <v>0</v>
      </c>
      <c r="NA54" s="1154">
        <f t="shared" si="1291"/>
        <v>0</v>
      </c>
      <c r="NB54" s="1154">
        <f t="shared" si="1291"/>
        <v>0</v>
      </c>
      <c r="NC54" s="1154">
        <f t="shared" si="1291"/>
        <v>0</v>
      </c>
      <c r="ND54" s="1154">
        <f t="shared" si="1291"/>
        <v>0</v>
      </c>
      <c r="NE54" s="1176">
        <f t="shared" si="1292"/>
        <v>0</v>
      </c>
      <c r="NF54" s="1176">
        <f t="shared" si="1292"/>
        <v>0</v>
      </c>
      <c r="NG54" s="1176">
        <f t="shared" si="1292"/>
        <v>0</v>
      </c>
      <c r="NH54" s="1176">
        <f t="shared" si="1292"/>
        <v>0</v>
      </c>
      <c r="NI54" s="1176">
        <f t="shared" si="1292"/>
        <v>0</v>
      </c>
      <c r="NJ54" s="1176">
        <f t="shared" si="1292"/>
        <v>0</v>
      </c>
      <c r="NK54" s="1176">
        <f t="shared" si="1292"/>
        <v>0</v>
      </c>
      <c r="NL54" s="1176">
        <f t="shared" si="1292"/>
        <v>0</v>
      </c>
      <c r="NM54" s="1176">
        <f t="shared" si="1292"/>
        <v>0</v>
      </c>
      <c r="NN54" s="1176">
        <f t="shared" si="1292"/>
        <v>0</v>
      </c>
      <c r="NO54" s="1176">
        <f t="shared" si="1292"/>
        <v>0</v>
      </c>
      <c r="NP54" s="1176">
        <f t="shared" si="1292"/>
        <v>0</v>
      </c>
    </row>
    <row r="55" spans="1:380" x14ac:dyDescent="0.25">
      <c r="A55" s="764"/>
      <c r="B55" s="56">
        <v>8.4</v>
      </c>
      <c r="C55" s="7"/>
      <c r="D55" s="119"/>
      <c r="E55" s="1254" t="s">
        <v>241</v>
      </c>
      <c r="F55" s="1254"/>
      <c r="G55" s="1255"/>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93">SUM(BL55:BW55)</f>
        <v>47</v>
      </c>
      <c r="BY55" s="163">
        <f t="shared" ref="BY55:BY56" si="1294">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204"/>
        <v>30</v>
      </c>
      <c r="CM55" s="163">
        <f t="shared" si="1205"/>
        <v>2.5</v>
      </c>
      <c r="CN55" s="625">
        <v>3</v>
      </c>
      <c r="CO55" s="70">
        <v>1</v>
      </c>
      <c r="CP55" s="23">
        <v>2</v>
      </c>
      <c r="CQ55" s="70">
        <v>1</v>
      </c>
      <c r="CR55" s="1013">
        <v>1</v>
      </c>
      <c r="CS55" s="1014">
        <v>1</v>
      </c>
      <c r="CT55" s="1015">
        <v>2</v>
      </c>
      <c r="CU55" s="1014">
        <v>2</v>
      </c>
      <c r="CV55" s="1110">
        <v>2</v>
      </c>
      <c r="CW55" s="1111">
        <v>1</v>
      </c>
      <c r="CX55" s="1110">
        <v>2</v>
      </c>
      <c r="CY55" s="1112">
        <v>1</v>
      </c>
      <c r="CZ55" s="1108">
        <f t="shared" si="1212"/>
        <v>19</v>
      </c>
      <c r="DA55" s="1109">
        <f t="shared" si="1213"/>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220"/>
        <v>12</v>
      </c>
      <c r="DO55" s="163">
        <f t="shared" si="1221"/>
        <v>1</v>
      </c>
      <c r="DP55" s="1015">
        <v>3</v>
      </c>
      <c r="DQ55" s="1014">
        <v>2</v>
      </c>
      <c r="DR55" s="1013">
        <v>1</v>
      </c>
      <c r="DS55" s="1014">
        <v>0</v>
      </c>
      <c r="DT55" s="1013">
        <v>1</v>
      </c>
      <c r="DU55" s="1014"/>
      <c r="DV55" s="1015"/>
      <c r="DW55" s="1014"/>
      <c r="DX55" s="1015"/>
      <c r="DY55" s="1014"/>
      <c r="DZ55" s="1015"/>
      <c r="EA55" s="1014"/>
      <c r="EB55" s="1016">
        <f t="shared" si="1225"/>
        <v>7</v>
      </c>
      <c r="EC55" s="163">
        <f t="shared" si="1226"/>
        <v>1.4</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227"/>
        <v>3</v>
      </c>
      <c r="FM55" s="402">
        <v>1</v>
      </c>
      <c r="FN55" s="324">
        <f t="shared" si="1228"/>
        <v>-3</v>
      </c>
      <c r="FO55" s="402">
        <f>FN55/BQ55</f>
        <v>-1</v>
      </c>
      <c r="FP55" s="324">
        <f t="shared" si="1229"/>
        <v>0</v>
      </c>
      <c r="FQ55" s="402">
        <v>0</v>
      </c>
      <c r="FR55" s="324">
        <f t="shared" si="1230"/>
        <v>1</v>
      </c>
      <c r="FS55" s="402">
        <v>1</v>
      </c>
      <c r="FT55" s="324">
        <f t="shared" si="1231"/>
        <v>10</v>
      </c>
      <c r="FU55" s="402">
        <f>FT55/BT55</f>
        <v>10</v>
      </c>
      <c r="FV55" s="324">
        <f t="shared" si="1232"/>
        <v>5</v>
      </c>
      <c r="FW55" s="402">
        <f t="shared" si="1233"/>
        <v>0.45454545454545453</v>
      </c>
      <c r="FX55" s="324">
        <f t="shared" si="1234"/>
        <v>0</v>
      </c>
      <c r="FY55" s="402">
        <f>FX55/BV55</f>
        <v>0</v>
      </c>
      <c r="FZ55" s="324">
        <f t="shared" si="1235"/>
        <v>-12</v>
      </c>
      <c r="GA55" s="402">
        <f>FZ55/BW55</f>
        <v>-0.75</v>
      </c>
      <c r="GB55" s="324">
        <f t="shared" si="1236"/>
        <v>2</v>
      </c>
      <c r="GC55" s="402">
        <f>GB55/BZ55</f>
        <v>0.5</v>
      </c>
      <c r="GD55" s="324">
        <f t="shared" si="1237"/>
        <v>-4</v>
      </c>
      <c r="GE55" s="402">
        <f>GD55/CA55</f>
        <v>-0.66666666666666663</v>
      </c>
      <c r="GF55" s="324">
        <f t="shared" si="1238"/>
        <v>1</v>
      </c>
      <c r="GG55" s="402">
        <f>GF55/CB55</f>
        <v>0.5</v>
      </c>
      <c r="GH55" s="324">
        <f t="shared" si="1239"/>
        <v>-2</v>
      </c>
      <c r="GI55" s="402">
        <f>GH55/CC55</f>
        <v>-0.66666666666666663</v>
      </c>
      <c r="GJ55" s="324">
        <f t="shared" si="1240"/>
        <v>1</v>
      </c>
      <c r="GK55" s="402">
        <f t="shared" ref="GK55:GK65" si="1295">GJ55/CD55</f>
        <v>1</v>
      </c>
      <c r="GL55" s="324">
        <f t="shared" si="1241"/>
        <v>0</v>
      </c>
      <c r="GM55" s="402">
        <f>GL55/CE55</f>
        <v>0</v>
      </c>
      <c r="GN55" s="324">
        <f t="shared" si="1242"/>
        <v>0</v>
      </c>
      <c r="GO55" s="402">
        <f>GN55/CF55</f>
        <v>0</v>
      </c>
      <c r="GP55" s="324">
        <f t="shared" si="1243"/>
        <v>0</v>
      </c>
      <c r="GQ55" s="402">
        <f t="shared" ref="GQ55:GQ61" si="1296">GP55/CG55</f>
        <v>0</v>
      </c>
      <c r="GR55" s="324">
        <f t="shared" si="1244"/>
        <v>0</v>
      </c>
      <c r="GS55" s="402">
        <f t="shared" si="1245"/>
        <v>0</v>
      </c>
      <c r="GT55" s="324">
        <f t="shared" si="1246"/>
        <v>1</v>
      </c>
      <c r="GU55" s="402">
        <f>GT55/CI55</f>
        <v>0.5</v>
      </c>
      <c r="GV55" s="324">
        <f t="shared" si="1247"/>
        <v>-2</v>
      </c>
      <c r="GW55" s="402">
        <f t="shared" si="1248"/>
        <v>-0.66666666666666663</v>
      </c>
      <c r="GX55" s="324">
        <f t="shared" si="1249"/>
        <v>2</v>
      </c>
      <c r="GY55" s="402">
        <f>GX55/CK55</f>
        <v>2</v>
      </c>
      <c r="GZ55" s="324">
        <f t="shared" si="1250"/>
        <v>-2</v>
      </c>
      <c r="HA55" s="402">
        <f>GZ55/CN55</f>
        <v>-0.66666666666666663</v>
      </c>
      <c r="HB55" s="324">
        <f t="shared" si="1251"/>
        <v>1</v>
      </c>
      <c r="HC55" s="402">
        <v>0</v>
      </c>
      <c r="HD55" s="324">
        <f t="shared" si="1252"/>
        <v>-1</v>
      </c>
      <c r="HE55" s="402">
        <f>HD55/CP55</f>
        <v>-0.5</v>
      </c>
      <c r="HF55" s="324">
        <f t="shared" si="1253"/>
        <v>0</v>
      </c>
      <c r="HG55" s="402">
        <f>HF55/CQ55</f>
        <v>0</v>
      </c>
      <c r="HH55" s="324">
        <f t="shared" si="1254"/>
        <v>0</v>
      </c>
      <c r="HI55" s="402">
        <f>HH55/CR55</f>
        <v>0</v>
      </c>
      <c r="HJ55" s="324">
        <f t="shared" si="1255"/>
        <v>1</v>
      </c>
      <c r="HK55" s="402">
        <f>HJ55/CS55</f>
        <v>1</v>
      </c>
      <c r="HL55" s="324">
        <f t="shared" si="1256"/>
        <v>0</v>
      </c>
      <c r="HM55" s="402">
        <f>HL55/CT55</f>
        <v>0</v>
      </c>
      <c r="HN55" s="324">
        <f t="shared" si="1257"/>
        <v>0</v>
      </c>
      <c r="HO55" s="402">
        <f t="shared" ref="HO55:HO65" si="1297">HN55/CU55</f>
        <v>0</v>
      </c>
      <c r="HP55" s="324">
        <f t="shared" si="1258"/>
        <v>-1</v>
      </c>
      <c r="HQ55" s="402">
        <f>HP55/CV55</f>
        <v>-0.5</v>
      </c>
      <c r="HR55" s="324">
        <f t="shared" si="1259"/>
        <v>1</v>
      </c>
      <c r="HS55" s="402">
        <f>HR55/CW55</f>
        <v>1</v>
      </c>
      <c r="HT55" s="324">
        <f t="shared" si="1260"/>
        <v>-1</v>
      </c>
      <c r="HU55" s="402">
        <f>HT55/CX55</f>
        <v>-0.5</v>
      </c>
      <c r="HV55" s="324">
        <f t="shared" si="1261"/>
        <v>0</v>
      </c>
      <c r="HW55" s="402">
        <f>HV55/CY55</f>
        <v>0</v>
      </c>
      <c r="HX55" s="324">
        <f t="shared" si="1262"/>
        <v>0</v>
      </c>
      <c r="HY55" s="402">
        <f>HX55/DB55</f>
        <v>0</v>
      </c>
      <c r="HZ55" s="324">
        <f t="shared" si="1263"/>
        <v>0</v>
      </c>
      <c r="IA55" s="402">
        <f>HZ55/DD55</f>
        <v>0</v>
      </c>
      <c r="IB55" s="324">
        <f t="shared" si="1264"/>
        <v>1</v>
      </c>
      <c r="IC55" s="402">
        <f>IB55/DD55</f>
        <v>1</v>
      </c>
      <c r="ID55" s="324">
        <f t="shared" si="1265"/>
        <v>0</v>
      </c>
      <c r="IE55" s="402">
        <f>ID55/DO55</f>
        <v>0</v>
      </c>
      <c r="IF55" s="324">
        <f t="shared" si="1266"/>
        <v>-2</v>
      </c>
      <c r="IG55" s="402">
        <f t="shared" si="1267"/>
        <v>-1</v>
      </c>
      <c r="IH55" s="324">
        <f t="shared" si="1268"/>
        <v>1</v>
      </c>
      <c r="II55" s="402">
        <v>0</v>
      </c>
      <c r="IJ55" s="324">
        <f t="shared" si="1270"/>
        <v>0</v>
      </c>
      <c r="IK55" s="402">
        <f t="shared" si="1271"/>
        <v>0</v>
      </c>
      <c r="IL55" s="324">
        <f t="shared" si="1272"/>
        <v>0</v>
      </c>
      <c r="IM55" s="402">
        <f t="shared" si="1273"/>
        <v>0</v>
      </c>
      <c r="IN55" s="324">
        <f t="shared" si="1274"/>
        <v>0</v>
      </c>
      <c r="IO55" s="402">
        <f t="shared" si="1275"/>
        <v>0</v>
      </c>
      <c r="IP55" s="324">
        <f t="shared" si="1276"/>
        <v>-1</v>
      </c>
      <c r="IQ55" s="402">
        <f t="shared" si="1277"/>
        <v>-1</v>
      </c>
      <c r="IR55" s="324">
        <f t="shared" si="1278"/>
        <v>1</v>
      </c>
      <c r="IS55" s="402">
        <v>0</v>
      </c>
      <c r="IT55" s="324">
        <f t="shared" si="318"/>
        <v>2</v>
      </c>
      <c r="IU55" s="402">
        <f t="shared" si="319"/>
        <v>2</v>
      </c>
      <c r="IV55" s="324">
        <f t="shared" si="320"/>
        <v>-1</v>
      </c>
      <c r="IW55" s="402">
        <f t="shared" si="321"/>
        <v>-0.33333333333333331</v>
      </c>
      <c r="IX55" s="324">
        <f t="shared" si="322"/>
        <v>-1</v>
      </c>
      <c r="IY55" s="402">
        <f t="shared" si="323"/>
        <v>-0.5</v>
      </c>
      <c r="IZ55" s="324">
        <f t="shared" si="324"/>
        <v>-1</v>
      </c>
      <c r="JA55" s="402">
        <f t="shared" si="1280"/>
        <v>-1</v>
      </c>
      <c r="JB55" s="324">
        <f t="shared" si="326"/>
        <v>1</v>
      </c>
      <c r="JC55" s="402">
        <v>0</v>
      </c>
      <c r="JD55" s="324">
        <f t="shared" si="328"/>
        <v>-1</v>
      </c>
      <c r="JE55" s="402">
        <f t="shared" si="329"/>
        <v>-1</v>
      </c>
      <c r="JF55" s="324">
        <f t="shared" si="330"/>
        <v>0</v>
      </c>
      <c r="JG55" s="402" t="e">
        <f t="shared" si="331"/>
        <v>#DIV/0!</v>
      </c>
      <c r="JH55" s="324">
        <f t="shared" si="332"/>
        <v>0</v>
      </c>
      <c r="JI55" s="402" t="e">
        <f t="shared" si="333"/>
        <v>#DIV/0!</v>
      </c>
      <c r="JJ55" s="324">
        <f t="shared" si="334"/>
        <v>0</v>
      </c>
      <c r="JK55" s="402" t="e">
        <f t="shared" si="335"/>
        <v>#DIV/0!</v>
      </c>
      <c r="JL55" s="324">
        <f t="shared" si="336"/>
        <v>0</v>
      </c>
      <c r="JM55" s="402" t="e">
        <f t="shared" si="337"/>
        <v>#DIV/0!</v>
      </c>
      <c r="JN55" s="324">
        <f t="shared" si="338"/>
        <v>0</v>
      </c>
      <c r="JO55" s="402" t="e">
        <f t="shared" si="339"/>
        <v>#DIV/0!</v>
      </c>
      <c r="JP55" s="324">
        <f t="shared" si="340"/>
        <v>0</v>
      </c>
      <c r="JQ55" s="402" t="e">
        <f t="shared" si="341"/>
        <v>#DIV/0!</v>
      </c>
      <c r="JR55" s="952">
        <f t="shared" si="1281"/>
        <v>2</v>
      </c>
      <c r="JS55" s="1079">
        <f t="shared" si="1282"/>
        <v>1</v>
      </c>
      <c r="JT55" s="122">
        <f t="shared" si="1283"/>
        <v>-1</v>
      </c>
      <c r="JU55" s="949">
        <f t="shared" si="1284"/>
        <v>-0.5</v>
      </c>
      <c r="JV55" s="698"/>
      <c r="JW55" s="698"/>
      <c r="JX55" s="698"/>
      <c r="JY55" t="str">
        <f t="shared" si="1285"/>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86"/>
        <v>0</v>
      </c>
      <c r="KL55" s="263">
        <f t="shared" si="1286"/>
        <v>0</v>
      </c>
      <c r="KM55" s="263">
        <f t="shared" si="1286"/>
        <v>0</v>
      </c>
      <c r="KN55" s="263">
        <f t="shared" si="1286"/>
        <v>0</v>
      </c>
      <c r="KO55" s="263">
        <f t="shared" si="1286"/>
        <v>0</v>
      </c>
      <c r="KP55" s="263">
        <f t="shared" si="1286"/>
        <v>0</v>
      </c>
      <c r="KQ55" s="263">
        <f t="shared" si="1286"/>
        <v>0</v>
      </c>
      <c r="KR55" s="263">
        <f t="shared" si="1286"/>
        <v>0</v>
      </c>
      <c r="KS55" s="263">
        <f t="shared" si="1286"/>
        <v>0</v>
      </c>
      <c r="KT55" s="263">
        <f t="shared" si="1286"/>
        <v>0</v>
      </c>
      <c r="KU55" s="263">
        <f t="shared" si="1286"/>
        <v>0</v>
      </c>
      <c r="KV55" s="263">
        <f t="shared" si="1286"/>
        <v>0</v>
      </c>
      <c r="KW55" s="263">
        <f t="shared" si="1287"/>
        <v>0</v>
      </c>
      <c r="KX55" s="263">
        <f t="shared" si="1287"/>
        <v>0</v>
      </c>
      <c r="KY55" s="263">
        <f t="shared" si="1287"/>
        <v>0</v>
      </c>
      <c r="KZ55" s="263">
        <f t="shared" si="1287"/>
        <v>0</v>
      </c>
      <c r="LA55" s="263">
        <f t="shared" si="1287"/>
        <v>0</v>
      </c>
      <c r="LB55" s="263">
        <f t="shared" si="1287"/>
        <v>0</v>
      </c>
      <c r="LC55" s="263">
        <f t="shared" si="1287"/>
        <v>0</v>
      </c>
      <c r="LD55" s="263">
        <f t="shared" si="1287"/>
        <v>0</v>
      </c>
      <c r="LE55" s="263">
        <f t="shared" si="1287"/>
        <v>0</v>
      </c>
      <c r="LF55" s="263">
        <f t="shared" si="1287"/>
        <v>0</v>
      </c>
      <c r="LG55" s="263">
        <f t="shared" si="1287"/>
        <v>0</v>
      </c>
      <c r="LH55" s="263">
        <f t="shared" si="1287"/>
        <v>0</v>
      </c>
      <c r="LI55" s="788">
        <f t="shared" si="1288"/>
        <v>0</v>
      </c>
      <c r="LJ55" s="788">
        <f t="shared" si="1288"/>
        <v>0</v>
      </c>
      <c r="LK55" s="788">
        <f t="shared" si="1288"/>
        <v>0</v>
      </c>
      <c r="LL55" s="788">
        <f t="shared" si="1288"/>
        <v>0</v>
      </c>
      <c r="LM55" s="788">
        <f t="shared" si="1288"/>
        <v>0</v>
      </c>
      <c r="LN55" s="788">
        <f t="shared" si="1288"/>
        <v>3</v>
      </c>
      <c r="LO55" s="788">
        <f t="shared" si="1288"/>
        <v>0</v>
      </c>
      <c r="LP55" s="788">
        <f t="shared" si="1288"/>
        <v>0</v>
      </c>
      <c r="LQ55" s="788">
        <f t="shared" si="1288"/>
        <v>1</v>
      </c>
      <c r="LR55" s="788">
        <f t="shared" si="1288"/>
        <v>11</v>
      </c>
      <c r="LS55" s="788">
        <f t="shared" si="1288"/>
        <v>16</v>
      </c>
      <c r="LT55" s="788">
        <f t="shared" si="1288"/>
        <v>16</v>
      </c>
      <c r="LU55" s="900">
        <f t="shared" si="1289"/>
        <v>4</v>
      </c>
      <c r="LV55" s="900">
        <f t="shared" si="1289"/>
        <v>6</v>
      </c>
      <c r="LW55" s="900">
        <f t="shared" si="1289"/>
        <v>2</v>
      </c>
      <c r="LX55" s="900">
        <f t="shared" si="1289"/>
        <v>3</v>
      </c>
      <c r="LY55" s="900">
        <f t="shared" si="1289"/>
        <v>1</v>
      </c>
      <c r="LZ55" s="900">
        <f t="shared" si="1289"/>
        <v>2</v>
      </c>
      <c r="MA55" s="900">
        <f t="shared" si="1289"/>
        <v>2</v>
      </c>
      <c r="MB55" s="900">
        <f t="shared" si="1289"/>
        <v>2</v>
      </c>
      <c r="MC55" s="900">
        <f t="shared" si="1289"/>
        <v>2</v>
      </c>
      <c r="MD55" s="900">
        <f t="shared" si="1289"/>
        <v>2</v>
      </c>
      <c r="ME55" s="900">
        <f t="shared" si="1289"/>
        <v>3</v>
      </c>
      <c r="MF55" s="900">
        <f t="shared" si="1289"/>
        <v>1</v>
      </c>
      <c r="MG55" s="959">
        <f t="shared" si="1290"/>
        <v>3</v>
      </c>
      <c r="MH55" s="959">
        <f t="shared" si="1290"/>
        <v>1</v>
      </c>
      <c r="MI55" s="959">
        <f t="shared" si="1290"/>
        <v>2</v>
      </c>
      <c r="MJ55" s="959">
        <f t="shared" si="1290"/>
        <v>1</v>
      </c>
      <c r="MK55" s="959">
        <f t="shared" si="1290"/>
        <v>1</v>
      </c>
      <c r="ML55" s="959">
        <f t="shared" si="1290"/>
        <v>1</v>
      </c>
      <c r="MM55" s="959">
        <f t="shared" si="1290"/>
        <v>2</v>
      </c>
      <c r="MN55" s="959">
        <f t="shared" si="1290"/>
        <v>2</v>
      </c>
      <c r="MO55" s="959">
        <f t="shared" si="1290"/>
        <v>2</v>
      </c>
      <c r="MP55" s="959">
        <f t="shared" si="1290"/>
        <v>1</v>
      </c>
      <c r="MQ55" s="959">
        <f t="shared" si="1290"/>
        <v>2</v>
      </c>
      <c r="MR55" s="959">
        <f t="shared" si="1290"/>
        <v>1</v>
      </c>
      <c r="MS55" s="1154">
        <f t="shared" si="1291"/>
        <v>1</v>
      </c>
      <c r="MT55" s="1154">
        <f t="shared" si="1291"/>
        <v>1</v>
      </c>
      <c r="MU55" s="1154">
        <f t="shared" si="1291"/>
        <v>1</v>
      </c>
      <c r="MV55" s="1154">
        <f t="shared" si="1291"/>
        <v>2</v>
      </c>
      <c r="MW55" s="1154">
        <f t="shared" si="1291"/>
        <v>2</v>
      </c>
      <c r="MX55" s="1154">
        <f t="shared" si="1291"/>
        <v>0</v>
      </c>
      <c r="MY55" s="1154">
        <f t="shared" si="1291"/>
        <v>1</v>
      </c>
      <c r="MZ55" s="1154">
        <f t="shared" si="1291"/>
        <v>1</v>
      </c>
      <c r="NA55" s="1154">
        <f t="shared" si="1291"/>
        <v>1</v>
      </c>
      <c r="NB55" s="1154">
        <f t="shared" si="1291"/>
        <v>1</v>
      </c>
      <c r="NC55" s="1154">
        <f t="shared" si="1291"/>
        <v>0</v>
      </c>
      <c r="ND55" s="1154">
        <f t="shared" si="1291"/>
        <v>1</v>
      </c>
      <c r="NE55" s="1176">
        <f t="shared" si="1292"/>
        <v>3</v>
      </c>
      <c r="NF55" s="1176">
        <f t="shared" si="1292"/>
        <v>2</v>
      </c>
      <c r="NG55" s="1176">
        <f t="shared" si="1292"/>
        <v>1</v>
      </c>
      <c r="NH55" s="1176">
        <f t="shared" si="1292"/>
        <v>0</v>
      </c>
      <c r="NI55" s="1176">
        <f t="shared" si="1292"/>
        <v>1</v>
      </c>
      <c r="NJ55" s="1176">
        <f t="shared" si="1292"/>
        <v>0</v>
      </c>
      <c r="NK55" s="1176">
        <f t="shared" si="1292"/>
        <v>0</v>
      </c>
      <c r="NL55" s="1176">
        <f t="shared" si="1292"/>
        <v>0</v>
      </c>
      <c r="NM55" s="1176">
        <f t="shared" si="1292"/>
        <v>0</v>
      </c>
      <c r="NN55" s="1176">
        <f t="shared" si="1292"/>
        <v>0</v>
      </c>
      <c r="NO55" s="1176">
        <f t="shared" si="1292"/>
        <v>0</v>
      </c>
      <c r="NP55" s="1176">
        <f t="shared" si="1292"/>
        <v>0</v>
      </c>
    </row>
    <row r="56" spans="1:380" x14ac:dyDescent="0.25">
      <c r="A56" s="764"/>
      <c r="B56" s="56">
        <v>8.5</v>
      </c>
      <c r="C56" s="7"/>
      <c r="D56" s="119"/>
      <c r="E56" s="1254" t="s">
        <v>240</v>
      </c>
      <c r="F56" s="1254"/>
      <c r="G56" s="1255"/>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93"/>
        <v>5</v>
      </c>
      <c r="BY56" s="163">
        <f t="shared" si="1294"/>
        <v>0.41666666666666669</v>
      </c>
      <c r="BZ56" s="625">
        <v>0</v>
      </c>
      <c r="CA56" s="70">
        <v>0</v>
      </c>
      <c r="CB56" s="23">
        <v>0</v>
      </c>
      <c r="CC56" s="950">
        <v>0</v>
      </c>
      <c r="CD56" s="23">
        <v>1</v>
      </c>
      <c r="CE56" s="950">
        <v>0</v>
      </c>
      <c r="CF56" s="952">
        <v>0</v>
      </c>
      <c r="CG56" s="950">
        <v>1</v>
      </c>
      <c r="CH56" s="952">
        <v>1</v>
      </c>
      <c r="CI56" s="952">
        <v>0</v>
      </c>
      <c r="CJ56" s="952">
        <v>0</v>
      </c>
      <c r="CK56" s="952">
        <v>0</v>
      </c>
      <c r="CL56" s="953">
        <f t="shared" si="1204"/>
        <v>3</v>
      </c>
      <c r="CM56" s="163">
        <f t="shared" si="1205"/>
        <v>0.25</v>
      </c>
      <c r="CN56" s="625">
        <v>0</v>
      </c>
      <c r="CO56" s="70">
        <v>0</v>
      </c>
      <c r="CP56" s="23">
        <v>0</v>
      </c>
      <c r="CQ56" s="950">
        <v>0</v>
      </c>
      <c r="CR56" s="1013">
        <v>0</v>
      </c>
      <c r="CS56" s="1014">
        <v>0</v>
      </c>
      <c r="CT56" s="1015">
        <v>0</v>
      </c>
      <c r="CU56" s="1014">
        <v>1</v>
      </c>
      <c r="CV56" s="1110">
        <v>0</v>
      </c>
      <c r="CW56" s="1111">
        <v>0</v>
      </c>
      <c r="CX56" s="1110">
        <v>0</v>
      </c>
      <c r="CY56" s="1112">
        <v>0</v>
      </c>
      <c r="CZ56" s="1108">
        <f t="shared" si="1212"/>
        <v>1</v>
      </c>
      <c r="DA56" s="1109">
        <f t="shared" si="1213"/>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220"/>
        <v>0</v>
      </c>
      <c r="DO56" s="163">
        <f t="shared" si="1221"/>
        <v>0</v>
      </c>
      <c r="DP56" s="1015">
        <v>0</v>
      </c>
      <c r="DQ56" s="1014">
        <v>0</v>
      </c>
      <c r="DR56" s="1013">
        <v>0</v>
      </c>
      <c r="DS56" s="1014">
        <v>0</v>
      </c>
      <c r="DT56" s="1013">
        <v>0</v>
      </c>
      <c r="DU56" s="1014"/>
      <c r="DV56" s="1015"/>
      <c r="DW56" s="1014"/>
      <c r="DX56" s="1015"/>
      <c r="DY56" s="1014"/>
      <c r="DZ56" s="1015"/>
      <c r="EA56" s="1014"/>
      <c r="EB56" s="1016">
        <f t="shared" si="1225"/>
        <v>0</v>
      </c>
      <c r="EC56" s="163">
        <f t="shared" si="1226"/>
        <v>0</v>
      </c>
      <c r="ED56" s="674">
        <f t="shared" ref="ED56:ED65" si="1298">AX56-AU56</f>
        <v>0</v>
      </c>
      <c r="EE56" s="750">
        <v>2</v>
      </c>
      <c r="EF56" s="674">
        <f t="shared" ref="EF56:EF65" si="1299">AY56-AX56</f>
        <v>0</v>
      </c>
      <c r="EG56" s="663" t="e">
        <f t="shared" ref="EG56:EG62" si="1300">EF56/AX56</f>
        <v>#DIV/0!</v>
      </c>
      <c r="EH56" s="674">
        <f t="shared" ref="EH56:EH65" si="1301">AZ56-AY56</f>
        <v>0</v>
      </c>
      <c r="EI56" s="663" t="e">
        <f t="shared" ref="EI56:EI65" si="1302">EH56/AY56</f>
        <v>#DIV/0!</v>
      </c>
      <c r="EJ56" s="674">
        <f t="shared" ref="EJ56:EJ65" si="1303">BA56-AZ56</f>
        <v>0</v>
      </c>
      <c r="EK56" s="663" t="e">
        <f t="shared" ref="EK56:EK65" si="1304">EJ56/AZ56</f>
        <v>#DIV/0!</v>
      </c>
      <c r="EL56" s="674">
        <f t="shared" ref="EL56:EL65" si="1305">BB56-BA56</f>
        <v>0</v>
      </c>
      <c r="EM56" s="663" t="e">
        <f>EL56/BA56</f>
        <v>#DIV/0!</v>
      </c>
      <c r="EN56" s="674">
        <f t="shared" ref="EN56:EN65" si="1306">BC56-BB56</f>
        <v>0</v>
      </c>
      <c r="EO56" s="617">
        <v>1</v>
      </c>
      <c r="EP56" s="674">
        <f t="shared" ref="EP56:EP65" si="1307">BD56-BC56</f>
        <v>0</v>
      </c>
      <c r="EQ56" s="663" t="e">
        <f>EP56/BC56</f>
        <v>#DIV/0!</v>
      </c>
      <c r="ER56" s="674">
        <f t="shared" ref="ER56:ER65" si="1308">BE56-BD56</f>
        <v>0</v>
      </c>
      <c r="ES56" s="663" t="e">
        <f>ER56/BD56</f>
        <v>#DIV/0!</v>
      </c>
      <c r="ET56" s="674">
        <f t="shared" ref="ET56:ET65" si="1309">BF56-BE56</f>
        <v>0</v>
      </c>
      <c r="EU56" s="663" t="e">
        <f t="shared" ref="EU56:EU65" si="1310">ET56/BE56</f>
        <v>#DIV/0!</v>
      </c>
      <c r="EV56" s="674">
        <f t="shared" ref="EV56:EV65" si="1311">BG56-BF56</f>
        <v>0</v>
      </c>
      <c r="EW56" s="109" t="e">
        <f t="shared" ref="EW56:EW65" si="1312">EV56/BF56</f>
        <v>#DIV/0!</v>
      </c>
      <c r="EX56" s="674">
        <f t="shared" ref="EX56:EX65" si="1313">BH56-BG56</f>
        <v>0</v>
      </c>
      <c r="EY56" s="663" t="e">
        <f t="shared" ref="EY56:EY65" si="1314">EX56/BG56</f>
        <v>#DIV/0!</v>
      </c>
      <c r="EZ56" s="674">
        <f t="shared" ref="EZ56:EZ65" si="1315">BI56-BH56</f>
        <v>0</v>
      </c>
      <c r="FA56" s="663">
        <v>2</v>
      </c>
      <c r="FB56" s="674">
        <f t="shared" ref="FB56:FB65" si="1316">BL56-BI56</f>
        <v>0</v>
      </c>
      <c r="FC56" s="663" t="e">
        <f t="shared" ref="FC56:FC65" si="1317">FB56/BI56</f>
        <v>#DIV/0!</v>
      </c>
      <c r="FD56" s="324">
        <f t="shared" ref="FD56:FD65" si="1318">BM56-BL56</f>
        <v>0</v>
      </c>
      <c r="FE56" s="402" t="e">
        <f t="shared" ref="FE56:FE65" si="1319">FD56/BL56</f>
        <v>#DIV/0!</v>
      </c>
      <c r="FF56" s="324">
        <f t="shared" ref="FF56:FF65" si="1320">BN56-BM56</f>
        <v>0</v>
      </c>
      <c r="FG56" s="402" t="e">
        <f t="shared" ref="FG56:FG65" si="1321">FF56/BM56</f>
        <v>#DIV/0!</v>
      </c>
      <c r="FH56" s="324">
        <f t="shared" ref="FH56:FH65" si="1322">BO56-BN56</f>
        <v>0</v>
      </c>
      <c r="FI56" s="402" t="e">
        <f t="shared" ref="FI56:FI65" si="1323">FH56/BN56</f>
        <v>#DIV/0!</v>
      </c>
      <c r="FJ56" s="324">
        <f t="shared" ref="FJ56:FJ65" si="1324">BP56-BO56</f>
        <v>3</v>
      </c>
      <c r="FK56" s="402">
        <v>1</v>
      </c>
      <c r="FL56" s="324">
        <f t="shared" si="1227"/>
        <v>-3</v>
      </c>
      <c r="FM56" s="402">
        <f t="shared" ref="FM56:FM65" si="1325">FL56/BP56</f>
        <v>-1</v>
      </c>
      <c r="FN56" s="324">
        <f t="shared" si="1228"/>
        <v>0</v>
      </c>
      <c r="FO56" s="402">
        <v>0</v>
      </c>
      <c r="FP56" s="324">
        <f t="shared" si="1229"/>
        <v>1</v>
      </c>
      <c r="FQ56" s="402">
        <v>1</v>
      </c>
      <c r="FR56" s="324">
        <f t="shared" si="1230"/>
        <v>-1</v>
      </c>
      <c r="FS56" s="402">
        <f t="shared" ref="FS56:FS65" si="1326">FR56/BS56</f>
        <v>-1</v>
      </c>
      <c r="FT56" s="324">
        <f t="shared" si="1231"/>
        <v>1</v>
      </c>
      <c r="FU56" s="879">
        <v>1</v>
      </c>
      <c r="FV56" s="324">
        <f t="shared" si="1232"/>
        <v>-1</v>
      </c>
      <c r="FW56" s="402">
        <f t="shared" si="1233"/>
        <v>-1</v>
      </c>
      <c r="FX56" s="324">
        <f t="shared" si="1234"/>
        <v>0</v>
      </c>
      <c r="FY56" s="402">
        <v>0</v>
      </c>
      <c r="FZ56" s="324">
        <f t="shared" si="1235"/>
        <v>0</v>
      </c>
      <c r="GA56" s="402">
        <v>0</v>
      </c>
      <c r="GB56" s="324">
        <f t="shared" si="1236"/>
        <v>0</v>
      </c>
      <c r="GC56" s="402">
        <v>0</v>
      </c>
      <c r="GD56" s="324">
        <f t="shared" si="1237"/>
        <v>0</v>
      </c>
      <c r="GE56" s="402">
        <v>1</v>
      </c>
      <c r="GF56" s="324">
        <f t="shared" si="1238"/>
        <v>0</v>
      </c>
      <c r="GG56" s="402">
        <v>0</v>
      </c>
      <c r="GH56" s="324">
        <f t="shared" si="1239"/>
        <v>1</v>
      </c>
      <c r="GI56" s="402">
        <v>1</v>
      </c>
      <c r="GJ56" s="324">
        <f t="shared" si="1240"/>
        <v>-1</v>
      </c>
      <c r="GK56" s="402">
        <f t="shared" si="1295"/>
        <v>-1</v>
      </c>
      <c r="GL56" s="324">
        <f t="shared" si="1241"/>
        <v>0</v>
      </c>
      <c r="GM56" s="402">
        <v>0</v>
      </c>
      <c r="GN56" s="324">
        <f t="shared" si="1242"/>
        <v>1</v>
      </c>
      <c r="GO56" s="402">
        <v>0</v>
      </c>
      <c r="GP56" s="324">
        <f t="shared" si="1243"/>
        <v>0</v>
      </c>
      <c r="GQ56" s="402">
        <f t="shared" si="1296"/>
        <v>0</v>
      </c>
      <c r="GR56" s="324">
        <f t="shared" si="1244"/>
        <v>-1</v>
      </c>
      <c r="GS56" s="402">
        <f t="shared" si="1245"/>
        <v>-1</v>
      </c>
      <c r="GT56" s="324">
        <f t="shared" si="1246"/>
        <v>0</v>
      </c>
      <c r="GU56" s="402">
        <v>0</v>
      </c>
      <c r="GV56" s="324">
        <f t="shared" si="1247"/>
        <v>0</v>
      </c>
      <c r="GW56" s="402" t="e">
        <f t="shared" si="1248"/>
        <v>#DIV/0!</v>
      </c>
      <c r="GX56" s="324">
        <f t="shared" si="1249"/>
        <v>0</v>
      </c>
      <c r="GY56" s="402">
        <v>0</v>
      </c>
      <c r="GZ56" s="324">
        <f t="shared" si="1250"/>
        <v>0</v>
      </c>
      <c r="HA56" s="402">
        <v>0</v>
      </c>
      <c r="HB56" s="324">
        <f t="shared" si="1251"/>
        <v>0</v>
      </c>
      <c r="HC56" s="402">
        <v>0</v>
      </c>
      <c r="HD56" s="324">
        <f t="shared" si="1252"/>
        <v>0</v>
      </c>
      <c r="HE56" s="402">
        <v>0</v>
      </c>
      <c r="HF56" s="324">
        <f t="shared" si="1253"/>
        <v>0</v>
      </c>
      <c r="HG56" s="402">
        <v>0</v>
      </c>
      <c r="HH56" s="324">
        <f t="shared" si="1254"/>
        <v>0</v>
      </c>
      <c r="HI56" s="402">
        <v>0</v>
      </c>
      <c r="HJ56" s="324">
        <f t="shared" si="1255"/>
        <v>0</v>
      </c>
      <c r="HK56" s="402">
        <v>0</v>
      </c>
      <c r="HL56" s="324">
        <f t="shared" si="1256"/>
        <v>1</v>
      </c>
      <c r="HM56" s="402">
        <v>0</v>
      </c>
      <c r="HN56" s="324">
        <f t="shared" si="1257"/>
        <v>-1</v>
      </c>
      <c r="HO56" s="402">
        <f t="shared" si="1297"/>
        <v>-1</v>
      </c>
      <c r="HP56" s="324">
        <f t="shared" si="1258"/>
        <v>0</v>
      </c>
      <c r="HQ56" s="402">
        <v>0</v>
      </c>
      <c r="HR56" s="324">
        <f t="shared" si="1259"/>
        <v>0</v>
      </c>
      <c r="HS56" s="402">
        <v>0</v>
      </c>
      <c r="HT56" s="324">
        <f t="shared" si="1260"/>
        <v>0</v>
      </c>
      <c r="HU56" s="402">
        <v>0</v>
      </c>
      <c r="HV56" s="324">
        <f t="shared" si="1261"/>
        <v>0</v>
      </c>
      <c r="HW56" s="402">
        <v>0</v>
      </c>
      <c r="HX56" s="324">
        <f t="shared" si="1262"/>
        <v>0</v>
      </c>
      <c r="HY56" s="402">
        <v>0</v>
      </c>
      <c r="HZ56" s="324">
        <f t="shared" si="1263"/>
        <v>0</v>
      </c>
      <c r="IA56" s="402">
        <v>0</v>
      </c>
      <c r="IB56" s="324">
        <f t="shared" si="1264"/>
        <v>0</v>
      </c>
      <c r="IC56" s="402">
        <v>0</v>
      </c>
      <c r="ID56" s="324">
        <f t="shared" si="1265"/>
        <v>0</v>
      </c>
      <c r="IE56" s="402">
        <v>0</v>
      </c>
      <c r="IF56" s="324">
        <f t="shared" si="1266"/>
        <v>0</v>
      </c>
      <c r="IG56" s="402" t="e">
        <f t="shared" si="1267"/>
        <v>#DIV/0!</v>
      </c>
      <c r="IH56" s="324">
        <f t="shared" si="1268"/>
        <v>0</v>
      </c>
      <c r="II56" s="402">
        <v>0</v>
      </c>
      <c r="IJ56" s="324">
        <f t="shared" si="1270"/>
        <v>0</v>
      </c>
      <c r="IK56" s="402">
        <v>0</v>
      </c>
      <c r="IL56" s="324">
        <f t="shared" si="1272"/>
        <v>0</v>
      </c>
      <c r="IM56" s="402">
        <v>0</v>
      </c>
      <c r="IN56" s="324">
        <f t="shared" si="1274"/>
        <v>0</v>
      </c>
      <c r="IO56" s="402">
        <v>0</v>
      </c>
      <c r="IP56" s="324">
        <f t="shared" si="1276"/>
        <v>0</v>
      </c>
      <c r="IQ56" s="402">
        <v>0</v>
      </c>
      <c r="IR56" s="324">
        <f t="shared" si="1278"/>
        <v>0</v>
      </c>
      <c r="IS56" s="402">
        <v>0</v>
      </c>
      <c r="IT56" s="324">
        <f t="shared" si="318"/>
        <v>0</v>
      </c>
      <c r="IU56" s="402">
        <v>0</v>
      </c>
      <c r="IV56" s="324">
        <f t="shared" si="320"/>
        <v>0</v>
      </c>
      <c r="IW56" s="402">
        <v>0</v>
      </c>
      <c r="IX56" s="324">
        <f t="shared" si="322"/>
        <v>0</v>
      </c>
      <c r="IY56" s="402">
        <v>0</v>
      </c>
      <c r="IZ56" s="324">
        <f t="shared" si="324"/>
        <v>0</v>
      </c>
      <c r="JA56" s="402">
        <v>0</v>
      </c>
      <c r="JB56" s="324">
        <f t="shared" si="326"/>
        <v>0</v>
      </c>
      <c r="JC56" s="402">
        <v>0</v>
      </c>
      <c r="JD56" s="324">
        <f t="shared" si="328"/>
        <v>0</v>
      </c>
      <c r="JE56" s="402" t="e">
        <f t="shared" si="329"/>
        <v>#DIV/0!</v>
      </c>
      <c r="JF56" s="324">
        <f t="shared" si="330"/>
        <v>0</v>
      </c>
      <c r="JG56" s="402" t="e">
        <f t="shared" si="331"/>
        <v>#DIV/0!</v>
      </c>
      <c r="JH56" s="324">
        <f t="shared" si="332"/>
        <v>0</v>
      </c>
      <c r="JI56" s="402" t="e">
        <f t="shared" si="333"/>
        <v>#DIV/0!</v>
      </c>
      <c r="JJ56" s="324">
        <f t="shared" si="334"/>
        <v>0</v>
      </c>
      <c r="JK56" s="402" t="e">
        <f t="shared" si="335"/>
        <v>#DIV/0!</v>
      </c>
      <c r="JL56" s="324">
        <f t="shared" si="336"/>
        <v>0</v>
      </c>
      <c r="JM56" s="402" t="e">
        <f t="shared" si="337"/>
        <v>#DIV/0!</v>
      </c>
      <c r="JN56" s="324">
        <f t="shared" si="338"/>
        <v>0</v>
      </c>
      <c r="JO56" s="402" t="e">
        <f t="shared" si="339"/>
        <v>#DIV/0!</v>
      </c>
      <c r="JP56" s="324">
        <f t="shared" si="340"/>
        <v>0</v>
      </c>
      <c r="JQ56" s="402" t="e">
        <f t="shared" si="341"/>
        <v>#DIV/0!</v>
      </c>
      <c r="JR56" s="952">
        <f t="shared" si="1281"/>
        <v>0</v>
      </c>
      <c r="JS56" s="1079">
        <f t="shared" si="1282"/>
        <v>0</v>
      </c>
      <c r="JT56" s="122">
        <f t="shared" si="1283"/>
        <v>0</v>
      </c>
      <c r="JU56" s="949">
        <f t="shared" si="1284"/>
        <v>0</v>
      </c>
      <c r="JV56" s="698"/>
      <c r="JW56" s="698"/>
      <c r="JX56" s="698"/>
      <c r="JY56" t="str">
        <f t="shared" si="1285"/>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327">BQ56</f>
        <v>0</v>
      </c>
      <c r="LO56" s="788">
        <f t="shared" ref="LO56:LO65" si="1328">BR56</f>
        <v>0</v>
      </c>
      <c r="LP56" s="788">
        <f t="shared" ref="LP56:LP65" si="1329">BS56</f>
        <v>1</v>
      </c>
      <c r="LQ56" s="788">
        <f t="shared" ref="LQ56:LQ65" si="1330">BT56</f>
        <v>0</v>
      </c>
      <c r="LR56" s="788"/>
      <c r="LS56" s="788">
        <f t="shared" ref="LS56:LS65" si="1331">BV56</f>
        <v>0</v>
      </c>
      <c r="LT56" s="788"/>
      <c r="LU56" s="900">
        <f t="shared" ref="LU56:LU65" si="1332">BZ56</f>
        <v>0</v>
      </c>
      <c r="LV56" s="900">
        <f t="shared" ref="LV56:LV65" si="1333">CA56</f>
        <v>0</v>
      </c>
      <c r="LW56" s="900">
        <f t="shared" ref="LW56:LW65" si="1334">CB56</f>
        <v>0</v>
      </c>
      <c r="LX56" s="900">
        <f t="shared" ref="LX56:LX65" si="1335">CC56</f>
        <v>0</v>
      </c>
      <c r="LY56" s="900">
        <f t="shared" ref="LY56:LY65" si="1336">CD56</f>
        <v>1</v>
      </c>
      <c r="LZ56" s="900">
        <f t="shared" ref="LZ56:LZ65" si="1337">CE56</f>
        <v>0</v>
      </c>
      <c r="MA56" s="900">
        <f t="shared" ref="MA56:MA65" si="1338">CF56</f>
        <v>0</v>
      </c>
      <c r="MB56" s="900"/>
      <c r="MC56" s="900"/>
      <c r="MD56" s="900"/>
      <c r="ME56" s="900">
        <f t="shared" ref="ME56:ME65" si="1339">CJ56</f>
        <v>0</v>
      </c>
      <c r="MF56" s="900"/>
      <c r="MG56" s="959">
        <f t="shared" ref="MG56:MG65" si="1340">CN56</f>
        <v>0</v>
      </c>
      <c r="MH56" s="959">
        <f t="shared" ref="MH56:MH65" si="1341">CO56</f>
        <v>0</v>
      </c>
      <c r="MI56" s="959">
        <f t="shared" ref="MI56:MI65" si="1342">CP56</f>
        <v>0</v>
      </c>
      <c r="MJ56" s="959">
        <f t="shared" ref="MJ56:MJ65" si="1343">CQ56</f>
        <v>0</v>
      </c>
      <c r="MK56" s="959">
        <f t="shared" ref="MK56:MK65" si="1344">CR56</f>
        <v>0</v>
      </c>
      <c r="ML56" s="959"/>
      <c r="MM56" s="959">
        <f t="shared" ref="MM56:MM65" si="1345">CT56</f>
        <v>0</v>
      </c>
      <c r="MN56" s="959">
        <f t="shared" ref="MN56:MN65" si="1346">CU56</f>
        <v>1</v>
      </c>
      <c r="MO56" s="959">
        <f t="shared" ref="MO56:MO65" si="1347">CV56</f>
        <v>0</v>
      </c>
      <c r="MP56" s="959">
        <f t="shared" ref="MP56:MP65" si="1348">CW56</f>
        <v>0</v>
      </c>
      <c r="MQ56" s="959">
        <f t="shared" ref="MQ56:MQ65" si="1349">CX56</f>
        <v>0</v>
      </c>
      <c r="MR56" s="959">
        <f t="shared" ref="MR56:MR65" si="1350">CY56</f>
        <v>0</v>
      </c>
      <c r="MS56" s="1154">
        <f t="shared" ref="MS56:MS65" si="1351">DB56</f>
        <v>0</v>
      </c>
      <c r="MT56" s="1154">
        <f t="shared" ref="MT56:MT65" si="1352">DC56</f>
        <v>0</v>
      </c>
      <c r="MU56" s="1154">
        <f t="shared" ref="MU56:MU65" si="1353">DD56</f>
        <v>0</v>
      </c>
      <c r="MV56" s="1154">
        <f t="shared" ref="MV56:MV65" si="1354">DE56</f>
        <v>0</v>
      </c>
      <c r="MW56" s="1154">
        <f t="shared" ref="MW56:MW65" si="1355">DF56</f>
        <v>0</v>
      </c>
      <c r="MX56" s="1154">
        <f t="shared" ref="MX56:MX65" si="1356">DG56</f>
        <v>0</v>
      </c>
      <c r="MY56" s="1154">
        <f t="shared" ref="MY56:MY65" si="1357">DH56</f>
        <v>0</v>
      </c>
      <c r="MZ56" s="1154">
        <f t="shared" ref="MZ56:MZ65" si="1358">DI56</f>
        <v>0</v>
      </c>
      <c r="NA56" s="1154">
        <f t="shared" ref="NA56:NA65" si="1359">DJ56</f>
        <v>0</v>
      </c>
      <c r="NB56" s="1154">
        <f t="shared" ref="NB56:NB65" si="1360">DK56</f>
        <v>0</v>
      </c>
      <c r="NC56" s="1154">
        <f t="shared" si="1291"/>
        <v>0</v>
      </c>
      <c r="ND56" s="1154">
        <f t="shared" si="1291"/>
        <v>0</v>
      </c>
      <c r="NE56" s="1176">
        <f t="shared" ref="NE56:NE65" si="1361">DP56</f>
        <v>0</v>
      </c>
      <c r="NF56" s="1176">
        <f t="shared" ref="NF56:NF65" si="1362">DQ56</f>
        <v>0</v>
      </c>
      <c r="NG56" s="1176">
        <f t="shared" ref="NG56:NG65" si="1363">DR56</f>
        <v>0</v>
      </c>
      <c r="NH56" s="1176">
        <f t="shared" ref="NH56:NH65" si="1364">DS56</f>
        <v>0</v>
      </c>
      <c r="NI56" s="1176">
        <f t="shared" si="1292"/>
        <v>0</v>
      </c>
      <c r="NJ56" s="1176"/>
      <c r="NK56" s="1176"/>
      <c r="NL56" s="1176"/>
      <c r="NM56" s="1176"/>
      <c r="NN56" s="1176"/>
      <c r="NO56" s="1176"/>
      <c r="NP56" s="1176"/>
    </row>
    <row r="57" spans="1:380" x14ac:dyDescent="0.25">
      <c r="A57" s="764"/>
      <c r="B57" s="56">
        <v>8.6</v>
      </c>
      <c r="C57" s="7"/>
      <c r="D57" s="119"/>
      <c r="E57" s="1254" t="s">
        <v>301</v>
      </c>
      <c r="F57" s="1254"/>
      <c r="G57" s="1255"/>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65">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66">SUM(DB57:DM57)</f>
        <v>4</v>
      </c>
      <c r="DO57" s="163">
        <f t="shared" ref="DO57" si="1367">SUM(DB57:DM57)/$DN$4</f>
        <v>0.33333333333333331</v>
      </c>
      <c r="DP57" s="1015">
        <v>1</v>
      </c>
      <c r="DQ57" s="1014">
        <v>4</v>
      </c>
      <c r="DR57" s="1013">
        <v>3</v>
      </c>
      <c r="DS57" s="1014">
        <v>3</v>
      </c>
      <c r="DT57" s="1013">
        <v>0</v>
      </c>
      <c r="DU57" s="1014"/>
      <c r="DV57" s="1015"/>
      <c r="DW57" s="1014"/>
      <c r="DX57" s="1015"/>
      <c r="DY57" s="1014"/>
      <c r="DZ57" s="1015"/>
      <c r="EA57" s="1014"/>
      <c r="EB57" s="1016">
        <f t="shared" ref="EB57" si="1368">SUM(DP57:EA57)</f>
        <v>11</v>
      </c>
      <c r="EC57" s="163">
        <f t="shared" ref="EC57" si="1369">SUM(DP57:EA57)/$EB$4</f>
        <v>2.2000000000000002</v>
      </c>
      <c r="ED57" s="674">
        <f t="shared" ref="ED57" si="1370">AX57-AU57</f>
        <v>0</v>
      </c>
      <c r="EE57" s="750">
        <v>3</v>
      </c>
      <c r="EF57" s="674">
        <f t="shared" ref="EF57" si="1371">AY57-AX57</f>
        <v>0</v>
      </c>
      <c r="EG57" s="663" t="e">
        <f t="shared" ref="EG57" si="1372">EF57/AX57</f>
        <v>#DIV/0!</v>
      </c>
      <c r="EH57" s="674">
        <f t="shared" ref="EH57" si="1373">AZ57-AY57</f>
        <v>0</v>
      </c>
      <c r="EI57" s="663" t="e">
        <f t="shared" ref="EI57" si="1374">EH57/AY57</f>
        <v>#DIV/0!</v>
      </c>
      <c r="EJ57" s="674">
        <f t="shared" ref="EJ57" si="1375">BA57-AZ57</f>
        <v>0</v>
      </c>
      <c r="EK57" s="663" t="e">
        <f t="shared" ref="EK57" si="1376">EJ57/AZ57</f>
        <v>#DIV/0!</v>
      </c>
      <c r="EL57" s="674">
        <f t="shared" ref="EL57" si="1377">BB57-BA57</f>
        <v>0</v>
      </c>
      <c r="EM57" s="663" t="e">
        <f>EL57/BA57</f>
        <v>#DIV/0!</v>
      </c>
      <c r="EN57" s="674">
        <f t="shared" ref="EN57" si="1378">BC57-BB57</f>
        <v>0</v>
      </c>
      <c r="EO57" s="617">
        <v>2</v>
      </c>
      <c r="EP57" s="674">
        <f t="shared" ref="EP57" si="1379">BD57-BC57</f>
        <v>0</v>
      </c>
      <c r="EQ57" s="663" t="e">
        <f>EP57/BC57</f>
        <v>#DIV/0!</v>
      </c>
      <c r="ER57" s="674">
        <f t="shared" ref="ER57" si="1380">BE57-BD57</f>
        <v>0</v>
      </c>
      <c r="ES57" s="663" t="e">
        <f>ER57/BD57</f>
        <v>#DIV/0!</v>
      </c>
      <c r="ET57" s="674">
        <f t="shared" ref="ET57" si="1381">BF57-BE57</f>
        <v>0</v>
      </c>
      <c r="EU57" s="663" t="e">
        <f t="shared" ref="EU57" si="1382">ET57/BE57</f>
        <v>#DIV/0!</v>
      </c>
      <c r="EV57" s="674">
        <f t="shared" ref="EV57" si="1383">BG57-BF57</f>
        <v>0</v>
      </c>
      <c r="EW57" s="109" t="e">
        <f t="shared" ref="EW57" si="1384">EV57/BF57</f>
        <v>#DIV/0!</v>
      </c>
      <c r="EX57" s="674">
        <f t="shared" ref="EX57" si="1385">BH57-BG57</f>
        <v>0</v>
      </c>
      <c r="EY57" s="663" t="e">
        <f t="shared" ref="EY57" si="1386">EX57/BG57</f>
        <v>#DIV/0!</v>
      </c>
      <c r="EZ57" s="674">
        <f t="shared" ref="EZ57" si="1387">BI57-BH57</f>
        <v>0</v>
      </c>
      <c r="FA57" s="663">
        <v>3</v>
      </c>
      <c r="FB57" s="674">
        <f t="shared" ref="FB57" si="1388">BL57-BI57</f>
        <v>0</v>
      </c>
      <c r="FC57" s="663" t="e">
        <f t="shared" ref="FC57" si="1389">FB57/BI57</f>
        <v>#DIV/0!</v>
      </c>
      <c r="FD57" s="324">
        <f t="shared" ref="FD57" si="1390">BM57-BL57</f>
        <v>0</v>
      </c>
      <c r="FE57" s="402" t="e">
        <f t="shared" ref="FE57" si="1391">FD57/BL57</f>
        <v>#DIV/0!</v>
      </c>
      <c r="FF57" s="324">
        <f t="shared" ref="FF57" si="1392">BN57-BM57</f>
        <v>0</v>
      </c>
      <c r="FG57" s="402" t="e">
        <f t="shared" ref="FG57" si="1393">FF57/BM57</f>
        <v>#DIV/0!</v>
      </c>
      <c r="FH57" s="324">
        <f t="shared" ref="FH57" si="1394">BO57-BN57</f>
        <v>0</v>
      </c>
      <c r="FI57" s="402" t="e">
        <f t="shared" ref="FI57" si="1395">FH57/BN57</f>
        <v>#DIV/0!</v>
      </c>
      <c r="FJ57" s="324">
        <f t="shared" ref="FJ57" si="1396">BP57-BO57</f>
        <v>0</v>
      </c>
      <c r="FK57" s="402">
        <v>2</v>
      </c>
      <c r="FL57" s="324">
        <f t="shared" ref="FL57" si="1397">BQ57-BP57</f>
        <v>0</v>
      </c>
      <c r="FM57" s="402" t="e">
        <f t="shared" ref="FM57" si="1398">FL57/BP57</f>
        <v>#DIV/0!</v>
      </c>
      <c r="FN57" s="324">
        <f t="shared" ref="FN57" si="1399">BR57-BQ57</f>
        <v>0</v>
      </c>
      <c r="FO57" s="402">
        <v>1</v>
      </c>
      <c r="FP57" s="324">
        <f t="shared" ref="FP57" si="1400">BS57-BR57</f>
        <v>0</v>
      </c>
      <c r="FQ57" s="402">
        <v>2</v>
      </c>
      <c r="FR57" s="324">
        <f t="shared" ref="FR57" si="1401">BT57-BS57</f>
        <v>0</v>
      </c>
      <c r="FS57" s="402" t="e">
        <f t="shared" ref="FS57" si="1402">FR57/BS57</f>
        <v>#DIV/0!</v>
      </c>
      <c r="FT57" s="324">
        <f t="shared" ref="FT57" si="1403">BU57-BT57</f>
        <v>0</v>
      </c>
      <c r="FU57" s="879">
        <v>2</v>
      </c>
      <c r="FV57" s="324">
        <f t="shared" ref="FV57" si="1404">BV57-BU57</f>
        <v>0</v>
      </c>
      <c r="FW57" s="402" t="e">
        <f t="shared" ref="FW57" si="1405">FV57/BU57</f>
        <v>#DIV/0!</v>
      </c>
      <c r="FX57" s="324">
        <f t="shared" ref="FX57" si="1406">BW57-BV57</f>
        <v>0</v>
      </c>
      <c r="FY57" s="402">
        <v>1</v>
      </c>
      <c r="FZ57" s="324">
        <f t="shared" ref="FZ57" si="1407">BZ57-BW57</f>
        <v>0</v>
      </c>
      <c r="GA57" s="402">
        <v>1</v>
      </c>
      <c r="GB57" s="324">
        <f t="shared" ref="GB57" si="1408">CA57-BZ57</f>
        <v>0</v>
      </c>
      <c r="GC57" s="402">
        <v>1</v>
      </c>
      <c r="GD57" s="324">
        <f t="shared" ref="GD57" si="1409">CB57-CA57</f>
        <v>0</v>
      </c>
      <c r="GE57" s="402">
        <v>2</v>
      </c>
      <c r="GF57" s="324">
        <f t="shared" ref="GF57" si="1410">CC57-CB57</f>
        <v>0</v>
      </c>
      <c r="GG57" s="402">
        <v>1</v>
      </c>
      <c r="GH57" s="324">
        <f t="shared" ref="GH57" si="1411">CD57-CC57</f>
        <v>0</v>
      </c>
      <c r="GI57" s="402">
        <v>2</v>
      </c>
      <c r="GJ57" s="324">
        <f t="shared" ref="GJ57" si="1412">CE57-CD57</f>
        <v>0</v>
      </c>
      <c r="GK57" s="402" t="e">
        <f t="shared" ref="GK57" si="1413">GJ57/CD57</f>
        <v>#DIV/0!</v>
      </c>
      <c r="GL57" s="324">
        <f t="shared" ref="GL57" si="1414">CF57-CE57</f>
        <v>0</v>
      </c>
      <c r="GM57" s="402">
        <v>1</v>
      </c>
      <c r="GN57" s="324">
        <f t="shared" ref="GN57" si="1415">CG57-CF57</f>
        <v>0</v>
      </c>
      <c r="GO57" s="402">
        <v>1</v>
      </c>
      <c r="GP57" s="324">
        <f t="shared" ref="GP57" si="1416">CH57-CG57</f>
        <v>0</v>
      </c>
      <c r="GQ57" s="402" t="e">
        <f t="shared" ref="GQ57" si="1417">GP57/CG57</f>
        <v>#DIV/0!</v>
      </c>
      <c r="GR57" s="324">
        <f t="shared" ref="GR57" si="1418">CI57-CH57</f>
        <v>0</v>
      </c>
      <c r="GS57" s="402" t="e">
        <f t="shared" ref="GS57" si="1419">GR57/CH57</f>
        <v>#DIV/0!</v>
      </c>
      <c r="GT57" s="324">
        <f t="shared" ref="GT57" si="1420">CJ57-CI57</f>
        <v>0</v>
      </c>
      <c r="GU57" s="402">
        <v>1</v>
      </c>
      <c r="GV57" s="324">
        <f t="shared" ref="GV57" si="1421">CK57-CJ57</f>
        <v>0</v>
      </c>
      <c r="GW57" s="402" t="e">
        <f t="shared" ref="GW57" si="1422">GV57/CJ57</f>
        <v>#DIV/0!</v>
      </c>
      <c r="GX57" s="324">
        <f t="shared" ref="GX57" si="1423">CN57-CK57</f>
        <v>0</v>
      </c>
      <c r="GY57" s="402">
        <v>1</v>
      </c>
      <c r="GZ57" s="324">
        <f t="shared" ref="GZ57" si="1424">CO57-CN57</f>
        <v>0</v>
      </c>
      <c r="HA57" s="402">
        <v>1</v>
      </c>
      <c r="HB57" s="324">
        <f t="shared" ref="HB57" si="1425">CP57-CO57</f>
        <v>0</v>
      </c>
      <c r="HC57" s="402">
        <v>1</v>
      </c>
      <c r="HD57" s="324">
        <f t="shared" ref="HD57" si="1426">CQ57-CP57</f>
        <v>0</v>
      </c>
      <c r="HE57" s="402">
        <v>1</v>
      </c>
      <c r="HF57" s="324">
        <f t="shared" ref="HF57" si="1427">CR57-CQ57</f>
        <v>0</v>
      </c>
      <c r="HG57" s="402">
        <v>1</v>
      </c>
      <c r="HH57" s="324">
        <f t="shared" ref="HH57" si="1428">CS57-CR57</f>
        <v>0</v>
      </c>
      <c r="HI57" s="402">
        <v>1</v>
      </c>
      <c r="HJ57" s="324">
        <f t="shared" ref="HJ57" si="1429">CT57-CS57</f>
        <v>0</v>
      </c>
      <c r="HK57" s="402">
        <v>1</v>
      </c>
      <c r="HL57" s="324">
        <f t="shared" ref="HL57" si="1430">CU57-CT57</f>
        <v>0</v>
      </c>
      <c r="HM57" s="402">
        <v>1</v>
      </c>
      <c r="HN57" s="324">
        <f t="shared" ref="HN57" si="1431">CV57-CU57</f>
        <v>0</v>
      </c>
      <c r="HO57" s="402" t="e">
        <f t="shared" ref="HO57" si="1432">HN57/CU57</f>
        <v>#DIV/0!</v>
      </c>
      <c r="HP57" s="324">
        <f t="shared" ref="HP57" si="1433">CW57-CV57</f>
        <v>0</v>
      </c>
      <c r="HQ57" s="402">
        <v>1</v>
      </c>
      <c r="HR57" s="324">
        <f t="shared" ref="HR57" si="1434">CX57-CW57</f>
        <v>0</v>
      </c>
      <c r="HS57" s="402">
        <v>1</v>
      </c>
      <c r="HT57" s="324">
        <f t="shared" ref="HT57" si="1435">CY57-CX57</f>
        <v>0</v>
      </c>
      <c r="HU57" s="402">
        <v>1</v>
      </c>
      <c r="HV57" s="324">
        <f t="shared" ref="HV57" si="1436">DB57-CY57</f>
        <v>0</v>
      </c>
      <c r="HW57" s="402">
        <v>1</v>
      </c>
      <c r="HX57" s="324">
        <f t="shared" ref="HX57" si="1437">DC57-DB57</f>
        <v>0</v>
      </c>
      <c r="HY57" s="402">
        <v>1</v>
      </c>
      <c r="HZ57" s="324">
        <f t="shared" ref="HZ57" si="1438">DD57-DC57</f>
        <v>0</v>
      </c>
      <c r="IA57" s="402">
        <v>1</v>
      </c>
      <c r="IB57" s="324">
        <f t="shared" ref="IB57" si="1439">DE57-DD57</f>
        <v>0</v>
      </c>
      <c r="IC57" s="402">
        <v>1</v>
      </c>
      <c r="ID57" s="324">
        <f t="shared" ref="ID57" si="1440">DF57-DE57</f>
        <v>0</v>
      </c>
      <c r="IE57" s="402">
        <v>1</v>
      </c>
      <c r="IF57" s="324">
        <f t="shared" ref="IF57" si="1441">DG57-DF57</f>
        <v>0</v>
      </c>
      <c r="IG57" s="402" t="e">
        <f t="shared" ref="IG57" si="1442">IF57/DF57</f>
        <v>#DIV/0!</v>
      </c>
      <c r="IH57" s="324">
        <f t="shared" ref="IH57" si="1443">DH57-DG57</f>
        <v>0</v>
      </c>
      <c r="II57" s="402">
        <v>1</v>
      </c>
      <c r="IJ57" s="324">
        <f t="shared" ref="IJ57" si="1444">DI57-DH57</f>
        <v>0</v>
      </c>
      <c r="IK57" s="402">
        <v>1</v>
      </c>
      <c r="IL57" s="324">
        <f t="shared" ref="IL57" si="1445">DJ57-DI57</f>
        <v>0</v>
      </c>
      <c r="IM57" s="402">
        <v>1</v>
      </c>
      <c r="IN57" s="324">
        <f t="shared" ref="IN57" si="1446">DK57-DJ57</f>
        <v>0</v>
      </c>
      <c r="IO57" s="402">
        <v>1</v>
      </c>
      <c r="IP57" s="324">
        <f t="shared" ref="IP57" si="1447">DL57-DK57</f>
        <v>1</v>
      </c>
      <c r="IQ57" s="402">
        <v>0</v>
      </c>
      <c r="IR57" s="324">
        <f t="shared" si="1278"/>
        <v>2</v>
      </c>
      <c r="IS57" s="402">
        <f t="shared" si="1279"/>
        <v>2</v>
      </c>
      <c r="IT57" s="324">
        <f t="shared" ref="IT57" si="1448">DP57-DM57</f>
        <v>-2</v>
      </c>
      <c r="IU57" s="402">
        <f t="shared" ref="IU57" si="1449">IT57/DM57</f>
        <v>-0.66666666666666663</v>
      </c>
      <c r="IV57" s="324">
        <f t="shared" ref="IV57" si="1450">DQ57-DP57</f>
        <v>3</v>
      </c>
      <c r="IW57" s="402">
        <f t="shared" ref="IW57" si="1451">IV57/DP57</f>
        <v>3</v>
      </c>
      <c r="IX57" s="324">
        <f t="shared" ref="IX57" si="1452">DR57-DQ57</f>
        <v>-1</v>
      </c>
      <c r="IY57" s="402">
        <f t="shared" ref="IY57" si="1453">IX57/DQ57</f>
        <v>-0.25</v>
      </c>
      <c r="IZ57" s="324">
        <f t="shared" ref="IZ57" si="1454">DS57-DR57</f>
        <v>0</v>
      </c>
      <c r="JA57" s="402">
        <f t="shared" si="1280"/>
        <v>0</v>
      </c>
      <c r="JB57" s="324">
        <f t="shared" ref="JB57" si="1455">DT57-DS57</f>
        <v>-3</v>
      </c>
      <c r="JC57" s="402">
        <f t="shared" ref="JC57" si="1456">JB57/DS57</f>
        <v>-1</v>
      </c>
      <c r="JD57" s="324">
        <f t="shared" ref="JD57" si="1457">DU57-DT57</f>
        <v>0</v>
      </c>
      <c r="JE57" s="402" t="e">
        <f t="shared" ref="JE57" si="1458">JD57/DT57</f>
        <v>#DIV/0!</v>
      </c>
      <c r="JF57" s="324">
        <f t="shared" ref="JF57" si="1459">DV57-DU57</f>
        <v>0</v>
      </c>
      <c r="JG57" s="402" t="e">
        <f t="shared" ref="JG57" si="1460">JF57/DU57</f>
        <v>#DIV/0!</v>
      </c>
      <c r="JH57" s="324">
        <f t="shared" ref="JH57" si="1461">DW57-DV57</f>
        <v>0</v>
      </c>
      <c r="JI57" s="402" t="e">
        <f t="shared" ref="JI57" si="1462">JH57/DV57</f>
        <v>#DIV/0!</v>
      </c>
      <c r="JJ57" s="324">
        <f t="shared" ref="JJ57" si="1463">DX57-DW57</f>
        <v>0</v>
      </c>
      <c r="JK57" s="402" t="e">
        <f t="shared" ref="JK57" si="1464">JJ57/DW57</f>
        <v>#DIV/0!</v>
      </c>
      <c r="JL57" s="324">
        <f t="shared" ref="JL57" si="1465">DY57-DX57</f>
        <v>0</v>
      </c>
      <c r="JM57" s="402" t="e">
        <f t="shared" ref="JM57" si="1466">JL57/DX57</f>
        <v>#DIV/0!</v>
      </c>
      <c r="JN57" s="324">
        <f t="shared" ref="JN57" si="1467">DZ57-DY57</f>
        <v>0</v>
      </c>
      <c r="JO57" s="402" t="e">
        <f t="shared" ref="JO57" si="1468">JN57/DY57</f>
        <v>#DIV/0!</v>
      </c>
      <c r="JP57" s="324">
        <f t="shared" ref="JP57" si="1469">EA57-DZ57</f>
        <v>0</v>
      </c>
      <c r="JQ57" s="402" t="e">
        <f t="shared" ref="JQ57" si="1470">JP57/DZ57</f>
        <v>#DIV/0!</v>
      </c>
      <c r="JR57" s="952">
        <f t="shared" si="1281"/>
        <v>0</v>
      </c>
      <c r="JS57" s="1079">
        <f t="shared" si="1282"/>
        <v>0</v>
      </c>
      <c r="JT57" s="122">
        <f t="shared" ref="JT57" si="1471">JS57-JR57</f>
        <v>0</v>
      </c>
      <c r="JU57" s="949">
        <f t="shared" ref="JU57" si="1472">IF(ISERROR(JT57/JR57),0,JT57/JR57)</f>
        <v>0</v>
      </c>
      <c r="JV57" s="698"/>
      <c r="JW57" s="698"/>
      <c r="JX57" s="698"/>
      <c r="JY57" t="str">
        <f t="shared" ref="JY57" si="1473">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74">BQ57</f>
        <v>0</v>
      </c>
      <c r="LO57" s="788">
        <f t="shared" ref="LO57" si="1475">BR57</f>
        <v>0</v>
      </c>
      <c r="LP57" s="788">
        <f t="shared" ref="LP57" si="1476">BS57</f>
        <v>0</v>
      </c>
      <c r="LQ57" s="788">
        <f t="shared" ref="LQ57" si="1477">BT57</f>
        <v>0</v>
      </c>
      <c r="LR57" s="788"/>
      <c r="LS57" s="788">
        <f t="shared" ref="LS57" si="1478">BV57</f>
        <v>0</v>
      </c>
      <c r="LT57" s="788"/>
      <c r="LU57" s="900">
        <f t="shared" ref="LU57" si="1479">BZ57</f>
        <v>0</v>
      </c>
      <c r="LV57" s="900">
        <f t="shared" ref="LV57" si="1480">CA57</f>
        <v>0</v>
      </c>
      <c r="LW57" s="900">
        <f t="shared" ref="LW57" si="1481">CB57</f>
        <v>0</v>
      </c>
      <c r="LX57" s="900">
        <f t="shared" ref="LX57" si="1482">CC57</f>
        <v>0</v>
      </c>
      <c r="LY57" s="900">
        <f t="shared" ref="LY57" si="1483">CD57</f>
        <v>0</v>
      </c>
      <c r="LZ57" s="900">
        <f t="shared" ref="LZ57" si="1484">CE57</f>
        <v>0</v>
      </c>
      <c r="MA57" s="900">
        <f t="shared" ref="MA57" si="1485">CF57</f>
        <v>0</v>
      </c>
      <c r="MB57" s="900"/>
      <c r="MC57" s="900"/>
      <c r="MD57" s="900"/>
      <c r="ME57" s="900">
        <f t="shared" ref="ME57" si="1486">CJ57</f>
        <v>0</v>
      </c>
      <c r="MF57" s="900"/>
      <c r="MG57" s="959">
        <f t="shared" ref="MG57" si="1487">CN57</f>
        <v>0</v>
      </c>
      <c r="MH57" s="959">
        <f t="shared" ref="MH57" si="1488">CO57</f>
        <v>0</v>
      </c>
      <c r="MI57" s="959">
        <f t="shared" ref="MI57" si="1489">CP57</f>
        <v>0</v>
      </c>
      <c r="MJ57" s="959">
        <f t="shared" ref="MJ57" si="1490">CQ57</f>
        <v>0</v>
      </c>
      <c r="MK57" s="959">
        <f t="shared" ref="MK57" si="1491">CR57</f>
        <v>0</v>
      </c>
      <c r="ML57" s="959"/>
      <c r="MM57" s="959">
        <f t="shared" ref="MM57" si="1492">CT57</f>
        <v>0</v>
      </c>
      <c r="MN57" s="959">
        <f t="shared" ref="MN57" si="1493">CU57</f>
        <v>0</v>
      </c>
      <c r="MO57" s="959">
        <f t="shared" ref="MO57" si="1494">CV57</f>
        <v>0</v>
      </c>
      <c r="MP57" s="959">
        <f t="shared" ref="MP57" si="1495">CW57</f>
        <v>0</v>
      </c>
      <c r="MQ57" s="959">
        <f t="shared" ref="MQ57" si="1496">CX57</f>
        <v>0</v>
      </c>
      <c r="MR57" s="959">
        <f t="shared" ref="MR57" si="1497">CY57</f>
        <v>0</v>
      </c>
      <c r="MS57" s="1154">
        <f t="shared" ref="MS57" si="1498">DB57</f>
        <v>0</v>
      </c>
      <c r="MT57" s="1154">
        <f t="shared" ref="MT57" si="1499">DC57</f>
        <v>0</v>
      </c>
      <c r="MU57" s="1154">
        <f t="shared" ref="MU57" si="1500">DD57</f>
        <v>0</v>
      </c>
      <c r="MV57" s="1154">
        <f t="shared" ref="MV57" si="1501">DE57</f>
        <v>0</v>
      </c>
      <c r="MW57" s="1154">
        <f t="shared" ref="MW57" si="1502">DF57</f>
        <v>0</v>
      </c>
      <c r="MX57" s="1154">
        <f t="shared" ref="MX57" si="1503">DG57</f>
        <v>0</v>
      </c>
      <c r="MY57" s="1154">
        <f t="shared" ref="MY57" si="1504">DH57</f>
        <v>0</v>
      </c>
      <c r="MZ57" s="1154">
        <f t="shared" ref="MZ57" si="1505">DI57</f>
        <v>0</v>
      </c>
      <c r="NA57" s="1154">
        <f t="shared" ref="NA57" si="1506">DJ57</f>
        <v>0</v>
      </c>
      <c r="NB57" s="1154">
        <f t="shared" ref="NB57" si="1507">DK57</f>
        <v>0</v>
      </c>
      <c r="NC57" s="1154">
        <f t="shared" si="1291"/>
        <v>1</v>
      </c>
      <c r="ND57" s="1154">
        <f t="shared" si="1291"/>
        <v>3</v>
      </c>
      <c r="NE57" s="1176">
        <f t="shared" ref="NE57" si="1508">DP57</f>
        <v>1</v>
      </c>
      <c r="NF57" s="1176">
        <f t="shared" ref="NF57" si="1509">DQ57</f>
        <v>4</v>
      </c>
      <c r="NG57" s="1176">
        <f t="shared" ref="NG57" si="1510">DR57</f>
        <v>3</v>
      </c>
      <c r="NH57" s="1176">
        <f t="shared" ref="NH57" si="1511">DS57</f>
        <v>3</v>
      </c>
      <c r="NI57" s="1176">
        <f t="shared" si="1292"/>
        <v>0</v>
      </c>
      <c r="NJ57" s="1176"/>
      <c r="NK57" s="1176"/>
      <c r="NL57" s="1176"/>
      <c r="NM57" s="1176"/>
      <c r="NN57" s="1176"/>
      <c r="NO57" s="1176"/>
      <c r="NP57" s="1176"/>
    </row>
    <row r="58" spans="1:380" x14ac:dyDescent="0.25">
      <c r="A58" s="764"/>
      <c r="B58" s="56">
        <v>8.6999999999999993</v>
      </c>
      <c r="C58" s="7"/>
      <c r="D58" s="119"/>
      <c r="E58" s="1254" t="s">
        <v>8</v>
      </c>
      <c r="F58" s="1254"/>
      <c r="G58" s="1255"/>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84"/>
        <v>76</v>
      </c>
      <c r="AW58" s="163">
        <f t="shared" si="1185"/>
        <v>6.333333333333333</v>
      </c>
      <c r="AX58" s="368">
        <v>5</v>
      </c>
      <c r="AY58" s="70">
        <v>7</v>
      </c>
      <c r="AZ58" s="23">
        <v>3</v>
      </c>
      <c r="BA58" s="70">
        <v>3</v>
      </c>
      <c r="BB58" s="23">
        <v>0</v>
      </c>
      <c r="BC58" s="70">
        <v>2</v>
      </c>
      <c r="BD58" s="625">
        <v>2</v>
      </c>
      <c r="BE58" s="70">
        <v>3</v>
      </c>
      <c r="BF58" s="625">
        <v>3</v>
      </c>
      <c r="BG58" s="70">
        <v>4</v>
      </c>
      <c r="BH58" s="625">
        <v>3</v>
      </c>
      <c r="BI58" s="70">
        <v>1</v>
      </c>
      <c r="BJ58" s="130">
        <f t="shared" si="1188"/>
        <v>36</v>
      </c>
      <c r="BK58" s="163">
        <f t="shared" si="1189"/>
        <v>3</v>
      </c>
      <c r="BL58" s="368">
        <v>2</v>
      </c>
      <c r="BM58" s="70">
        <v>4</v>
      </c>
      <c r="BN58" s="23">
        <v>2</v>
      </c>
      <c r="BO58" s="70">
        <v>2</v>
      </c>
      <c r="BP58" s="23">
        <v>2</v>
      </c>
      <c r="BQ58" s="70">
        <v>2</v>
      </c>
      <c r="BR58" s="625">
        <v>2</v>
      </c>
      <c r="BS58" s="70">
        <v>2</v>
      </c>
      <c r="BT58" s="625">
        <v>4</v>
      </c>
      <c r="BU58" s="625">
        <v>2</v>
      </c>
      <c r="BV58" s="625">
        <v>4</v>
      </c>
      <c r="BW58" s="625">
        <v>0</v>
      </c>
      <c r="BX58" s="130">
        <f t="shared" si="1196"/>
        <v>28</v>
      </c>
      <c r="BY58" s="163">
        <f t="shared" si="1197"/>
        <v>2.3333333333333335</v>
      </c>
      <c r="BZ58" s="625">
        <v>2</v>
      </c>
      <c r="CA58" s="70">
        <v>3</v>
      </c>
      <c r="CB58" s="23">
        <v>3</v>
      </c>
      <c r="CC58" s="950">
        <v>0</v>
      </c>
      <c r="CD58" s="23">
        <v>3</v>
      </c>
      <c r="CE58" s="950">
        <v>1</v>
      </c>
      <c r="CF58" s="952">
        <v>2</v>
      </c>
      <c r="CG58" s="950">
        <v>3</v>
      </c>
      <c r="CH58" s="952">
        <v>4</v>
      </c>
      <c r="CI58" s="952">
        <v>1</v>
      </c>
      <c r="CJ58" s="952">
        <v>3</v>
      </c>
      <c r="CK58" s="952">
        <v>2</v>
      </c>
      <c r="CL58" s="953">
        <f t="shared" si="1204"/>
        <v>27</v>
      </c>
      <c r="CM58" s="163">
        <f t="shared" si="1205"/>
        <v>2.25</v>
      </c>
      <c r="CN58" s="625">
        <v>2</v>
      </c>
      <c r="CO58" s="70">
        <v>3</v>
      </c>
      <c r="CP58" s="23">
        <v>2</v>
      </c>
      <c r="CQ58" s="950">
        <v>3</v>
      </c>
      <c r="CR58" s="1013">
        <v>2</v>
      </c>
      <c r="CS58" s="1014">
        <v>0</v>
      </c>
      <c r="CT58" s="1015">
        <v>2</v>
      </c>
      <c r="CU58" s="1014">
        <v>3</v>
      </c>
      <c r="CV58" s="1110">
        <v>3</v>
      </c>
      <c r="CW58" s="1111">
        <v>2</v>
      </c>
      <c r="CX58" s="1110">
        <v>2</v>
      </c>
      <c r="CY58" s="1112">
        <v>2</v>
      </c>
      <c r="CZ58" s="1108">
        <f t="shared" si="1212"/>
        <v>26</v>
      </c>
      <c r="DA58" s="1109">
        <f t="shared" si="1213"/>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220"/>
        <v>23</v>
      </c>
      <c r="DO58" s="163">
        <f t="shared" si="1221"/>
        <v>1.9166666666666667</v>
      </c>
      <c r="DP58" s="1015">
        <v>1</v>
      </c>
      <c r="DQ58" s="1014">
        <v>1</v>
      </c>
      <c r="DR58" s="1013">
        <v>4</v>
      </c>
      <c r="DS58" s="1014">
        <v>2</v>
      </c>
      <c r="DT58" s="1013">
        <v>0</v>
      </c>
      <c r="DU58" s="1014"/>
      <c r="DV58" s="1015"/>
      <c r="DW58" s="1014"/>
      <c r="DX58" s="1015"/>
      <c r="DY58" s="1014"/>
      <c r="DZ58" s="1015"/>
      <c r="EA58" s="1014"/>
      <c r="EB58" s="1016">
        <f t="shared" si="1225"/>
        <v>8</v>
      </c>
      <c r="EC58" s="163">
        <f t="shared" si="1226"/>
        <v>1.6</v>
      </c>
      <c r="ED58" s="674">
        <f t="shared" si="1298"/>
        <v>3</v>
      </c>
      <c r="EE58" s="663">
        <f t="shared" ref="EE58:EE65" si="1512">ED58/AU58</f>
        <v>1.5</v>
      </c>
      <c r="EF58" s="674">
        <f t="shared" si="1299"/>
        <v>2</v>
      </c>
      <c r="EG58" s="663">
        <f t="shared" si="1300"/>
        <v>0.4</v>
      </c>
      <c r="EH58" s="674">
        <f t="shared" si="1301"/>
        <v>-4</v>
      </c>
      <c r="EI58" s="663">
        <f t="shared" si="1302"/>
        <v>-0.5714285714285714</v>
      </c>
      <c r="EJ58" s="674">
        <f t="shared" si="1303"/>
        <v>0</v>
      </c>
      <c r="EK58" s="663">
        <f t="shared" si="1304"/>
        <v>0</v>
      </c>
      <c r="EL58" s="674">
        <f t="shared" si="1305"/>
        <v>-3</v>
      </c>
      <c r="EM58" s="663">
        <f>EL58/BA58</f>
        <v>-1</v>
      </c>
      <c r="EN58" s="674">
        <f t="shared" si="1306"/>
        <v>2</v>
      </c>
      <c r="EO58" s="617">
        <v>0</v>
      </c>
      <c r="EP58" s="674">
        <f t="shared" si="1307"/>
        <v>0</v>
      </c>
      <c r="EQ58" s="663">
        <f>EP58/BC58</f>
        <v>0</v>
      </c>
      <c r="ER58" s="674">
        <f t="shared" si="1308"/>
        <v>1</v>
      </c>
      <c r="ES58" s="663">
        <f>ER58/BD58</f>
        <v>0.5</v>
      </c>
      <c r="ET58" s="674">
        <f t="shared" si="1309"/>
        <v>0</v>
      </c>
      <c r="EU58" s="663">
        <f t="shared" si="1310"/>
        <v>0</v>
      </c>
      <c r="EV58" s="674">
        <f t="shared" si="1311"/>
        <v>1</v>
      </c>
      <c r="EW58" s="109">
        <f t="shared" si="1312"/>
        <v>0.33333333333333331</v>
      </c>
      <c r="EX58" s="674">
        <f t="shared" si="1313"/>
        <v>-1</v>
      </c>
      <c r="EY58" s="663">
        <f t="shared" si="1314"/>
        <v>-0.25</v>
      </c>
      <c r="EZ58" s="674">
        <f t="shared" si="1315"/>
        <v>-2</v>
      </c>
      <c r="FA58" s="663">
        <f>EZ58/BH58</f>
        <v>-0.66666666666666663</v>
      </c>
      <c r="FB58" s="674">
        <f t="shared" si="1316"/>
        <v>1</v>
      </c>
      <c r="FC58" s="663">
        <f t="shared" si="1317"/>
        <v>1</v>
      </c>
      <c r="FD58" s="324">
        <f t="shared" si="1318"/>
        <v>2</v>
      </c>
      <c r="FE58" s="402">
        <f t="shared" si="1319"/>
        <v>1</v>
      </c>
      <c r="FF58" s="324">
        <f t="shared" si="1320"/>
        <v>-2</v>
      </c>
      <c r="FG58" s="402">
        <f t="shared" si="1321"/>
        <v>-0.5</v>
      </c>
      <c r="FH58" s="324">
        <f t="shared" si="1322"/>
        <v>0</v>
      </c>
      <c r="FI58" s="402">
        <f t="shared" si="1323"/>
        <v>0</v>
      </c>
      <c r="FJ58" s="324">
        <f t="shared" si="1324"/>
        <v>0</v>
      </c>
      <c r="FK58" s="402">
        <f t="shared" ref="FK58:FK65" si="1513">FJ58/BO58</f>
        <v>0</v>
      </c>
      <c r="FL58" s="324">
        <f t="shared" si="1227"/>
        <v>0</v>
      </c>
      <c r="FM58" s="402">
        <f t="shared" si="1325"/>
        <v>0</v>
      </c>
      <c r="FN58" s="324">
        <f t="shared" si="1228"/>
        <v>0</v>
      </c>
      <c r="FO58" s="402">
        <f>FN58/BQ58</f>
        <v>0</v>
      </c>
      <c r="FP58" s="324">
        <f t="shared" si="1229"/>
        <v>0</v>
      </c>
      <c r="FQ58" s="402">
        <f>FP58/BR58</f>
        <v>0</v>
      </c>
      <c r="FR58" s="324">
        <f t="shared" si="1230"/>
        <v>2</v>
      </c>
      <c r="FS58" s="402">
        <f t="shared" si="1326"/>
        <v>1</v>
      </c>
      <c r="FT58" s="324">
        <f t="shared" si="1231"/>
        <v>-2</v>
      </c>
      <c r="FU58" s="402">
        <f t="shared" ref="FU58:FU65" si="1514">FT58/BT58</f>
        <v>-0.5</v>
      </c>
      <c r="FV58" s="324">
        <f t="shared" si="1232"/>
        <v>2</v>
      </c>
      <c r="FW58" s="402">
        <f t="shared" si="1233"/>
        <v>1</v>
      </c>
      <c r="FX58" s="324">
        <f t="shared" si="1234"/>
        <v>-4</v>
      </c>
      <c r="FY58" s="402">
        <f>FX58/BV58</f>
        <v>-1</v>
      </c>
      <c r="FZ58" s="324">
        <f t="shared" si="1235"/>
        <v>2</v>
      </c>
      <c r="GA58" s="402">
        <v>0</v>
      </c>
      <c r="GB58" s="324">
        <f t="shared" si="1236"/>
        <v>1</v>
      </c>
      <c r="GC58" s="402">
        <f>GB58/BZ58</f>
        <v>0.5</v>
      </c>
      <c r="GD58" s="324">
        <f t="shared" si="1237"/>
        <v>0</v>
      </c>
      <c r="GE58" s="402">
        <f t="shared" ref="GE58:GE65" si="1515">GD58/CA58</f>
        <v>0</v>
      </c>
      <c r="GF58" s="324">
        <f t="shared" si="1238"/>
        <v>-3</v>
      </c>
      <c r="GG58" s="402">
        <f>GF58/CB58</f>
        <v>-1</v>
      </c>
      <c r="GH58" s="324">
        <f t="shared" si="1239"/>
        <v>3</v>
      </c>
      <c r="GI58" s="402">
        <v>1</v>
      </c>
      <c r="GJ58" s="324">
        <f t="shared" si="1240"/>
        <v>-2</v>
      </c>
      <c r="GK58" s="402">
        <f t="shared" si="1295"/>
        <v>-0.66666666666666663</v>
      </c>
      <c r="GL58" s="324">
        <f t="shared" si="1241"/>
        <v>1</v>
      </c>
      <c r="GM58" s="402">
        <f>GL58/CE58</f>
        <v>1</v>
      </c>
      <c r="GN58" s="324">
        <f t="shared" si="1242"/>
        <v>1</v>
      </c>
      <c r="GO58" s="402">
        <f>GN58/CF58</f>
        <v>0.5</v>
      </c>
      <c r="GP58" s="324">
        <f t="shared" si="1243"/>
        <v>1</v>
      </c>
      <c r="GQ58" s="402">
        <f t="shared" si="1296"/>
        <v>0.33333333333333331</v>
      </c>
      <c r="GR58" s="324">
        <f t="shared" si="1244"/>
        <v>-3</v>
      </c>
      <c r="GS58" s="402">
        <f t="shared" si="1245"/>
        <v>-0.75</v>
      </c>
      <c r="GT58" s="324">
        <f t="shared" si="1246"/>
        <v>2</v>
      </c>
      <c r="GU58" s="402">
        <f t="shared" ref="GU58:GU65" si="1516">GT58/CI58</f>
        <v>2</v>
      </c>
      <c r="GV58" s="324">
        <f t="shared" si="1247"/>
        <v>-1</v>
      </c>
      <c r="GW58" s="402">
        <f t="shared" si="1248"/>
        <v>-0.33333333333333331</v>
      </c>
      <c r="GX58" s="324">
        <f t="shared" si="1249"/>
        <v>0</v>
      </c>
      <c r="GY58" s="402">
        <f t="shared" ref="GY58:GY65" si="1517">GX58/CK58</f>
        <v>0</v>
      </c>
      <c r="GZ58" s="324">
        <f t="shared" si="1250"/>
        <v>1</v>
      </c>
      <c r="HA58" s="402">
        <f>GZ58/CN58</f>
        <v>0.5</v>
      </c>
      <c r="HB58" s="324">
        <f t="shared" si="1251"/>
        <v>-1</v>
      </c>
      <c r="HC58" s="402">
        <f t="shared" ref="HC58:HC65" si="1518">HB58/CO58</f>
        <v>-0.33333333333333331</v>
      </c>
      <c r="HD58" s="324">
        <f t="shared" si="1252"/>
        <v>1</v>
      </c>
      <c r="HE58" s="402">
        <f>HD58/CP58</f>
        <v>0.5</v>
      </c>
      <c r="HF58" s="324">
        <f t="shared" si="1253"/>
        <v>-1</v>
      </c>
      <c r="HG58" s="402">
        <f t="shared" ref="HG58:HG65" si="1519">HF58/CQ58</f>
        <v>-0.33333333333333331</v>
      </c>
      <c r="HH58" s="324">
        <f t="shared" si="1254"/>
        <v>-2</v>
      </c>
      <c r="HI58" s="402">
        <f>HH58/CR58</f>
        <v>-1</v>
      </c>
      <c r="HJ58" s="324">
        <f t="shared" si="1255"/>
        <v>2</v>
      </c>
      <c r="HK58" s="402">
        <v>0</v>
      </c>
      <c r="HL58" s="324">
        <f t="shared" si="1256"/>
        <v>1</v>
      </c>
      <c r="HM58" s="402">
        <f>HL58/CT58</f>
        <v>0.5</v>
      </c>
      <c r="HN58" s="324">
        <f t="shared" si="1257"/>
        <v>0</v>
      </c>
      <c r="HO58" s="402">
        <f t="shared" si="1297"/>
        <v>0</v>
      </c>
      <c r="HP58" s="324">
        <f t="shared" si="1258"/>
        <v>-1</v>
      </c>
      <c r="HQ58" s="402">
        <f>HP58/CV58</f>
        <v>-0.33333333333333331</v>
      </c>
      <c r="HR58" s="324">
        <f t="shared" si="1259"/>
        <v>0</v>
      </c>
      <c r="HS58" s="402">
        <f t="shared" ref="HS58:HS65" si="1520">HR58/CW58</f>
        <v>0</v>
      </c>
      <c r="HT58" s="324">
        <f t="shared" si="1260"/>
        <v>0</v>
      </c>
      <c r="HU58" s="402">
        <f>HT58/CX58</f>
        <v>0</v>
      </c>
      <c r="HV58" s="324">
        <f t="shared" si="1261"/>
        <v>0</v>
      </c>
      <c r="HW58" s="402">
        <f>HV58/CY58</f>
        <v>0</v>
      </c>
      <c r="HX58" s="324">
        <f t="shared" si="1262"/>
        <v>0</v>
      </c>
      <c r="HY58" s="402">
        <f>HX58/DB58</f>
        <v>0</v>
      </c>
      <c r="HZ58" s="324">
        <f t="shared" si="1263"/>
        <v>0</v>
      </c>
      <c r="IA58" s="402">
        <f>HZ58/DD58</f>
        <v>0</v>
      </c>
      <c r="IB58" s="324">
        <f t="shared" si="1264"/>
        <v>0</v>
      </c>
      <c r="IC58" s="402">
        <f>IB58/DD58</f>
        <v>0</v>
      </c>
      <c r="ID58" s="324">
        <f t="shared" si="1265"/>
        <v>0</v>
      </c>
      <c r="IE58" s="402">
        <f>ID58/DO58</f>
        <v>0</v>
      </c>
      <c r="IF58" s="324">
        <f t="shared" si="1266"/>
        <v>-1</v>
      </c>
      <c r="IG58" s="402">
        <f t="shared" si="1267"/>
        <v>-0.5</v>
      </c>
      <c r="IH58" s="324">
        <f t="shared" si="1268"/>
        <v>1</v>
      </c>
      <c r="II58" s="402">
        <f t="shared" si="1269"/>
        <v>1</v>
      </c>
      <c r="IJ58" s="324">
        <f t="shared" si="1270"/>
        <v>0</v>
      </c>
      <c r="IK58" s="402">
        <f t="shared" si="1271"/>
        <v>0</v>
      </c>
      <c r="IL58" s="324">
        <f t="shared" si="1272"/>
        <v>0</v>
      </c>
      <c r="IM58" s="402">
        <f t="shared" si="1273"/>
        <v>0</v>
      </c>
      <c r="IN58" s="324">
        <f t="shared" si="1274"/>
        <v>0</v>
      </c>
      <c r="IO58" s="402">
        <f t="shared" si="1275"/>
        <v>0</v>
      </c>
      <c r="IP58" s="324">
        <f t="shared" si="1276"/>
        <v>0</v>
      </c>
      <c r="IQ58" s="402">
        <f t="shared" si="1277"/>
        <v>0</v>
      </c>
      <c r="IR58" s="324">
        <f t="shared" si="1278"/>
        <v>0</v>
      </c>
      <c r="IS58" s="402">
        <f t="shared" si="1279"/>
        <v>0</v>
      </c>
      <c r="IT58" s="324">
        <f t="shared" si="318"/>
        <v>-1</v>
      </c>
      <c r="IU58" s="402">
        <f t="shared" si="319"/>
        <v>-0.5</v>
      </c>
      <c r="IV58" s="324">
        <f t="shared" si="320"/>
        <v>0</v>
      </c>
      <c r="IW58" s="402">
        <f t="shared" si="321"/>
        <v>0</v>
      </c>
      <c r="IX58" s="324">
        <f t="shared" si="322"/>
        <v>3</v>
      </c>
      <c r="IY58" s="402">
        <f t="shared" si="323"/>
        <v>3</v>
      </c>
      <c r="IZ58" s="324">
        <f t="shared" si="324"/>
        <v>-2</v>
      </c>
      <c r="JA58" s="402">
        <f t="shared" si="1280"/>
        <v>-0.5</v>
      </c>
      <c r="JB58" s="324">
        <f t="shared" si="326"/>
        <v>-2</v>
      </c>
      <c r="JC58" s="402">
        <f t="shared" si="327"/>
        <v>-1</v>
      </c>
      <c r="JD58" s="324">
        <f t="shared" si="328"/>
        <v>0</v>
      </c>
      <c r="JE58" s="402" t="e">
        <f t="shared" si="329"/>
        <v>#DIV/0!</v>
      </c>
      <c r="JF58" s="324">
        <f t="shared" si="330"/>
        <v>0</v>
      </c>
      <c r="JG58" s="402" t="e">
        <f t="shared" si="331"/>
        <v>#DIV/0!</v>
      </c>
      <c r="JH58" s="324">
        <f t="shared" si="332"/>
        <v>0</v>
      </c>
      <c r="JI58" s="402" t="e">
        <f t="shared" si="333"/>
        <v>#DIV/0!</v>
      </c>
      <c r="JJ58" s="324">
        <f t="shared" si="334"/>
        <v>0</v>
      </c>
      <c r="JK58" s="402" t="e">
        <f t="shared" si="335"/>
        <v>#DIV/0!</v>
      </c>
      <c r="JL58" s="324">
        <f t="shared" si="336"/>
        <v>0</v>
      </c>
      <c r="JM58" s="402" t="e">
        <f t="shared" si="337"/>
        <v>#DIV/0!</v>
      </c>
      <c r="JN58" s="324">
        <f t="shared" si="338"/>
        <v>0</v>
      </c>
      <c r="JO58" s="402" t="e">
        <f t="shared" si="339"/>
        <v>#DIV/0!</v>
      </c>
      <c r="JP58" s="324">
        <f t="shared" si="340"/>
        <v>0</v>
      </c>
      <c r="JQ58" s="402" t="e">
        <f t="shared" si="341"/>
        <v>#DIV/0!</v>
      </c>
      <c r="JR58" s="952">
        <f t="shared" si="1281"/>
        <v>2</v>
      </c>
      <c r="JS58" s="1079">
        <f t="shared" si="1282"/>
        <v>0</v>
      </c>
      <c r="JT58" s="122">
        <f t="shared" si="1283"/>
        <v>-2</v>
      </c>
      <c r="JU58" s="949">
        <f t="shared" si="1284"/>
        <v>-1</v>
      </c>
      <c r="JV58" s="698"/>
      <c r="JW58" s="698"/>
      <c r="JX58" s="698"/>
      <c r="JY58" t="str">
        <f t="shared" si="1285"/>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521">AJ58</f>
        <v>8</v>
      </c>
      <c r="KL58" s="263">
        <f t="shared" si="1521"/>
        <v>3</v>
      </c>
      <c r="KM58" s="263">
        <f t="shared" si="1521"/>
        <v>5</v>
      </c>
      <c r="KN58" s="263">
        <f t="shared" si="1521"/>
        <v>9</v>
      </c>
      <c r="KO58" s="263">
        <f t="shared" si="1521"/>
        <v>10</v>
      </c>
      <c r="KP58" s="263">
        <f t="shared" si="1521"/>
        <v>5</v>
      </c>
      <c r="KQ58" s="263">
        <f t="shared" si="1521"/>
        <v>6</v>
      </c>
      <c r="KR58" s="263">
        <f t="shared" si="1521"/>
        <v>7</v>
      </c>
      <c r="KS58" s="263">
        <f t="shared" si="1521"/>
        <v>6</v>
      </c>
      <c r="KT58" s="263">
        <f t="shared" si="1521"/>
        <v>9</v>
      </c>
      <c r="KU58" s="263">
        <f t="shared" si="1521"/>
        <v>6</v>
      </c>
      <c r="KV58" s="263">
        <f t="shared" si="1521"/>
        <v>2</v>
      </c>
      <c r="KW58" s="263">
        <f t="shared" ref="KW58:LH65" si="1522">AX58</f>
        <v>5</v>
      </c>
      <c r="KX58" s="263">
        <f t="shared" si="1522"/>
        <v>7</v>
      </c>
      <c r="KY58" s="263">
        <f t="shared" si="1522"/>
        <v>3</v>
      </c>
      <c r="KZ58" s="263">
        <f t="shared" si="1522"/>
        <v>3</v>
      </c>
      <c r="LA58" s="263">
        <f t="shared" si="1522"/>
        <v>0</v>
      </c>
      <c r="LB58" s="263">
        <f t="shared" si="1522"/>
        <v>2</v>
      </c>
      <c r="LC58" s="263">
        <f t="shared" si="1522"/>
        <v>2</v>
      </c>
      <c r="LD58" s="263">
        <f t="shared" si="1522"/>
        <v>3</v>
      </c>
      <c r="LE58" s="263">
        <f t="shared" si="1522"/>
        <v>3</v>
      </c>
      <c r="LF58" s="263">
        <f t="shared" si="1522"/>
        <v>4</v>
      </c>
      <c r="LG58" s="263">
        <f t="shared" si="1522"/>
        <v>3</v>
      </c>
      <c r="LH58" s="263">
        <f t="shared" si="1522"/>
        <v>1</v>
      </c>
      <c r="LI58" s="788">
        <f t="shared" ref="LI58:LM65" si="1523">BL58</f>
        <v>2</v>
      </c>
      <c r="LJ58" s="788">
        <f t="shared" si="1523"/>
        <v>4</v>
      </c>
      <c r="LK58" s="788">
        <f t="shared" si="1523"/>
        <v>2</v>
      </c>
      <c r="LL58" s="788">
        <f t="shared" si="1523"/>
        <v>2</v>
      </c>
      <c r="LM58" s="788">
        <f t="shared" si="1523"/>
        <v>2</v>
      </c>
      <c r="LN58" s="788">
        <f t="shared" si="1327"/>
        <v>2</v>
      </c>
      <c r="LO58" s="788">
        <f t="shared" si="1328"/>
        <v>2</v>
      </c>
      <c r="LP58" s="788">
        <f t="shared" si="1329"/>
        <v>2</v>
      </c>
      <c r="LQ58" s="788">
        <f t="shared" si="1330"/>
        <v>4</v>
      </c>
      <c r="LR58" s="788">
        <f t="shared" ref="LR58:LR65" si="1524">BU58</f>
        <v>2</v>
      </c>
      <c r="LS58" s="788">
        <f t="shared" si="1331"/>
        <v>4</v>
      </c>
      <c r="LT58" s="788">
        <f t="shared" ref="LT58:LT65" si="1525">BW58</f>
        <v>0</v>
      </c>
      <c r="LU58" s="900">
        <f t="shared" si="1332"/>
        <v>2</v>
      </c>
      <c r="LV58" s="900">
        <f t="shared" si="1333"/>
        <v>3</v>
      </c>
      <c r="LW58" s="900">
        <f t="shared" si="1334"/>
        <v>3</v>
      </c>
      <c r="LX58" s="900">
        <f t="shared" si="1335"/>
        <v>0</v>
      </c>
      <c r="LY58" s="900">
        <f t="shared" si="1336"/>
        <v>3</v>
      </c>
      <c r="LZ58" s="900">
        <f t="shared" si="1337"/>
        <v>1</v>
      </c>
      <c r="MA58" s="900">
        <f t="shared" si="1338"/>
        <v>2</v>
      </c>
      <c r="MB58" s="900">
        <f t="shared" ref="MB58:MD65" si="1526">CG58</f>
        <v>3</v>
      </c>
      <c r="MC58" s="900">
        <f t="shared" si="1526"/>
        <v>4</v>
      </c>
      <c r="MD58" s="900">
        <f t="shared" si="1526"/>
        <v>1</v>
      </c>
      <c r="ME58" s="900">
        <f t="shared" si="1339"/>
        <v>3</v>
      </c>
      <c r="MF58" s="900">
        <f t="shared" ref="MF58:MF65" si="1527">CK58</f>
        <v>2</v>
      </c>
      <c r="MG58" s="959">
        <f t="shared" si="1340"/>
        <v>2</v>
      </c>
      <c r="MH58" s="959">
        <f t="shared" si="1341"/>
        <v>3</v>
      </c>
      <c r="MI58" s="959">
        <f t="shared" si="1342"/>
        <v>2</v>
      </c>
      <c r="MJ58" s="959">
        <f t="shared" si="1343"/>
        <v>3</v>
      </c>
      <c r="MK58" s="959">
        <f t="shared" si="1344"/>
        <v>2</v>
      </c>
      <c r="ML58" s="959">
        <f t="shared" ref="ML58:ML65" si="1528">CS58</f>
        <v>0</v>
      </c>
      <c r="MM58" s="959">
        <f t="shared" si="1345"/>
        <v>2</v>
      </c>
      <c r="MN58" s="959">
        <f t="shared" si="1346"/>
        <v>3</v>
      </c>
      <c r="MO58" s="959">
        <f t="shared" si="1347"/>
        <v>3</v>
      </c>
      <c r="MP58" s="959">
        <f t="shared" si="1348"/>
        <v>2</v>
      </c>
      <c r="MQ58" s="959">
        <f t="shared" si="1349"/>
        <v>2</v>
      </c>
      <c r="MR58" s="959">
        <f t="shared" si="1350"/>
        <v>2</v>
      </c>
      <c r="MS58" s="1154">
        <f t="shared" si="1351"/>
        <v>2</v>
      </c>
      <c r="MT58" s="1154">
        <f t="shared" si="1352"/>
        <v>2</v>
      </c>
      <c r="MU58" s="1154">
        <f t="shared" si="1353"/>
        <v>2</v>
      </c>
      <c r="MV58" s="1154">
        <f t="shared" si="1354"/>
        <v>2</v>
      </c>
      <c r="MW58" s="1154">
        <f t="shared" si="1355"/>
        <v>2</v>
      </c>
      <c r="MX58" s="1154">
        <f t="shared" si="1356"/>
        <v>1</v>
      </c>
      <c r="MY58" s="1154">
        <f t="shared" si="1357"/>
        <v>2</v>
      </c>
      <c r="MZ58" s="1154">
        <f t="shared" si="1358"/>
        <v>2</v>
      </c>
      <c r="NA58" s="1154">
        <f t="shared" si="1359"/>
        <v>2</v>
      </c>
      <c r="NB58" s="1154">
        <f t="shared" si="1360"/>
        <v>2</v>
      </c>
      <c r="NC58" s="1154">
        <f t="shared" ref="NC58:ND65" si="1529">DL58</f>
        <v>2</v>
      </c>
      <c r="ND58" s="1154">
        <f t="shared" si="1529"/>
        <v>2</v>
      </c>
      <c r="NE58" s="1176">
        <f t="shared" si="1361"/>
        <v>1</v>
      </c>
      <c r="NF58" s="1176">
        <f t="shared" si="1362"/>
        <v>1</v>
      </c>
      <c r="NG58" s="1176">
        <f t="shared" si="1363"/>
        <v>4</v>
      </c>
      <c r="NH58" s="1176">
        <f t="shared" si="1364"/>
        <v>2</v>
      </c>
      <c r="NI58" s="1176">
        <f t="shared" ref="NI58:NP65" si="1530">DT58</f>
        <v>0</v>
      </c>
      <c r="NJ58" s="1176">
        <f t="shared" si="1530"/>
        <v>0</v>
      </c>
      <c r="NK58" s="1176">
        <f t="shared" si="1530"/>
        <v>0</v>
      </c>
      <c r="NL58" s="1176">
        <f t="shared" si="1530"/>
        <v>0</v>
      </c>
      <c r="NM58" s="1176">
        <f t="shared" si="1530"/>
        <v>0</v>
      </c>
      <c r="NN58" s="1176">
        <f t="shared" si="1530"/>
        <v>0</v>
      </c>
      <c r="NO58" s="1176">
        <f t="shared" si="1530"/>
        <v>0</v>
      </c>
      <c r="NP58" s="1176">
        <f t="shared" si="1530"/>
        <v>0</v>
      </c>
    </row>
    <row r="59" spans="1:380" x14ac:dyDescent="0.25">
      <c r="A59" s="764"/>
      <c r="B59" s="56">
        <v>8.8000000000000007</v>
      </c>
      <c r="C59" s="7"/>
      <c r="D59" s="119"/>
      <c r="E59" s="1254" t="s">
        <v>28</v>
      </c>
      <c r="F59" s="1254"/>
      <c r="G59" s="1255"/>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84"/>
        <v>327</v>
      </c>
      <c r="AW59" s="163">
        <f t="shared" si="1185"/>
        <v>27.25</v>
      </c>
      <c r="AX59" s="368">
        <v>29</v>
      </c>
      <c r="AY59" s="70">
        <v>36</v>
      </c>
      <c r="AZ59" s="23">
        <v>24</v>
      </c>
      <c r="BA59" s="70">
        <v>5</v>
      </c>
      <c r="BB59" s="23">
        <v>4</v>
      </c>
      <c r="BC59" s="70">
        <v>7</v>
      </c>
      <c r="BD59" s="625">
        <v>0</v>
      </c>
      <c r="BE59" s="70">
        <v>6</v>
      </c>
      <c r="BF59" s="625">
        <v>11</v>
      </c>
      <c r="BG59" s="70">
        <v>7</v>
      </c>
      <c r="BH59" s="625">
        <v>7</v>
      </c>
      <c r="BI59" s="70">
        <v>5</v>
      </c>
      <c r="BJ59" s="130">
        <f t="shared" si="1188"/>
        <v>141</v>
      </c>
      <c r="BK59" s="163">
        <f t="shared" si="1189"/>
        <v>11.75</v>
      </c>
      <c r="BL59" s="368">
        <v>8</v>
      </c>
      <c r="BM59" s="70">
        <v>9</v>
      </c>
      <c r="BN59" s="23">
        <v>8</v>
      </c>
      <c r="BO59" s="70">
        <v>5</v>
      </c>
      <c r="BP59" s="23">
        <v>6</v>
      </c>
      <c r="BQ59" s="70">
        <v>2</v>
      </c>
      <c r="BR59" s="625">
        <v>9</v>
      </c>
      <c r="BS59" s="70">
        <v>13</v>
      </c>
      <c r="BT59" s="625">
        <v>15</v>
      </c>
      <c r="BU59" s="625">
        <v>10</v>
      </c>
      <c r="BV59" s="625">
        <v>12</v>
      </c>
      <c r="BW59" s="625">
        <v>11</v>
      </c>
      <c r="BX59" s="130">
        <f t="shared" si="1196"/>
        <v>108</v>
      </c>
      <c r="BY59" s="163">
        <f t="shared" si="1197"/>
        <v>9</v>
      </c>
      <c r="BZ59" s="625">
        <v>7</v>
      </c>
      <c r="CA59" s="70">
        <v>6</v>
      </c>
      <c r="CB59" s="23">
        <v>6</v>
      </c>
      <c r="CC59" s="70">
        <v>9</v>
      </c>
      <c r="CD59" s="23">
        <v>7</v>
      </c>
      <c r="CE59" s="950">
        <v>6</v>
      </c>
      <c r="CF59" s="952">
        <v>8</v>
      </c>
      <c r="CG59" s="950">
        <v>10</v>
      </c>
      <c r="CH59" s="952">
        <v>14</v>
      </c>
      <c r="CI59" s="952">
        <v>7</v>
      </c>
      <c r="CJ59" s="952">
        <v>6</v>
      </c>
      <c r="CK59" s="952">
        <v>5</v>
      </c>
      <c r="CL59" s="953">
        <f t="shared" si="1204"/>
        <v>91</v>
      </c>
      <c r="CM59" s="163">
        <f t="shared" si="1205"/>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212"/>
        <v>94</v>
      </c>
      <c r="DA59" s="1109">
        <f t="shared" si="1213"/>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220"/>
        <v>70</v>
      </c>
      <c r="DO59" s="163">
        <f t="shared" si="1221"/>
        <v>5.833333333333333</v>
      </c>
      <c r="DP59" s="1015">
        <v>6</v>
      </c>
      <c r="DQ59" s="1014">
        <v>8</v>
      </c>
      <c r="DR59" s="1013">
        <v>5</v>
      </c>
      <c r="DS59" s="1014">
        <v>11</v>
      </c>
      <c r="DT59" s="1013">
        <v>6</v>
      </c>
      <c r="DU59" s="1014"/>
      <c r="DV59" s="1015"/>
      <c r="DW59" s="1014"/>
      <c r="DX59" s="1015"/>
      <c r="DY59" s="1014"/>
      <c r="DZ59" s="1015"/>
      <c r="EA59" s="1014"/>
      <c r="EB59" s="1016">
        <f t="shared" si="1225"/>
        <v>36</v>
      </c>
      <c r="EC59" s="163">
        <f t="shared" si="1226"/>
        <v>7.2</v>
      </c>
      <c r="ED59" s="674">
        <f t="shared" si="1298"/>
        <v>-3</v>
      </c>
      <c r="EE59" s="663">
        <f t="shared" si="1512"/>
        <v>-9.375E-2</v>
      </c>
      <c r="EF59" s="674">
        <f t="shared" si="1299"/>
        <v>7</v>
      </c>
      <c r="EG59" s="663">
        <f t="shared" si="1300"/>
        <v>0.2413793103448276</v>
      </c>
      <c r="EH59" s="674">
        <f t="shared" si="1301"/>
        <v>-12</v>
      </c>
      <c r="EI59" s="663">
        <f t="shared" si="1302"/>
        <v>-0.33333333333333331</v>
      </c>
      <c r="EJ59" s="674">
        <f t="shared" si="1303"/>
        <v>-19</v>
      </c>
      <c r="EK59" s="663">
        <f t="shared" si="1304"/>
        <v>-0.79166666666666663</v>
      </c>
      <c r="EL59" s="674">
        <f t="shared" si="1305"/>
        <v>-1</v>
      </c>
      <c r="EM59" s="663">
        <f>EL59/BA59</f>
        <v>-0.2</v>
      </c>
      <c r="EN59" s="674">
        <f t="shared" si="1306"/>
        <v>3</v>
      </c>
      <c r="EO59" s="663">
        <f t="shared" ref="EO59:EO65" si="1531">EN59/BB59</f>
        <v>0.75</v>
      </c>
      <c r="EP59" s="674">
        <f t="shared" si="1307"/>
        <v>-7</v>
      </c>
      <c r="EQ59" s="663">
        <f>EP59/BC59</f>
        <v>-1</v>
      </c>
      <c r="ER59" s="674">
        <f t="shared" si="1308"/>
        <v>6</v>
      </c>
      <c r="ES59" s="663">
        <v>1</v>
      </c>
      <c r="ET59" s="674">
        <f t="shared" si="1309"/>
        <v>5</v>
      </c>
      <c r="EU59" s="663">
        <f t="shared" si="1310"/>
        <v>0.83333333333333337</v>
      </c>
      <c r="EV59" s="674">
        <f t="shared" si="1311"/>
        <v>-4</v>
      </c>
      <c r="EW59" s="109">
        <f t="shared" si="1312"/>
        <v>-0.36363636363636365</v>
      </c>
      <c r="EX59" s="674">
        <f t="shared" si="1313"/>
        <v>0</v>
      </c>
      <c r="EY59" s="663">
        <f t="shared" si="1314"/>
        <v>0</v>
      </c>
      <c r="EZ59" s="674">
        <f t="shared" si="1315"/>
        <v>-2</v>
      </c>
      <c r="FA59" s="663">
        <f>EZ59/BH59</f>
        <v>-0.2857142857142857</v>
      </c>
      <c r="FB59" s="674">
        <f t="shared" si="1316"/>
        <v>3</v>
      </c>
      <c r="FC59" s="663">
        <f t="shared" si="1317"/>
        <v>0.6</v>
      </c>
      <c r="FD59" s="324">
        <f t="shared" si="1318"/>
        <v>1</v>
      </c>
      <c r="FE59" s="402">
        <f t="shared" si="1319"/>
        <v>0.125</v>
      </c>
      <c r="FF59" s="324">
        <f t="shared" si="1320"/>
        <v>-1</v>
      </c>
      <c r="FG59" s="402">
        <f t="shared" si="1321"/>
        <v>-0.1111111111111111</v>
      </c>
      <c r="FH59" s="324">
        <f t="shared" si="1322"/>
        <v>-3</v>
      </c>
      <c r="FI59" s="402">
        <f t="shared" si="1323"/>
        <v>-0.375</v>
      </c>
      <c r="FJ59" s="324">
        <f t="shared" si="1324"/>
        <v>1</v>
      </c>
      <c r="FK59" s="402">
        <f t="shared" si="1513"/>
        <v>0.2</v>
      </c>
      <c r="FL59" s="324">
        <f t="shared" si="1227"/>
        <v>-4</v>
      </c>
      <c r="FM59" s="402">
        <f t="shared" si="1325"/>
        <v>-0.66666666666666663</v>
      </c>
      <c r="FN59" s="324">
        <f t="shared" si="1228"/>
        <v>7</v>
      </c>
      <c r="FO59" s="402">
        <f>FN59/BQ59</f>
        <v>3.5</v>
      </c>
      <c r="FP59" s="324">
        <f t="shared" si="1229"/>
        <v>4</v>
      </c>
      <c r="FQ59" s="402">
        <f>FP59/BR59</f>
        <v>0.44444444444444442</v>
      </c>
      <c r="FR59" s="324">
        <f t="shared" si="1230"/>
        <v>2</v>
      </c>
      <c r="FS59" s="402">
        <f t="shared" si="1326"/>
        <v>0.15384615384615385</v>
      </c>
      <c r="FT59" s="324">
        <f t="shared" si="1231"/>
        <v>-5</v>
      </c>
      <c r="FU59" s="402">
        <f t="shared" si="1514"/>
        <v>-0.33333333333333331</v>
      </c>
      <c r="FV59" s="324">
        <f t="shared" si="1232"/>
        <v>2</v>
      </c>
      <c r="FW59" s="402">
        <f t="shared" si="1233"/>
        <v>0.2</v>
      </c>
      <c r="FX59" s="324">
        <f t="shared" si="1234"/>
        <v>-1</v>
      </c>
      <c r="FY59" s="402">
        <f>FX59/BV59</f>
        <v>-8.3333333333333329E-2</v>
      </c>
      <c r="FZ59" s="324">
        <f t="shared" si="1235"/>
        <v>-4</v>
      </c>
      <c r="GA59" s="402">
        <f>FZ59/BW59</f>
        <v>-0.36363636363636365</v>
      </c>
      <c r="GB59" s="324">
        <f t="shared" si="1236"/>
        <v>-1</v>
      </c>
      <c r="GC59" s="402">
        <f>GB59/BZ59</f>
        <v>-0.14285714285714285</v>
      </c>
      <c r="GD59" s="324">
        <f t="shared" si="1237"/>
        <v>0</v>
      </c>
      <c r="GE59" s="402">
        <f t="shared" si="1515"/>
        <v>0</v>
      </c>
      <c r="GF59" s="324">
        <f t="shared" si="1238"/>
        <v>3</v>
      </c>
      <c r="GG59" s="402">
        <f>GF59/CB59</f>
        <v>0.5</v>
      </c>
      <c r="GH59" s="324">
        <f t="shared" si="1239"/>
        <v>-2</v>
      </c>
      <c r="GI59" s="402">
        <f>GH59/CC59</f>
        <v>-0.22222222222222221</v>
      </c>
      <c r="GJ59" s="324">
        <f t="shared" si="1240"/>
        <v>-1</v>
      </c>
      <c r="GK59" s="402">
        <f t="shared" si="1295"/>
        <v>-0.14285714285714285</v>
      </c>
      <c r="GL59" s="324">
        <f t="shared" si="1241"/>
        <v>2</v>
      </c>
      <c r="GM59" s="402">
        <f>GL59/CE59</f>
        <v>0.33333333333333331</v>
      </c>
      <c r="GN59" s="324">
        <f t="shared" si="1242"/>
        <v>2</v>
      </c>
      <c r="GO59" s="402">
        <f>GN59/CF59</f>
        <v>0.25</v>
      </c>
      <c r="GP59" s="324">
        <f t="shared" si="1243"/>
        <v>4</v>
      </c>
      <c r="GQ59" s="402">
        <f t="shared" si="1296"/>
        <v>0.4</v>
      </c>
      <c r="GR59" s="324">
        <f t="shared" si="1244"/>
        <v>-7</v>
      </c>
      <c r="GS59" s="402">
        <f t="shared" si="1245"/>
        <v>-0.5</v>
      </c>
      <c r="GT59" s="324">
        <f t="shared" si="1246"/>
        <v>-1</v>
      </c>
      <c r="GU59" s="402">
        <f t="shared" si="1516"/>
        <v>-0.14285714285714285</v>
      </c>
      <c r="GV59" s="324">
        <f t="shared" si="1247"/>
        <v>-1</v>
      </c>
      <c r="GW59" s="402">
        <f t="shared" si="1248"/>
        <v>-0.16666666666666666</v>
      </c>
      <c r="GX59" s="324">
        <f t="shared" si="1249"/>
        <v>1</v>
      </c>
      <c r="GY59" s="402">
        <f t="shared" si="1517"/>
        <v>0.2</v>
      </c>
      <c r="GZ59" s="324">
        <f t="shared" si="1250"/>
        <v>5</v>
      </c>
      <c r="HA59" s="402">
        <f>GZ59/CN59</f>
        <v>0.83333333333333337</v>
      </c>
      <c r="HB59" s="324">
        <f t="shared" si="1251"/>
        <v>0</v>
      </c>
      <c r="HC59" s="402">
        <f t="shared" si="1518"/>
        <v>0</v>
      </c>
      <c r="HD59" s="324">
        <f t="shared" si="1252"/>
        <v>-6</v>
      </c>
      <c r="HE59" s="402">
        <f>HD59/CP59</f>
        <v>-0.54545454545454541</v>
      </c>
      <c r="HF59" s="324">
        <f t="shared" si="1253"/>
        <v>2</v>
      </c>
      <c r="HG59" s="402">
        <f t="shared" si="1519"/>
        <v>0.4</v>
      </c>
      <c r="HH59" s="324">
        <f t="shared" si="1254"/>
        <v>-2</v>
      </c>
      <c r="HI59" s="402">
        <f>HH59/CR59</f>
        <v>-0.2857142857142857</v>
      </c>
      <c r="HJ59" s="324">
        <f t="shared" si="1255"/>
        <v>3</v>
      </c>
      <c r="HK59" s="402">
        <f>HJ59/CS59</f>
        <v>0.6</v>
      </c>
      <c r="HL59" s="324">
        <f t="shared" si="1256"/>
        <v>3</v>
      </c>
      <c r="HM59" s="402">
        <f>HL59/CT59</f>
        <v>0.375</v>
      </c>
      <c r="HN59" s="324">
        <f t="shared" si="1257"/>
        <v>-4</v>
      </c>
      <c r="HO59" s="402">
        <f t="shared" si="1297"/>
        <v>-0.36363636363636365</v>
      </c>
      <c r="HP59" s="324">
        <f t="shared" si="1258"/>
        <v>2</v>
      </c>
      <c r="HQ59" s="402">
        <f>HP59/CV59</f>
        <v>0.2857142857142857</v>
      </c>
      <c r="HR59" s="324">
        <f t="shared" si="1259"/>
        <v>0</v>
      </c>
      <c r="HS59" s="402">
        <f t="shared" si="1520"/>
        <v>0</v>
      </c>
      <c r="HT59" s="324">
        <f t="shared" si="1260"/>
        <v>-4</v>
      </c>
      <c r="HU59" s="402">
        <f>HT59/CX59</f>
        <v>-0.44444444444444442</v>
      </c>
      <c r="HV59" s="324">
        <f t="shared" si="1261"/>
        <v>2</v>
      </c>
      <c r="HW59" s="402">
        <f>HV59/CY59</f>
        <v>0.4</v>
      </c>
      <c r="HX59" s="324">
        <f t="shared" si="1262"/>
        <v>-1</v>
      </c>
      <c r="HY59" s="402">
        <f>HX59/DB59</f>
        <v>-0.14285714285714285</v>
      </c>
      <c r="HZ59" s="324">
        <f t="shared" si="1263"/>
        <v>1</v>
      </c>
      <c r="IA59" s="402">
        <f>HZ59/DD59</f>
        <v>0.14285714285714285</v>
      </c>
      <c r="IB59" s="324">
        <f t="shared" si="1264"/>
        <v>0</v>
      </c>
      <c r="IC59" s="402">
        <f>IB59/DD59</f>
        <v>0</v>
      </c>
      <c r="ID59" s="324">
        <f t="shared" si="1265"/>
        <v>-2</v>
      </c>
      <c r="IE59" s="402">
        <f>ID59/DO59</f>
        <v>-0.34285714285714286</v>
      </c>
      <c r="IF59" s="324">
        <f t="shared" si="1266"/>
        <v>-3</v>
      </c>
      <c r="IG59" s="402">
        <f t="shared" si="1267"/>
        <v>-0.6</v>
      </c>
      <c r="IH59" s="324">
        <f t="shared" si="1268"/>
        <v>5</v>
      </c>
      <c r="II59" s="402">
        <f t="shared" si="1269"/>
        <v>2.5</v>
      </c>
      <c r="IJ59" s="324">
        <f t="shared" si="1270"/>
        <v>-1</v>
      </c>
      <c r="IK59" s="402">
        <f t="shared" si="1271"/>
        <v>-0.14285714285714285</v>
      </c>
      <c r="IL59" s="324">
        <f t="shared" si="1272"/>
        <v>-1</v>
      </c>
      <c r="IM59" s="402">
        <f t="shared" si="1273"/>
        <v>-0.16666666666666666</v>
      </c>
      <c r="IN59" s="324">
        <f t="shared" si="1274"/>
        <v>1</v>
      </c>
      <c r="IO59" s="402">
        <f t="shared" si="1275"/>
        <v>0.2</v>
      </c>
      <c r="IP59" s="324">
        <f t="shared" si="1276"/>
        <v>1</v>
      </c>
      <c r="IQ59" s="402">
        <f t="shared" si="1277"/>
        <v>0.16666666666666666</v>
      </c>
      <c r="IR59" s="324">
        <f t="shared" si="1278"/>
        <v>-2</v>
      </c>
      <c r="IS59" s="402">
        <f t="shared" si="1279"/>
        <v>-0.2857142857142857</v>
      </c>
      <c r="IT59" s="324">
        <f t="shared" si="318"/>
        <v>1</v>
      </c>
      <c r="IU59" s="402">
        <f t="shared" si="319"/>
        <v>0.2</v>
      </c>
      <c r="IV59" s="324">
        <f t="shared" si="320"/>
        <v>2</v>
      </c>
      <c r="IW59" s="402">
        <f t="shared" si="321"/>
        <v>0.33333333333333331</v>
      </c>
      <c r="IX59" s="324">
        <f t="shared" si="322"/>
        <v>-3</v>
      </c>
      <c r="IY59" s="402">
        <f t="shared" si="323"/>
        <v>-0.375</v>
      </c>
      <c r="IZ59" s="324">
        <f t="shared" si="324"/>
        <v>6</v>
      </c>
      <c r="JA59" s="402">
        <f t="shared" si="1280"/>
        <v>1.2</v>
      </c>
      <c r="JB59" s="324">
        <f t="shared" si="326"/>
        <v>-5</v>
      </c>
      <c r="JC59" s="402">
        <f t="shared" si="327"/>
        <v>-0.45454545454545453</v>
      </c>
      <c r="JD59" s="324">
        <f t="shared" si="328"/>
        <v>-6</v>
      </c>
      <c r="JE59" s="402">
        <f t="shared" si="329"/>
        <v>-1</v>
      </c>
      <c r="JF59" s="324">
        <f t="shared" si="330"/>
        <v>0</v>
      </c>
      <c r="JG59" s="402" t="e">
        <f t="shared" si="331"/>
        <v>#DIV/0!</v>
      </c>
      <c r="JH59" s="324">
        <f t="shared" si="332"/>
        <v>0</v>
      </c>
      <c r="JI59" s="402" t="e">
        <f t="shared" si="333"/>
        <v>#DIV/0!</v>
      </c>
      <c r="JJ59" s="324">
        <f t="shared" si="334"/>
        <v>0</v>
      </c>
      <c r="JK59" s="402" t="e">
        <f t="shared" si="335"/>
        <v>#DIV/0!</v>
      </c>
      <c r="JL59" s="324">
        <f t="shared" si="336"/>
        <v>0</v>
      </c>
      <c r="JM59" s="402" t="e">
        <f t="shared" si="337"/>
        <v>#DIV/0!</v>
      </c>
      <c r="JN59" s="324">
        <f t="shared" si="338"/>
        <v>0</v>
      </c>
      <c r="JO59" s="402" t="e">
        <f t="shared" si="339"/>
        <v>#DIV/0!</v>
      </c>
      <c r="JP59" s="324">
        <f t="shared" si="340"/>
        <v>0</v>
      </c>
      <c r="JQ59" s="402" t="e">
        <f t="shared" si="341"/>
        <v>#DIV/0!</v>
      </c>
      <c r="JR59" s="952">
        <f t="shared" si="1281"/>
        <v>5</v>
      </c>
      <c r="JS59" s="1079">
        <f t="shared" si="1282"/>
        <v>6</v>
      </c>
      <c r="JT59" s="122">
        <f t="shared" si="1283"/>
        <v>1</v>
      </c>
      <c r="JU59" s="949">
        <f t="shared" si="1284"/>
        <v>0.2</v>
      </c>
      <c r="JV59" s="698"/>
      <c r="JW59" s="698"/>
      <c r="JX59" s="698"/>
      <c r="JY59" t="str">
        <f t="shared" si="1285"/>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521"/>
        <v>18</v>
      </c>
      <c r="KL59" s="263">
        <f t="shared" si="1521"/>
        <v>30</v>
      </c>
      <c r="KM59" s="263">
        <f t="shared" si="1521"/>
        <v>24</v>
      </c>
      <c r="KN59" s="263">
        <f t="shared" si="1521"/>
        <v>25</v>
      </c>
      <c r="KO59" s="263">
        <f t="shared" si="1521"/>
        <v>17</v>
      </c>
      <c r="KP59" s="263">
        <f t="shared" si="1521"/>
        <v>26</v>
      </c>
      <c r="KQ59" s="263">
        <f t="shared" si="1521"/>
        <v>30</v>
      </c>
      <c r="KR59" s="263">
        <f t="shared" si="1521"/>
        <v>29</v>
      </c>
      <c r="KS59" s="263">
        <f t="shared" si="1521"/>
        <v>26</v>
      </c>
      <c r="KT59" s="263">
        <f t="shared" si="1521"/>
        <v>39</v>
      </c>
      <c r="KU59" s="263">
        <f t="shared" si="1521"/>
        <v>31</v>
      </c>
      <c r="KV59" s="263">
        <f t="shared" si="1521"/>
        <v>32</v>
      </c>
      <c r="KW59" s="263">
        <f t="shared" si="1522"/>
        <v>29</v>
      </c>
      <c r="KX59" s="263">
        <f t="shared" si="1522"/>
        <v>36</v>
      </c>
      <c r="KY59" s="263">
        <f t="shared" si="1522"/>
        <v>24</v>
      </c>
      <c r="KZ59" s="263">
        <f t="shared" si="1522"/>
        <v>5</v>
      </c>
      <c r="LA59" s="263">
        <f t="shared" si="1522"/>
        <v>4</v>
      </c>
      <c r="LB59" s="263">
        <f t="shared" si="1522"/>
        <v>7</v>
      </c>
      <c r="LC59" s="263">
        <f t="shared" si="1522"/>
        <v>0</v>
      </c>
      <c r="LD59" s="263">
        <f t="shared" si="1522"/>
        <v>6</v>
      </c>
      <c r="LE59" s="263">
        <f t="shared" si="1522"/>
        <v>11</v>
      </c>
      <c r="LF59" s="263">
        <f t="shared" si="1522"/>
        <v>7</v>
      </c>
      <c r="LG59" s="263">
        <f t="shared" si="1522"/>
        <v>7</v>
      </c>
      <c r="LH59" s="263">
        <f t="shared" si="1522"/>
        <v>5</v>
      </c>
      <c r="LI59" s="788">
        <f t="shared" si="1523"/>
        <v>8</v>
      </c>
      <c r="LJ59" s="788">
        <f t="shared" si="1523"/>
        <v>9</v>
      </c>
      <c r="LK59" s="788">
        <f t="shared" si="1523"/>
        <v>8</v>
      </c>
      <c r="LL59" s="788">
        <f t="shared" si="1523"/>
        <v>5</v>
      </c>
      <c r="LM59" s="788">
        <f t="shared" si="1523"/>
        <v>6</v>
      </c>
      <c r="LN59" s="788">
        <f t="shared" si="1327"/>
        <v>2</v>
      </c>
      <c r="LO59" s="788">
        <f t="shared" si="1328"/>
        <v>9</v>
      </c>
      <c r="LP59" s="788">
        <f t="shared" si="1329"/>
        <v>13</v>
      </c>
      <c r="LQ59" s="788">
        <f t="shared" si="1330"/>
        <v>15</v>
      </c>
      <c r="LR59" s="788">
        <f t="shared" si="1524"/>
        <v>10</v>
      </c>
      <c r="LS59" s="788">
        <f t="shared" si="1331"/>
        <v>12</v>
      </c>
      <c r="LT59" s="788">
        <f t="shared" si="1525"/>
        <v>11</v>
      </c>
      <c r="LU59" s="900">
        <f t="shared" si="1332"/>
        <v>7</v>
      </c>
      <c r="LV59" s="900">
        <f t="shared" si="1333"/>
        <v>6</v>
      </c>
      <c r="LW59" s="900">
        <f t="shared" si="1334"/>
        <v>6</v>
      </c>
      <c r="LX59" s="900">
        <f t="shared" si="1335"/>
        <v>9</v>
      </c>
      <c r="LY59" s="900">
        <f t="shared" si="1336"/>
        <v>7</v>
      </c>
      <c r="LZ59" s="900">
        <f t="shared" si="1337"/>
        <v>6</v>
      </c>
      <c r="MA59" s="900">
        <f t="shared" si="1338"/>
        <v>8</v>
      </c>
      <c r="MB59" s="900">
        <f t="shared" si="1526"/>
        <v>10</v>
      </c>
      <c r="MC59" s="900">
        <f t="shared" si="1526"/>
        <v>14</v>
      </c>
      <c r="MD59" s="900">
        <f t="shared" si="1526"/>
        <v>7</v>
      </c>
      <c r="ME59" s="900">
        <f t="shared" si="1339"/>
        <v>6</v>
      </c>
      <c r="MF59" s="900">
        <f t="shared" si="1527"/>
        <v>5</v>
      </c>
      <c r="MG59" s="959">
        <f t="shared" si="1340"/>
        <v>6</v>
      </c>
      <c r="MH59" s="959">
        <f t="shared" si="1341"/>
        <v>11</v>
      </c>
      <c r="MI59" s="959">
        <f t="shared" si="1342"/>
        <v>11</v>
      </c>
      <c r="MJ59" s="959">
        <f t="shared" si="1343"/>
        <v>5</v>
      </c>
      <c r="MK59" s="959">
        <f t="shared" si="1344"/>
        <v>7</v>
      </c>
      <c r="ML59" s="959">
        <f t="shared" si="1528"/>
        <v>5</v>
      </c>
      <c r="MM59" s="959">
        <f t="shared" si="1345"/>
        <v>8</v>
      </c>
      <c r="MN59" s="959">
        <f t="shared" si="1346"/>
        <v>11</v>
      </c>
      <c r="MO59" s="959">
        <f t="shared" si="1347"/>
        <v>7</v>
      </c>
      <c r="MP59" s="959">
        <f t="shared" si="1348"/>
        <v>9</v>
      </c>
      <c r="MQ59" s="959">
        <f t="shared" si="1349"/>
        <v>9</v>
      </c>
      <c r="MR59" s="959">
        <f t="shared" si="1350"/>
        <v>5</v>
      </c>
      <c r="MS59" s="1154">
        <f t="shared" si="1351"/>
        <v>7</v>
      </c>
      <c r="MT59" s="1154">
        <f t="shared" si="1352"/>
        <v>6</v>
      </c>
      <c r="MU59" s="1154">
        <f t="shared" si="1353"/>
        <v>7</v>
      </c>
      <c r="MV59" s="1154">
        <f t="shared" si="1354"/>
        <v>7</v>
      </c>
      <c r="MW59" s="1154">
        <f t="shared" si="1355"/>
        <v>5</v>
      </c>
      <c r="MX59" s="1154">
        <f t="shared" si="1356"/>
        <v>2</v>
      </c>
      <c r="MY59" s="1154">
        <f t="shared" si="1357"/>
        <v>7</v>
      </c>
      <c r="MZ59" s="1154">
        <f t="shared" si="1358"/>
        <v>6</v>
      </c>
      <c r="NA59" s="1154">
        <f t="shared" si="1359"/>
        <v>5</v>
      </c>
      <c r="NB59" s="1154">
        <f t="shared" si="1360"/>
        <v>6</v>
      </c>
      <c r="NC59" s="1154">
        <f t="shared" si="1529"/>
        <v>7</v>
      </c>
      <c r="ND59" s="1154">
        <f t="shared" si="1529"/>
        <v>5</v>
      </c>
      <c r="NE59" s="1176">
        <f t="shared" si="1361"/>
        <v>6</v>
      </c>
      <c r="NF59" s="1176">
        <f t="shared" si="1362"/>
        <v>8</v>
      </c>
      <c r="NG59" s="1176">
        <f t="shared" si="1363"/>
        <v>5</v>
      </c>
      <c r="NH59" s="1176">
        <f t="shared" si="1364"/>
        <v>11</v>
      </c>
      <c r="NI59" s="1176">
        <f t="shared" si="1530"/>
        <v>6</v>
      </c>
      <c r="NJ59" s="1176">
        <f t="shared" si="1530"/>
        <v>0</v>
      </c>
      <c r="NK59" s="1176">
        <f t="shared" si="1530"/>
        <v>0</v>
      </c>
      <c r="NL59" s="1176">
        <f t="shared" si="1530"/>
        <v>0</v>
      </c>
      <c r="NM59" s="1176">
        <f t="shared" si="1530"/>
        <v>0</v>
      </c>
      <c r="NN59" s="1176">
        <f t="shared" si="1530"/>
        <v>0</v>
      </c>
      <c r="NO59" s="1176">
        <f t="shared" si="1530"/>
        <v>0</v>
      </c>
      <c r="NP59" s="1176">
        <f t="shared" si="1530"/>
        <v>0</v>
      </c>
    </row>
    <row r="60" spans="1:380" x14ac:dyDescent="0.25">
      <c r="A60" s="764"/>
      <c r="B60" s="56">
        <v>8.9</v>
      </c>
      <c r="C60" s="7"/>
      <c r="D60" s="119"/>
      <c r="E60" s="1254" t="s">
        <v>9</v>
      </c>
      <c r="F60" s="1254"/>
      <c r="G60" s="1255"/>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84"/>
        <v>147</v>
      </c>
      <c r="AW60" s="163">
        <f t="shared" si="1185"/>
        <v>12.25</v>
      </c>
      <c r="AX60" s="368">
        <v>8</v>
      </c>
      <c r="AY60" s="70">
        <v>9</v>
      </c>
      <c r="AZ60" s="23">
        <v>13</v>
      </c>
      <c r="BA60" s="70">
        <v>0</v>
      </c>
      <c r="BB60" s="23">
        <v>1</v>
      </c>
      <c r="BC60" s="70">
        <v>0</v>
      </c>
      <c r="BD60" s="625">
        <v>5</v>
      </c>
      <c r="BE60" s="70">
        <v>1</v>
      </c>
      <c r="BF60" s="625">
        <v>1</v>
      </c>
      <c r="BG60" s="70">
        <v>1</v>
      </c>
      <c r="BH60" s="625">
        <v>0</v>
      </c>
      <c r="BI60" s="70">
        <v>2</v>
      </c>
      <c r="BJ60" s="130">
        <f t="shared" si="1188"/>
        <v>41</v>
      </c>
      <c r="BK60" s="163">
        <f t="shared" si="1189"/>
        <v>3.4166666666666665</v>
      </c>
      <c r="BL60" s="368">
        <v>1</v>
      </c>
      <c r="BM60" s="70">
        <v>1</v>
      </c>
      <c r="BN60" s="23">
        <v>1</v>
      </c>
      <c r="BO60" s="70">
        <v>1</v>
      </c>
      <c r="BP60" s="23">
        <v>1</v>
      </c>
      <c r="BQ60" s="70">
        <v>1</v>
      </c>
      <c r="BR60" s="625">
        <v>0</v>
      </c>
      <c r="BS60" s="70">
        <v>1</v>
      </c>
      <c r="BT60" s="625">
        <v>1</v>
      </c>
      <c r="BU60" s="625">
        <v>0</v>
      </c>
      <c r="BV60" s="625">
        <v>0</v>
      </c>
      <c r="BW60" s="625">
        <v>0</v>
      </c>
      <c r="BX60" s="130">
        <f t="shared" si="1196"/>
        <v>8</v>
      </c>
      <c r="BY60" s="163">
        <f t="shared" si="1197"/>
        <v>0.66666666666666663</v>
      </c>
      <c r="BZ60" s="625">
        <v>1</v>
      </c>
      <c r="CA60" s="70">
        <v>1</v>
      </c>
      <c r="CB60" s="23">
        <v>1</v>
      </c>
      <c r="CC60" s="950">
        <v>0</v>
      </c>
      <c r="CD60" s="23">
        <v>1</v>
      </c>
      <c r="CE60" s="950">
        <v>1</v>
      </c>
      <c r="CF60" s="952">
        <v>1</v>
      </c>
      <c r="CG60" s="950">
        <v>1</v>
      </c>
      <c r="CH60" s="952">
        <v>1</v>
      </c>
      <c r="CI60" s="952">
        <v>1</v>
      </c>
      <c r="CJ60" s="952">
        <v>0</v>
      </c>
      <c r="CK60" s="952">
        <v>1</v>
      </c>
      <c r="CL60" s="953">
        <f t="shared" si="1204"/>
        <v>10</v>
      </c>
      <c r="CM60" s="163">
        <f t="shared" si="1205"/>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212"/>
        <v>6</v>
      </c>
      <c r="DA60" s="1109">
        <f t="shared" si="1213"/>
        <v>0.5</v>
      </c>
      <c r="DB60" s="1015">
        <v>1</v>
      </c>
      <c r="DC60" s="1014">
        <v>0</v>
      </c>
      <c r="DD60" s="1013">
        <v>1</v>
      </c>
      <c r="DE60" s="1014">
        <v>0</v>
      </c>
      <c r="DF60" s="1013">
        <v>1</v>
      </c>
      <c r="DG60" s="1014">
        <v>0</v>
      </c>
      <c r="DH60" s="1015">
        <v>1</v>
      </c>
      <c r="DI60" s="1014">
        <v>0</v>
      </c>
      <c r="DJ60" s="1015">
        <v>1</v>
      </c>
      <c r="DK60" s="1014">
        <v>1</v>
      </c>
      <c r="DL60" s="1015">
        <v>0</v>
      </c>
      <c r="DM60" s="1014">
        <v>1</v>
      </c>
      <c r="DN60" s="1016">
        <f t="shared" si="1220"/>
        <v>7</v>
      </c>
      <c r="DO60" s="163">
        <f t="shared" si="1221"/>
        <v>0.58333333333333337</v>
      </c>
      <c r="DP60" s="1015">
        <v>0</v>
      </c>
      <c r="DQ60" s="1014">
        <v>0</v>
      </c>
      <c r="DR60" s="1013">
        <v>1</v>
      </c>
      <c r="DS60" s="1014">
        <v>1</v>
      </c>
      <c r="DT60" s="1013">
        <v>1</v>
      </c>
      <c r="DU60" s="1014"/>
      <c r="DV60" s="1015"/>
      <c r="DW60" s="1014"/>
      <c r="DX60" s="1015"/>
      <c r="DY60" s="1014"/>
      <c r="DZ60" s="1015"/>
      <c r="EA60" s="1014"/>
      <c r="EB60" s="1016">
        <f t="shared" si="1225"/>
        <v>3</v>
      </c>
      <c r="EC60" s="163">
        <f t="shared" si="1226"/>
        <v>0.6</v>
      </c>
      <c r="ED60" s="674">
        <f t="shared" si="1298"/>
        <v>0</v>
      </c>
      <c r="EE60" s="663">
        <f t="shared" si="1512"/>
        <v>0</v>
      </c>
      <c r="EF60" s="674">
        <f t="shared" si="1299"/>
        <v>1</v>
      </c>
      <c r="EG60" s="663">
        <f t="shared" si="1300"/>
        <v>0.125</v>
      </c>
      <c r="EH60" s="674">
        <f t="shared" si="1301"/>
        <v>4</v>
      </c>
      <c r="EI60" s="663">
        <f t="shared" si="1302"/>
        <v>0.44444444444444442</v>
      </c>
      <c r="EJ60" s="674">
        <f t="shared" si="1303"/>
        <v>-13</v>
      </c>
      <c r="EK60" s="663">
        <f t="shared" si="1304"/>
        <v>-1</v>
      </c>
      <c r="EL60" s="674">
        <f t="shared" si="1305"/>
        <v>1</v>
      </c>
      <c r="EM60" s="750">
        <v>0</v>
      </c>
      <c r="EN60" s="674">
        <f t="shared" si="1306"/>
        <v>-1</v>
      </c>
      <c r="EO60" s="663">
        <f t="shared" si="1531"/>
        <v>-1</v>
      </c>
      <c r="EP60" s="674">
        <f t="shared" si="1307"/>
        <v>5</v>
      </c>
      <c r="EQ60" s="750">
        <v>0</v>
      </c>
      <c r="ER60" s="674">
        <f t="shared" si="1308"/>
        <v>-4</v>
      </c>
      <c r="ES60" s="663">
        <f>ER60/BD60</f>
        <v>-0.8</v>
      </c>
      <c r="ET60" s="674">
        <f t="shared" si="1309"/>
        <v>0</v>
      </c>
      <c r="EU60" s="663">
        <f t="shared" si="1310"/>
        <v>0</v>
      </c>
      <c r="EV60" s="674">
        <f t="shared" si="1311"/>
        <v>0</v>
      </c>
      <c r="EW60" s="109">
        <f t="shared" si="1312"/>
        <v>0</v>
      </c>
      <c r="EX60" s="674">
        <f t="shared" si="1313"/>
        <v>-1</v>
      </c>
      <c r="EY60" s="663">
        <f t="shared" si="1314"/>
        <v>-1</v>
      </c>
      <c r="EZ60" s="674">
        <f t="shared" si="1315"/>
        <v>2</v>
      </c>
      <c r="FA60" s="663">
        <v>1</v>
      </c>
      <c r="FB60" s="674">
        <f t="shared" si="1316"/>
        <v>-1</v>
      </c>
      <c r="FC60" s="663">
        <f t="shared" si="1317"/>
        <v>-0.5</v>
      </c>
      <c r="FD60" s="324">
        <f t="shared" si="1318"/>
        <v>0</v>
      </c>
      <c r="FE60" s="402">
        <f t="shared" si="1319"/>
        <v>0</v>
      </c>
      <c r="FF60" s="324">
        <f t="shared" si="1320"/>
        <v>0</v>
      </c>
      <c r="FG60" s="402">
        <f t="shared" si="1321"/>
        <v>0</v>
      </c>
      <c r="FH60" s="324">
        <f t="shared" si="1322"/>
        <v>0</v>
      </c>
      <c r="FI60" s="402">
        <f t="shared" si="1323"/>
        <v>0</v>
      </c>
      <c r="FJ60" s="324">
        <f t="shared" si="1324"/>
        <v>0</v>
      </c>
      <c r="FK60" s="402">
        <f t="shared" si="1513"/>
        <v>0</v>
      </c>
      <c r="FL60" s="324">
        <f t="shared" si="1227"/>
        <v>0</v>
      </c>
      <c r="FM60" s="402">
        <f t="shared" si="1325"/>
        <v>0</v>
      </c>
      <c r="FN60" s="324">
        <f t="shared" si="1228"/>
        <v>-1</v>
      </c>
      <c r="FO60" s="402">
        <f>FN60/BQ60</f>
        <v>-1</v>
      </c>
      <c r="FP60" s="324">
        <f t="shared" si="1229"/>
        <v>1</v>
      </c>
      <c r="FQ60" s="402">
        <v>1</v>
      </c>
      <c r="FR60" s="324">
        <f t="shared" si="1230"/>
        <v>0</v>
      </c>
      <c r="FS60" s="402">
        <f t="shared" si="1326"/>
        <v>0</v>
      </c>
      <c r="FT60" s="324">
        <f t="shared" si="1231"/>
        <v>-1</v>
      </c>
      <c r="FU60" s="402">
        <f t="shared" si="1514"/>
        <v>-1</v>
      </c>
      <c r="FV60" s="324">
        <f t="shared" si="1232"/>
        <v>0</v>
      </c>
      <c r="FW60" s="402">
        <v>0</v>
      </c>
      <c r="FX60" s="324">
        <f t="shared" si="1234"/>
        <v>0</v>
      </c>
      <c r="FY60" s="402">
        <v>0</v>
      </c>
      <c r="FZ60" s="324">
        <f t="shared" si="1235"/>
        <v>1</v>
      </c>
      <c r="GA60" s="402">
        <v>0</v>
      </c>
      <c r="GB60" s="324">
        <f t="shared" si="1236"/>
        <v>0</v>
      </c>
      <c r="GC60" s="402">
        <f>GB60/BZ60</f>
        <v>0</v>
      </c>
      <c r="GD60" s="324">
        <f t="shared" si="1237"/>
        <v>0</v>
      </c>
      <c r="GE60" s="402">
        <f t="shared" si="1515"/>
        <v>0</v>
      </c>
      <c r="GF60" s="324">
        <f t="shared" si="1238"/>
        <v>-1</v>
      </c>
      <c r="GG60" s="402">
        <f>GF60/CB60</f>
        <v>-1</v>
      </c>
      <c r="GH60" s="324">
        <f t="shared" si="1239"/>
        <v>1</v>
      </c>
      <c r="GI60" s="402">
        <v>1</v>
      </c>
      <c r="GJ60" s="324">
        <f t="shared" si="1240"/>
        <v>0</v>
      </c>
      <c r="GK60" s="402">
        <f t="shared" si="1295"/>
        <v>0</v>
      </c>
      <c r="GL60" s="324">
        <f t="shared" si="1241"/>
        <v>0</v>
      </c>
      <c r="GM60" s="402">
        <f>GL60/CE60</f>
        <v>0</v>
      </c>
      <c r="GN60" s="324">
        <f t="shared" si="1242"/>
        <v>0</v>
      </c>
      <c r="GO60" s="402">
        <f>GN60/CF60</f>
        <v>0</v>
      </c>
      <c r="GP60" s="324">
        <f t="shared" si="1243"/>
        <v>0</v>
      </c>
      <c r="GQ60" s="402">
        <f t="shared" si="1296"/>
        <v>0</v>
      </c>
      <c r="GR60" s="324">
        <f t="shared" si="1244"/>
        <v>0</v>
      </c>
      <c r="GS60" s="402">
        <f t="shared" si="1245"/>
        <v>0</v>
      </c>
      <c r="GT60" s="324">
        <f t="shared" si="1246"/>
        <v>-1</v>
      </c>
      <c r="GU60" s="402">
        <f t="shared" si="1516"/>
        <v>-1</v>
      </c>
      <c r="GV60" s="324">
        <f t="shared" si="1247"/>
        <v>1</v>
      </c>
      <c r="GW60" s="402" t="e">
        <f t="shared" si="1248"/>
        <v>#DIV/0!</v>
      </c>
      <c r="GX60" s="324">
        <f t="shared" si="1249"/>
        <v>-1</v>
      </c>
      <c r="GY60" s="402">
        <f t="shared" si="1517"/>
        <v>-1</v>
      </c>
      <c r="GZ60" s="324">
        <f t="shared" si="1250"/>
        <v>1</v>
      </c>
      <c r="HA60" s="402">
        <v>0</v>
      </c>
      <c r="HB60" s="324">
        <f t="shared" si="1251"/>
        <v>-1</v>
      </c>
      <c r="HC60" s="402">
        <f t="shared" si="1518"/>
        <v>-1</v>
      </c>
      <c r="HD60" s="324">
        <f t="shared" si="1252"/>
        <v>1</v>
      </c>
      <c r="HE60" s="402">
        <v>0</v>
      </c>
      <c r="HF60" s="324">
        <f t="shared" si="1253"/>
        <v>-1</v>
      </c>
      <c r="HG60" s="402">
        <f t="shared" si="1519"/>
        <v>-1</v>
      </c>
      <c r="HH60" s="324">
        <f t="shared" si="1254"/>
        <v>0</v>
      </c>
      <c r="HI60" s="402">
        <v>0</v>
      </c>
      <c r="HJ60" s="324">
        <f t="shared" si="1255"/>
        <v>1</v>
      </c>
      <c r="HK60" s="402">
        <v>0</v>
      </c>
      <c r="HL60" s="324">
        <f t="shared" si="1256"/>
        <v>0</v>
      </c>
      <c r="HM60" s="402">
        <f>HL60/CT60</f>
        <v>0</v>
      </c>
      <c r="HN60" s="324">
        <f t="shared" si="1257"/>
        <v>-1</v>
      </c>
      <c r="HO60" s="402">
        <f t="shared" si="1297"/>
        <v>-1</v>
      </c>
      <c r="HP60" s="324">
        <f t="shared" si="1258"/>
        <v>1</v>
      </c>
      <c r="HQ60" s="402">
        <v>0</v>
      </c>
      <c r="HR60" s="324">
        <f t="shared" si="1259"/>
        <v>0</v>
      </c>
      <c r="HS60" s="402">
        <f t="shared" si="1520"/>
        <v>0</v>
      </c>
      <c r="HT60" s="324">
        <f t="shared" si="1260"/>
        <v>-1</v>
      </c>
      <c r="HU60" s="402">
        <f>HT60/CX60</f>
        <v>-1</v>
      </c>
      <c r="HV60" s="324">
        <f t="shared" si="1261"/>
        <v>1</v>
      </c>
      <c r="HW60" s="402">
        <v>0</v>
      </c>
      <c r="HX60" s="324">
        <f t="shared" si="1262"/>
        <v>-1</v>
      </c>
      <c r="HY60" s="402">
        <f>HX60/DB60</f>
        <v>-1</v>
      </c>
      <c r="HZ60" s="324">
        <f t="shared" si="1263"/>
        <v>1</v>
      </c>
      <c r="IA60" s="402">
        <f>HZ60/DD60</f>
        <v>1</v>
      </c>
      <c r="IB60" s="324">
        <f t="shared" si="1264"/>
        <v>-1</v>
      </c>
      <c r="IC60" s="402">
        <f>IB60/DD60</f>
        <v>-1</v>
      </c>
      <c r="ID60" s="324">
        <f t="shared" si="1265"/>
        <v>1</v>
      </c>
      <c r="IE60" s="402">
        <f>ID60/DO60</f>
        <v>1.7142857142857142</v>
      </c>
      <c r="IF60" s="324">
        <f t="shared" si="1266"/>
        <v>-1</v>
      </c>
      <c r="IG60" s="402">
        <f t="shared" si="1267"/>
        <v>-1</v>
      </c>
      <c r="IH60" s="324">
        <f t="shared" si="1268"/>
        <v>1</v>
      </c>
      <c r="II60" s="402">
        <v>0</v>
      </c>
      <c r="IJ60" s="324">
        <f t="shared" si="1270"/>
        <v>-1</v>
      </c>
      <c r="IK60" s="402">
        <f t="shared" si="1271"/>
        <v>-1</v>
      </c>
      <c r="IL60" s="324">
        <f t="shared" si="1272"/>
        <v>1</v>
      </c>
      <c r="IM60" s="402">
        <v>0</v>
      </c>
      <c r="IN60" s="324">
        <f t="shared" si="1274"/>
        <v>0</v>
      </c>
      <c r="IO60" s="402">
        <f t="shared" si="1275"/>
        <v>0</v>
      </c>
      <c r="IP60" s="324">
        <f t="shared" si="1276"/>
        <v>-1</v>
      </c>
      <c r="IQ60" s="402">
        <f t="shared" si="1277"/>
        <v>-1</v>
      </c>
      <c r="IR60" s="324">
        <f t="shared" si="1278"/>
        <v>1</v>
      </c>
      <c r="IS60" s="402">
        <v>0</v>
      </c>
      <c r="IT60" s="324">
        <f t="shared" si="318"/>
        <v>-1</v>
      </c>
      <c r="IU60" s="402">
        <f t="shared" si="319"/>
        <v>-1</v>
      </c>
      <c r="IV60" s="324">
        <f t="shared" si="320"/>
        <v>0</v>
      </c>
      <c r="IW60" s="402">
        <v>0</v>
      </c>
      <c r="IX60" s="324">
        <f t="shared" si="322"/>
        <v>1</v>
      </c>
      <c r="IY60" s="402">
        <v>0</v>
      </c>
      <c r="IZ60" s="324">
        <f t="shared" si="324"/>
        <v>0</v>
      </c>
      <c r="JA60" s="402">
        <f t="shared" si="1280"/>
        <v>0</v>
      </c>
      <c r="JB60" s="324">
        <f t="shared" si="326"/>
        <v>0</v>
      </c>
      <c r="JC60" s="402">
        <f t="shared" si="327"/>
        <v>0</v>
      </c>
      <c r="JD60" s="324">
        <f t="shared" si="328"/>
        <v>-1</v>
      </c>
      <c r="JE60" s="402">
        <f t="shared" si="329"/>
        <v>-1</v>
      </c>
      <c r="JF60" s="324">
        <f t="shared" si="330"/>
        <v>0</v>
      </c>
      <c r="JG60" s="402" t="e">
        <f t="shared" si="331"/>
        <v>#DIV/0!</v>
      </c>
      <c r="JH60" s="324">
        <f t="shared" si="332"/>
        <v>0</v>
      </c>
      <c r="JI60" s="402" t="e">
        <f t="shared" si="333"/>
        <v>#DIV/0!</v>
      </c>
      <c r="JJ60" s="324">
        <f t="shared" si="334"/>
        <v>0</v>
      </c>
      <c r="JK60" s="402" t="e">
        <f t="shared" si="335"/>
        <v>#DIV/0!</v>
      </c>
      <c r="JL60" s="324">
        <f t="shared" si="336"/>
        <v>0</v>
      </c>
      <c r="JM60" s="402" t="e">
        <f t="shared" si="337"/>
        <v>#DIV/0!</v>
      </c>
      <c r="JN60" s="324">
        <f t="shared" si="338"/>
        <v>0</v>
      </c>
      <c r="JO60" s="402" t="e">
        <f t="shared" si="339"/>
        <v>#DIV/0!</v>
      </c>
      <c r="JP60" s="324">
        <f t="shared" si="340"/>
        <v>0</v>
      </c>
      <c r="JQ60" s="402" t="e">
        <f t="shared" si="341"/>
        <v>#DIV/0!</v>
      </c>
      <c r="JR60" s="952">
        <f t="shared" si="1281"/>
        <v>1</v>
      </c>
      <c r="JS60" s="1079">
        <f t="shared" si="1282"/>
        <v>1</v>
      </c>
      <c r="JT60" s="122">
        <f t="shared" si="1283"/>
        <v>0</v>
      </c>
      <c r="JU60" s="949">
        <f t="shared" si="1284"/>
        <v>0</v>
      </c>
      <c r="JV60" s="698"/>
      <c r="JW60" s="698"/>
      <c r="JX60" s="698"/>
      <c r="JY60" t="str">
        <f t="shared" si="1285"/>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521"/>
        <v>12</v>
      </c>
      <c r="KL60" s="263">
        <f t="shared" si="1521"/>
        <v>13</v>
      </c>
      <c r="KM60" s="263">
        <f t="shared" si="1521"/>
        <v>12</v>
      </c>
      <c r="KN60" s="263">
        <f t="shared" si="1521"/>
        <v>12</v>
      </c>
      <c r="KO60" s="263">
        <f t="shared" si="1521"/>
        <v>15</v>
      </c>
      <c r="KP60" s="263">
        <f t="shared" si="1521"/>
        <v>11</v>
      </c>
      <c r="KQ60" s="263">
        <f t="shared" si="1521"/>
        <v>17</v>
      </c>
      <c r="KR60" s="263">
        <f t="shared" si="1521"/>
        <v>9</v>
      </c>
      <c r="KS60" s="263">
        <f t="shared" si="1521"/>
        <v>14</v>
      </c>
      <c r="KT60" s="263">
        <f t="shared" si="1521"/>
        <v>13</v>
      </c>
      <c r="KU60" s="263">
        <f t="shared" si="1521"/>
        <v>11</v>
      </c>
      <c r="KV60" s="263">
        <f t="shared" si="1521"/>
        <v>8</v>
      </c>
      <c r="KW60" s="263">
        <f t="shared" si="1522"/>
        <v>8</v>
      </c>
      <c r="KX60" s="263">
        <f t="shared" si="1522"/>
        <v>9</v>
      </c>
      <c r="KY60" s="263">
        <f t="shared" si="1522"/>
        <v>13</v>
      </c>
      <c r="KZ60" s="263">
        <f t="shared" si="1522"/>
        <v>0</v>
      </c>
      <c r="LA60" s="263">
        <f t="shared" si="1522"/>
        <v>1</v>
      </c>
      <c r="LB60" s="263">
        <f t="shared" si="1522"/>
        <v>0</v>
      </c>
      <c r="LC60" s="263">
        <f t="shared" si="1522"/>
        <v>5</v>
      </c>
      <c r="LD60" s="263">
        <f t="shared" si="1522"/>
        <v>1</v>
      </c>
      <c r="LE60" s="263">
        <f t="shared" si="1522"/>
        <v>1</v>
      </c>
      <c r="LF60" s="263">
        <f t="shared" si="1522"/>
        <v>1</v>
      </c>
      <c r="LG60" s="263">
        <f t="shared" si="1522"/>
        <v>0</v>
      </c>
      <c r="LH60" s="263">
        <f t="shared" si="1522"/>
        <v>2</v>
      </c>
      <c r="LI60" s="788">
        <f t="shared" si="1523"/>
        <v>1</v>
      </c>
      <c r="LJ60" s="788">
        <f t="shared" si="1523"/>
        <v>1</v>
      </c>
      <c r="LK60" s="788">
        <f t="shared" si="1523"/>
        <v>1</v>
      </c>
      <c r="LL60" s="788">
        <f t="shared" si="1523"/>
        <v>1</v>
      </c>
      <c r="LM60" s="788">
        <f t="shared" si="1523"/>
        <v>1</v>
      </c>
      <c r="LN60" s="788">
        <f t="shared" si="1327"/>
        <v>1</v>
      </c>
      <c r="LO60" s="788">
        <f t="shared" si="1328"/>
        <v>0</v>
      </c>
      <c r="LP60" s="788">
        <f t="shared" si="1329"/>
        <v>1</v>
      </c>
      <c r="LQ60" s="788">
        <f t="shared" si="1330"/>
        <v>1</v>
      </c>
      <c r="LR60" s="788">
        <f t="shared" si="1524"/>
        <v>0</v>
      </c>
      <c r="LS60" s="788">
        <f t="shared" si="1331"/>
        <v>0</v>
      </c>
      <c r="LT60" s="788">
        <f t="shared" si="1525"/>
        <v>0</v>
      </c>
      <c r="LU60" s="900">
        <f t="shared" si="1332"/>
        <v>1</v>
      </c>
      <c r="LV60" s="900">
        <f t="shared" si="1333"/>
        <v>1</v>
      </c>
      <c r="LW60" s="900">
        <f t="shared" si="1334"/>
        <v>1</v>
      </c>
      <c r="LX60" s="900">
        <f t="shared" si="1335"/>
        <v>0</v>
      </c>
      <c r="LY60" s="900">
        <f t="shared" si="1336"/>
        <v>1</v>
      </c>
      <c r="LZ60" s="900">
        <f t="shared" si="1337"/>
        <v>1</v>
      </c>
      <c r="MA60" s="900">
        <f t="shared" si="1338"/>
        <v>1</v>
      </c>
      <c r="MB60" s="900">
        <f t="shared" si="1526"/>
        <v>1</v>
      </c>
      <c r="MC60" s="900">
        <f t="shared" si="1526"/>
        <v>1</v>
      </c>
      <c r="MD60" s="900">
        <f t="shared" si="1526"/>
        <v>1</v>
      </c>
      <c r="ME60" s="900">
        <f t="shared" si="1339"/>
        <v>0</v>
      </c>
      <c r="MF60" s="900">
        <f t="shared" si="1527"/>
        <v>1</v>
      </c>
      <c r="MG60" s="959">
        <f t="shared" si="1340"/>
        <v>0</v>
      </c>
      <c r="MH60" s="959">
        <f t="shared" si="1341"/>
        <v>1</v>
      </c>
      <c r="MI60" s="959">
        <f t="shared" si="1342"/>
        <v>0</v>
      </c>
      <c r="MJ60" s="959">
        <f t="shared" si="1343"/>
        <v>1</v>
      </c>
      <c r="MK60" s="959">
        <f t="shared" si="1344"/>
        <v>0</v>
      </c>
      <c r="ML60" s="959">
        <f t="shared" si="1528"/>
        <v>0</v>
      </c>
      <c r="MM60" s="959">
        <f t="shared" si="1345"/>
        <v>1</v>
      </c>
      <c r="MN60" s="959">
        <f t="shared" si="1346"/>
        <v>1</v>
      </c>
      <c r="MO60" s="959">
        <f t="shared" si="1347"/>
        <v>0</v>
      </c>
      <c r="MP60" s="959">
        <f t="shared" si="1348"/>
        <v>1</v>
      </c>
      <c r="MQ60" s="959">
        <f t="shared" si="1349"/>
        <v>1</v>
      </c>
      <c r="MR60" s="959">
        <f t="shared" si="1350"/>
        <v>0</v>
      </c>
      <c r="MS60" s="1154">
        <f t="shared" si="1351"/>
        <v>1</v>
      </c>
      <c r="MT60" s="1154">
        <f t="shared" si="1352"/>
        <v>0</v>
      </c>
      <c r="MU60" s="1154">
        <f t="shared" si="1353"/>
        <v>1</v>
      </c>
      <c r="MV60" s="1154">
        <f t="shared" si="1354"/>
        <v>0</v>
      </c>
      <c r="MW60" s="1154">
        <f t="shared" si="1355"/>
        <v>1</v>
      </c>
      <c r="MX60" s="1154">
        <f t="shared" si="1356"/>
        <v>0</v>
      </c>
      <c r="MY60" s="1154">
        <f t="shared" si="1357"/>
        <v>1</v>
      </c>
      <c r="MZ60" s="1154">
        <f t="shared" si="1358"/>
        <v>0</v>
      </c>
      <c r="NA60" s="1154">
        <f t="shared" si="1359"/>
        <v>1</v>
      </c>
      <c r="NB60" s="1154">
        <f t="shared" si="1360"/>
        <v>1</v>
      </c>
      <c r="NC60" s="1154">
        <f t="shared" si="1529"/>
        <v>0</v>
      </c>
      <c r="ND60" s="1154">
        <f t="shared" si="1529"/>
        <v>1</v>
      </c>
      <c r="NE60" s="1176">
        <f t="shared" si="1361"/>
        <v>0</v>
      </c>
      <c r="NF60" s="1176">
        <f t="shared" si="1362"/>
        <v>0</v>
      </c>
      <c r="NG60" s="1176">
        <f t="shared" si="1363"/>
        <v>1</v>
      </c>
      <c r="NH60" s="1176">
        <f t="shared" si="1364"/>
        <v>1</v>
      </c>
      <c r="NI60" s="1176">
        <f t="shared" si="1530"/>
        <v>1</v>
      </c>
      <c r="NJ60" s="1176">
        <f t="shared" si="1530"/>
        <v>0</v>
      </c>
      <c r="NK60" s="1176">
        <f t="shared" si="1530"/>
        <v>0</v>
      </c>
      <c r="NL60" s="1176">
        <f t="shared" si="1530"/>
        <v>0</v>
      </c>
      <c r="NM60" s="1176">
        <f t="shared" si="1530"/>
        <v>0</v>
      </c>
      <c r="NN60" s="1176">
        <f t="shared" si="1530"/>
        <v>0</v>
      </c>
      <c r="NO60" s="1176">
        <f t="shared" si="1530"/>
        <v>0</v>
      </c>
      <c r="NP60" s="1176">
        <f t="shared" si="1530"/>
        <v>0</v>
      </c>
    </row>
    <row r="61" spans="1:380" x14ac:dyDescent="0.25">
      <c r="A61" s="764"/>
      <c r="B61" s="874">
        <v>8.1</v>
      </c>
      <c r="C61" s="7"/>
      <c r="D61" s="119"/>
      <c r="E61" s="1254" t="s">
        <v>10</v>
      </c>
      <c r="F61" s="1254"/>
      <c r="G61" s="1255"/>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84"/>
        <v>630</v>
      </c>
      <c r="AW61" s="163">
        <f t="shared" si="1185"/>
        <v>52.5</v>
      </c>
      <c r="AX61" s="368">
        <v>44</v>
      </c>
      <c r="AY61" s="70">
        <v>57</v>
      </c>
      <c r="AZ61" s="23">
        <v>47</v>
      </c>
      <c r="BA61" s="70">
        <v>3</v>
      </c>
      <c r="BB61" s="23">
        <v>2</v>
      </c>
      <c r="BC61" s="70">
        <v>4</v>
      </c>
      <c r="BD61" s="625">
        <v>0</v>
      </c>
      <c r="BE61" s="70">
        <v>2</v>
      </c>
      <c r="BF61" s="625">
        <v>2</v>
      </c>
      <c r="BG61" s="70">
        <v>3</v>
      </c>
      <c r="BH61" s="625">
        <v>2</v>
      </c>
      <c r="BI61" s="70">
        <v>2</v>
      </c>
      <c r="BJ61" s="130">
        <f t="shared" si="1188"/>
        <v>168</v>
      </c>
      <c r="BK61" s="163">
        <f t="shared" si="1189"/>
        <v>14</v>
      </c>
      <c r="BL61" s="368">
        <v>3</v>
      </c>
      <c r="BM61" s="70">
        <v>2</v>
      </c>
      <c r="BN61" s="23">
        <v>3</v>
      </c>
      <c r="BO61" s="70">
        <v>2</v>
      </c>
      <c r="BP61" s="23">
        <v>2</v>
      </c>
      <c r="BQ61" s="70">
        <v>2</v>
      </c>
      <c r="BR61" s="625">
        <v>2</v>
      </c>
      <c r="BS61" s="70">
        <v>1</v>
      </c>
      <c r="BT61" s="625">
        <v>5</v>
      </c>
      <c r="BU61" s="625">
        <v>2</v>
      </c>
      <c r="BV61" s="625">
        <v>5</v>
      </c>
      <c r="BW61" s="625">
        <v>3</v>
      </c>
      <c r="BX61" s="130">
        <f t="shared" si="1196"/>
        <v>32</v>
      </c>
      <c r="BY61" s="163">
        <f t="shared" si="1197"/>
        <v>2.6666666666666665</v>
      </c>
      <c r="BZ61" s="625">
        <v>2</v>
      </c>
      <c r="CA61" s="70">
        <v>2</v>
      </c>
      <c r="CB61" s="23">
        <v>2</v>
      </c>
      <c r="CC61" s="70">
        <v>3</v>
      </c>
      <c r="CD61" s="23">
        <v>2</v>
      </c>
      <c r="CE61" s="950">
        <v>2</v>
      </c>
      <c r="CF61" s="952">
        <v>2</v>
      </c>
      <c r="CG61" s="950">
        <v>2</v>
      </c>
      <c r="CH61" s="952">
        <v>2</v>
      </c>
      <c r="CI61" s="952">
        <v>3</v>
      </c>
      <c r="CJ61" s="952">
        <v>2</v>
      </c>
      <c r="CK61" s="952">
        <v>2</v>
      </c>
      <c r="CL61" s="953">
        <f t="shared" si="1204"/>
        <v>26</v>
      </c>
      <c r="CM61" s="163">
        <f t="shared" si="1205"/>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212"/>
        <v>28</v>
      </c>
      <c r="DA61" s="1109">
        <f t="shared" si="1213"/>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220"/>
        <v>28</v>
      </c>
      <c r="DO61" s="163">
        <f t="shared" si="1221"/>
        <v>2.3333333333333335</v>
      </c>
      <c r="DP61" s="1015">
        <v>0</v>
      </c>
      <c r="DQ61" s="1014">
        <v>3</v>
      </c>
      <c r="DR61" s="1013">
        <v>2</v>
      </c>
      <c r="DS61" s="1014">
        <v>4</v>
      </c>
      <c r="DT61" s="1013">
        <v>2</v>
      </c>
      <c r="DU61" s="1014"/>
      <c r="DV61" s="1015"/>
      <c r="DW61" s="1014"/>
      <c r="DX61" s="1015"/>
      <c r="DY61" s="1014"/>
      <c r="DZ61" s="1015"/>
      <c r="EA61" s="1014"/>
      <c r="EB61" s="1016">
        <f t="shared" si="1225"/>
        <v>11</v>
      </c>
      <c r="EC61" s="163">
        <f t="shared" si="1226"/>
        <v>2.2000000000000002</v>
      </c>
      <c r="ED61" s="674">
        <f t="shared" si="1298"/>
        <v>-1</v>
      </c>
      <c r="EE61" s="663">
        <f t="shared" si="1512"/>
        <v>-2.2222222222222223E-2</v>
      </c>
      <c r="EF61" s="674">
        <f t="shared" si="1299"/>
        <v>13</v>
      </c>
      <c r="EG61" s="663">
        <f t="shared" si="1300"/>
        <v>0.29545454545454547</v>
      </c>
      <c r="EH61" s="674">
        <f t="shared" si="1301"/>
        <v>-10</v>
      </c>
      <c r="EI61" s="663">
        <f t="shared" si="1302"/>
        <v>-0.17543859649122806</v>
      </c>
      <c r="EJ61" s="674">
        <f t="shared" si="1303"/>
        <v>-44</v>
      </c>
      <c r="EK61" s="663">
        <f t="shared" si="1304"/>
        <v>-0.93617021276595747</v>
      </c>
      <c r="EL61" s="674">
        <f t="shared" si="1305"/>
        <v>-1</v>
      </c>
      <c r="EM61" s="663">
        <f>EL61/BA61</f>
        <v>-0.33333333333333331</v>
      </c>
      <c r="EN61" s="674">
        <f t="shared" si="1306"/>
        <v>2</v>
      </c>
      <c r="EO61" s="663">
        <f t="shared" si="1531"/>
        <v>1</v>
      </c>
      <c r="EP61" s="674">
        <f t="shared" si="1307"/>
        <v>-4</v>
      </c>
      <c r="EQ61" s="663">
        <f>EP61/BC61</f>
        <v>-1</v>
      </c>
      <c r="ER61" s="674">
        <f t="shared" si="1308"/>
        <v>2</v>
      </c>
      <c r="ES61" s="663">
        <v>1</v>
      </c>
      <c r="ET61" s="674">
        <f t="shared" si="1309"/>
        <v>0</v>
      </c>
      <c r="EU61" s="663">
        <f t="shared" si="1310"/>
        <v>0</v>
      </c>
      <c r="EV61" s="674">
        <f t="shared" si="1311"/>
        <v>1</v>
      </c>
      <c r="EW61" s="109">
        <f t="shared" si="1312"/>
        <v>0.5</v>
      </c>
      <c r="EX61" s="674">
        <f t="shared" si="1313"/>
        <v>-1</v>
      </c>
      <c r="EY61" s="663">
        <f t="shared" si="1314"/>
        <v>-0.33333333333333331</v>
      </c>
      <c r="EZ61" s="674">
        <f t="shared" si="1315"/>
        <v>0</v>
      </c>
      <c r="FA61" s="663">
        <f>EZ61/BH61</f>
        <v>0</v>
      </c>
      <c r="FB61" s="674">
        <f t="shared" si="1316"/>
        <v>1</v>
      </c>
      <c r="FC61" s="663">
        <f t="shared" si="1317"/>
        <v>0.5</v>
      </c>
      <c r="FD61" s="324">
        <f t="shared" si="1318"/>
        <v>-1</v>
      </c>
      <c r="FE61" s="402">
        <f t="shared" si="1319"/>
        <v>-0.33333333333333331</v>
      </c>
      <c r="FF61" s="324">
        <f t="shared" si="1320"/>
        <v>1</v>
      </c>
      <c r="FG61" s="402">
        <f t="shared" si="1321"/>
        <v>0.5</v>
      </c>
      <c r="FH61" s="324">
        <f t="shared" si="1322"/>
        <v>-1</v>
      </c>
      <c r="FI61" s="402">
        <f t="shared" si="1323"/>
        <v>-0.33333333333333331</v>
      </c>
      <c r="FJ61" s="324">
        <f t="shared" si="1324"/>
        <v>0</v>
      </c>
      <c r="FK61" s="402">
        <f t="shared" si="1513"/>
        <v>0</v>
      </c>
      <c r="FL61" s="324">
        <f t="shared" si="1227"/>
        <v>0</v>
      </c>
      <c r="FM61" s="402">
        <f t="shared" si="1325"/>
        <v>0</v>
      </c>
      <c r="FN61" s="324">
        <f t="shared" si="1228"/>
        <v>0</v>
      </c>
      <c r="FO61" s="402">
        <f>FN61/BQ61</f>
        <v>0</v>
      </c>
      <c r="FP61" s="324">
        <f t="shared" si="1229"/>
        <v>-1</v>
      </c>
      <c r="FQ61" s="402">
        <f>FP61/BR61</f>
        <v>-0.5</v>
      </c>
      <c r="FR61" s="324">
        <f t="shared" si="1230"/>
        <v>4</v>
      </c>
      <c r="FS61" s="402">
        <f t="shared" si="1326"/>
        <v>4</v>
      </c>
      <c r="FT61" s="324">
        <f t="shared" si="1231"/>
        <v>-3</v>
      </c>
      <c r="FU61" s="402">
        <f t="shared" si="1514"/>
        <v>-0.6</v>
      </c>
      <c r="FV61" s="324">
        <f t="shared" si="1232"/>
        <v>3</v>
      </c>
      <c r="FW61" s="402">
        <f>FV61/BU61</f>
        <v>1.5</v>
      </c>
      <c r="FX61" s="324">
        <f t="shared" si="1234"/>
        <v>-2</v>
      </c>
      <c r="FY61" s="402">
        <f>FX61/BV61</f>
        <v>-0.4</v>
      </c>
      <c r="FZ61" s="324">
        <f t="shared" si="1235"/>
        <v>-1</v>
      </c>
      <c r="GA61" s="402">
        <f>FZ61/BW61</f>
        <v>-0.33333333333333331</v>
      </c>
      <c r="GB61" s="324">
        <f t="shared" si="1236"/>
        <v>0</v>
      </c>
      <c r="GC61" s="402">
        <f>GB61/BZ61</f>
        <v>0</v>
      </c>
      <c r="GD61" s="324">
        <f t="shared" si="1237"/>
        <v>0</v>
      </c>
      <c r="GE61" s="402">
        <f t="shared" si="1515"/>
        <v>0</v>
      </c>
      <c r="GF61" s="324">
        <f t="shared" si="1238"/>
        <v>1</v>
      </c>
      <c r="GG61" s="402">
        <f>GF61/CB61</f>
        <v>0.5</v>
      </c>
      <c r="GH61" s="324">
        <f t="shared" si="1239"/>
        <v>-1</v>
      </c>
      <c r="GI61" s="402">
        <f>GH61/CC61</f>
        <v>-0.33333333333333331</v>
      </c>
      <c r="GJ61" s="324">
        <f t="shared" si="1240"/>
        <v>0</v>
      </c>
      <c r="GK61" s="402">
        <f t="shared" si="1295"/>
        <v>0</v>
      </c>
      <c r="GL61" s="324">
        <f t="shared" si="1241"/>
        <v>0</v>
      </c>
      <c r="GM61" s="402">
        <f>GL61/CE61</f>
        <v>0</v>
      </c>
      <c r="GN61" s="324">
        <f t="shared" si="1242"/>
        <v>0</v>
      </c>
      <c r="GO61" s="402">
        <f>GN61/CF61</f>
        <v>0</v>
      </c>
      <c r="GP61" s="324">
        <f t="shared" si="1243"/>
        <v>0</v>
      </c>
      <c r="GQ61" s="402">
        <f t="shared" si="1296"/>
        <v>0</v>
      </c>
      <c r="GR61" s="324">
        <f t="shared" si="1244"/>
        <v>1</v>
      </c>
      <c r="GS61" s="402">
        <f t="shared" si="1245"/>
        <v>0.5</v>
      </c>
      <c r="GT61" s="324">
        <f t="shared" si="1246"/>
        <v>-1</v>
      </c>
      <c r="GU61" s="402">
        <f t="shared" si="1516"/>
        <v>-0.33333333333333331</v>
      </c>
      <c r="GV61" s="324">
        <f t="shared" si="1247"/>
        <v>0</v>
      </c>
      <c r="GW61" s="402">
        <f t="shared" si="1248"/>
        <v>0</v>
      </c>
      <c r="GX61" s="324">
        <f t="shared" si="1249"/>
        <v>1</v>
      </c>
      <c r="GY61" s="402">
        <f t="shared" si="1517"/>
        <v>0.5</v>
      </c>
      <c r="GZ61" s="324">
        <f t="shared" si="1250"/>
        <v>0</v>
      </c>
      <c r="HA61" s="402">
        <f>GZ61/CN61</f>
        <v>0</v>
      </c>
      <c r="HB61" s="324">
        <f t="shared" si="1251"/>
        <v>0</v>
      </c>
      <c r="HC61" s="402">
        <f t="shared" si="1518"/>
        <v>0</v>
      </c>
      <c r="HD61" s="324">
        <f t="shared" si="1252"/>
        <v>0</v>
      </c>
      <c r="HE61" s="402">
        <f>HD61/CP61</f>
        <v>0</v>
      </c>
      <c r="HF61" s="324">
        <f t="shared" si="1253"/>
        <v>-1</v>
      </c>
      <c r="HG61" s="402">
        <f t="shared" si="1519"/>
        <v>-0.33333333333333331</v>
      </c>
      <c r="HH61" s="324">
        <f t="shared" si="1254"/>
        <v>0</v>
      </c>
      <c r="HI61" s="402">
        <f>HH61/CR61</f>
        <v>0</v>
      </c>
      <c r="HJ61" s="324">
        <f t="shared" si="1255"/>
        <v>0</v>
      </c>
      <c r="HK61" s="402">
        <f>HJ61/CS61</f>
        <v>0</v>
      </c>
      <c r="HL61" s="324">
        <f t="shared" si="1256"/>
        <v>0</v>
      </c>
      <c r="HM61" s="402">
        <f>HL61/CT61</f>
        <v>0</v>
      </c>
      <c r="HN61" s="324">
        <f t="shared" si="1257"/>
        <v>0</v>
      </c>
      <c r="HO61" s="402">
        <f t="shared" si="1297"/>
        <v>0</v>
      </c>
      <c r="HP61" s="324">
        <f t="shared" si="1258"/>
        <v>0</v>
      </c>
      <c r="HQ61" s="402">
        <f>HP61/CV61</f>
        <v>0</v>
      </c>
      <c r="HR61" s="324">
        <f t="shared" si="1259"/>
        <v>0</v>
      </c>
      <c r="HS61" s="402">
        <f t="shared" si="1520"/>
        <v>0</v>
      </c>
      <c r="HT61" s="324">
        <f t="shared" si="1260"/>
        <v>0</v>
      </c>
      <c r="HU61" s="402">
        <f>HT61/CX61</f>
        <v>0</v>
      </c>
      <c r="HV61" s="324">
        <f t="shared" si="1261"/>
        <v>0</v>
      </c>
      <c r="HW61" s="402">
        <f>HV61/CY61</f>
        <v>0</v>
      </c>
      <c r="HX61" s="324">
        <f t="shared" si="1262"/>
        <v>0</v>
      </c>
      <c r="HY61" s="402">
        <f>HX61/DB61</f>
        <v>0</v>
      </c>
      <c r="HZ61" s="324">
        <f t="shared" si="1263"/>
        <v>1</v>
      </c>
      <c r="IA61" s="402">
        <f>HZ61/DD61</f>
        <v>0.33333333333333331</v>
      </c>
      <c r="IB61" s="324">
        <f t="shared" si="1264"/>
        <v>-1</v>
      </c>
      <c r="IC61" s="402">
        <f>IB61/DD61</f>
        <v>-0.33333333333333331</v>
      </c>
      <c r="ID61" s="324">
        <f t="shared" si="1265"/>
        <v>0</v>
      </c>
      <c r="IE61" s="402">
        <f>ID61/DO61</f>
        <v>0</v>
      </c>
      <c r="IF61" s="324">
        <f t="shared" si="1266"/>
        <v>0</v>
      </c>
      <c r="IG61" s="402">
        <f t="shared" si="1267"/>
        <v>0</v>
      </c>
      <c r="IH61" s="324">
        <f t="shared" si="1268"/>
        <v>0</v>
      </c>
      <c r="II61" s="402">
        <f t="shared" si="1269"/>
        <v>0</v>
      </c>
      <c r="IJ61" s="324">
        <f t="shared" si="1270"/>
        <v>0</v>
      </c>
      <c r="IK61" s="402">
        <f t="shared" si="1271"/>
        <v>0</v>
      </c>
      <c r="IL61" s="324">
        <f t="shared" si="1272"/>
        <v>1</v>
      </c>
      <c r="IM61" s="402">
        <f t="shared" si="1273"/>
        <v>0.5</v>
      </c>
      <c r="IN61" s="324">
        <f t="shared" si="1274"/>
        <v>-1</v>
      </c>
      <c r="IO61" s="402">
        <f t="shared" si="1275"/>
        <v>-0.33333333333333331</v>
      </c>
      <c r="IP61" s="324">
        <f t="shared" si="1276"/>
        <v>0</v>
      </c>
      <c r="IQ61" s="402">
        <f t="shared" si="1277"/>
        <v>0</v>
      </c>
      <c r="IR61" s="324">
        <f t="shared" si="1278"/>
        <v>2</v>
      </c>
      <c r="IS61" s="402">
        <f t="shared" si="1279"/>
        <v>1</v>
      </c>
      <c r="IT61" s="324">
        <f t="shared" si="318"/>
        <v>-4</v>
      </c>
      <c r="IU61" s="402">
        <f t="shared" si="319"/>
        <v>-1</v>
      </c>
      <c r="IV61" s="324">
        <f t="shared" si="320"/>
        <v>3</v>
      </c>
      <c r="IW61" s="402">
        <v>0</v>
      </c>
      <c r="IX61" s="324">
        <f t="shared" si="322"/>
        <v>-1</v>
      </c>
      <c r="IY61" s="402">
        <f t="shared" si="323"/>
        <v>-0.33333333333333331</v>
      </c>
      <c r="IZ61" s="324">
        <f t="shared" si="324"/>
        <v>2</v>
      </c>
      <c r="JA61" s="402">
        <f t="shared" si="1280"/>
        <v>1</v>
      </c>
      <c r="JB61" s="324">
        <f t="shared" si="326"/>
        <v>-2</v>
      </c>
      <c r="JC61" s="402">
        <f t="shared" si="327"/>
        <v>-0.5</v>
      </c>
      <c r="JD61" s="324">
        <f t="shared" si="328"/>
        <v>-2</v>
      </c>
      <c r="JE61" s="402">
        <f t="shared" si="329"/>
        <v>-1</v>
      </c>
      <c r="JF61" s="324">
        <f t="shared" si="330"/>
        <v>0</v>
      </c>
      <c r="JG61" s="402" t="e">
        <f t="shared" si="331"/>
        <v>#DIV/0!</v>
      </c>
      <c r="JH61" s="324">
        <f t="shared" si="332"/>
        <v>0</v>
      </c>
      <c r="JI61" s="402" t="e">
        <f t="shared" si="333"/>
        <v>#DIV/0!</v>
      </c>
      <c r="JJ61" s="324">
        <f t="shared" si="334"/>
        <v>0</v>
      </c>
      <c r="JK61" s="402" t="e">
        <f t="shared" si="335"/>
        <v>#DIV/0!</v>
      </c>
      <c r="JL61" s="324">
        <f t="shared" si="336"/>
        <v>0</v>
      </c>
      <c r="JM61" s="402" t="e">
        <f t="shared" si="337"/>
        <v>#DIV/0!</v>
      </c>
      <c r="JN61" s="324">
        <f t="shared" si="338"/>
        <v>0</v>
      </c>
      <c r="JO61" s="402" t="e">
        <f t="shared" si="339"/>
        <v>#DIV/0!</v>
      </c>
      <c r="JP61" s="324">
        <f t="shared" si="340"/>
        <v>0</v>
      </c>
      <c r="JQ61" s="402" t="e">
        <f t="shared" si="341"/>
        <v>#DIV/0!</v>
      </c>
      <c r="JR61" s="952">
        <f t="shared" si="1281"/>
        <v>2</v>
      </c>
      <c r="JS61" s="1079">
        <f t="shared" si="1282"/>
        <v>2</v>
      </c>
      <c r="JT61" s="122">
        <f t="shared" si="1283"/>
        <v>0</v>
      </c>
      <c r="JU61" s="949">
        <f t="shared" si="1284"/>
        <v>0</v>
      </c>
      <c r="JV61" s="698"/>
      <c r="JW61" s="698"/>
      <c r="JX61" s="698"/>
      <c r="JY61" t="str">
        <f t="shared" si="1285"/>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521"/>
        <v>40</v>
      </c>
      <c r="KL61" s="263">
        <f t="shared" si="1521"/>
        <v>54</v>
      </c>
      <c r="KM61" s="263">
        <f t="shared" si="1521"/>
        <v>48</v>
      </c>
      <c r="KN61" s="263">
        <f t="shared" si="1521"/>
        <v>58</v>
      </c>
      <c r="KO61" s="263">
        <f t="shared" si="1521"/>
        <v>49</v>
      </c>
      <c r="KP61" s="263">
        <f t="shared" si="1521"/>
        <v>50</v>
      </c>
      <c r="KQ61" s="263">
        <f t="shared" si="1521"/>
        <v>53</v>
      </c>
      <c r="KR61" s="263">
        <f t="shared" si="1521"/>
        <v>63</v>
      </c>
      <c r="KS61" s="263">
        <f t="shared" si="1521"/>
        <v>50</v>
      </c>
      <c r="KT61" s="263">
        <f t="shared" si="1521"/>
        <v>63</v>
      </c>
      <c r="KU61" s="263">
        <f t="shared" si="1521"/>
        <v>57</v>
      </c>
      <c r="KV61" s="263">
        <f t="shared" si="1521"/>
        <v>45</v>
      </c>
      <c r="KW61" s="263">
        <f t="shared" si="1522"/>
        <v>44</v>
      </c>
      <c r="KX61" s="263">
        <f t="shared" si="1522"/>
        <v>57</v>
      </c>
      <c r="KY61" s="263">
        <f t="shared" si="1522"/>
        <v>47</v>
      </c>
      <c r="KZ61" s="263">
        <f t="shared" si="1522"/>
        <v>3</v>
      </c>
      <c r="LA61" s="263">
        <f t="shared" si="1522"/>
        <v>2</v>
      </c>
      <c r="LB61" s="263">
        <f t="shared" si="1522"/>
        <v>4</v>
      </c>
      <c r="LC61" s="263">
        <f t="shared" si="1522"/>
        <v>0</v>
      </c>
      <c r="LD61" s="263">
        <f t="shared" si="1522"/>
        <v>2</v>
      </c>
      <c r="LE61" s="263">
        <f t="shared" si="1522"/>
        <v>2</v>
      </c>
      <c r="LF61" s="263">
        <f t="shared" si="1522"/>
        <v>3</v>
      </c>
      <c r="LG61" s="263">
        <f t="shared" si="1522"/>
        <v>2</v>
      </c>
      <c r="LH61" s="263">
        <f t="shared" si="1522"/>
        <v>2</v>
      </c>
      <c r="LI61" s="788">
        <f t="shared" si="1523"/>
        <v>3</v>
      </c>
      <c r="LJ61" s="788">
        <f t="shared" si="1523"/>
        <v>2</v>
      </c>
      <c r="LK61" s="788">
        <f t="shared" si="1523"/>
        <v>3</v>
      </c>
      <c r="LL61" s="788">
        <f t="shared" si="1523"/>
        <v>2</v>
      </c>
      <c r="LM61" s="788">
        <f t="shared" si="1523"/>
        <v>2</v>
      </c>
      <c r="LN61" s="788">
        <f t="shared" si="1327"/>
        <v>2</v>
      </c>
      <c r="LO61" s="788">
        <f t="shared" si="1328"/>
        <v>2</v>
      </c>
      <c r="LP61" s="788">
        <f t="shared" si="1329"/>
        <v>1</v>
      </c>
      <c r="LQ61" s="788">
        <f t="shared" si="1330"/>
        <v>5</v>
      </c>
      <c r="LR61" s="788">
        <f t="shared" si="1524"/>
        <v>2</v>
      </c>
      <c r="LS61" s="788">
        <f t="shared" si="1331"/>
        <v>5</v>
      </c>
      <c r="LT61" s="788">
        <f t="shared" si="1525"/>
        <v>3</v>
      </c>
      <c r="LU61" s="900">
        <f t="shared" si="1332"/>
        <v>2</v>
      </c>
      <c r="LV61" s="900">
        <f t="shared" si="1333"/>
        <v>2</v>
      </c>
      <c r="LW61" s="900">
        <f t="shared" si="1334"/>
        <v>2</v>
      </c>
      <c r="LX61" s="900">
        <f t="shared" si="1335"/>
        <v>3</v>
      </c>
      <c r="LY61" s="900">
        <f t="shared" si="1336"/>
        <v>2</v>
      </c>
      <c r="LZ61" s="900">
        <f t="shared" si="1337"/>
        <v>2</v>
      </c>
      <c r="MA61" s="900">
        <f t="shared" si="1338"/>
        <v>2</v>
      </c>
      <c r="MB61" s="900">
        <f t="shared" si="1526"/>
        <v>2</v>
      </c>
      <c r="MC61" s="900">
        <f t="shared" si="1526"/>
        <v>2</v>
      </c>
      <c r="MD61" s="900">
        <f t="shared" si="1526"/>
        <v>3</v>
      </c>
      <c r="ME61" s="900">
        <f t="shared" si="1339"/>
        <v>2</v>
      </c>
      <c r="MF61" s="900">
        <f t="shared" si="1527"/>
        <v>2</v>
      </c>
      <c r="MG61" s="959">
        <f t="shared" si="1340"/>
        <v>3</v>
      </c>
      <c r="MH61" s="959">
        <f t="shared" si="1341"/>
        <v>3</v>
      </c>
      <c r="MI61" s="959">
        <f t="shared" si="1342"/>
        <v>3</v>
      </c>
      <c r="MJ61" s="959">
        <f t="shared" si="1343"/>
        <v>3</v>
      </c>
      <c r="MK61" s="959">
        <f t="shared" si="1344"/>
        <v>2</v>
      </c>
      <c r="ML61" s="959">
        <f t="shared" si="1528"/>
        <v>2</v>
      </c>
      <c r="MM61" s="959">
        <f t="shared" si="1345"/>
        <v>2</v>
      </c>
      <c r="MN61" s="959">
        <f t="shared" si="1346"/>
        <v>2</v>
      </c>
      <c r="MO61" s="959">
        <f t="shared" si="1347"/>
        <v>2</v>
      </c>
      <c r="MP61" s="959">
        <f t="shared" si="1348"/>
        <v>2</v>
      </c>
      <c r="MQ61" s="959">
        <f t="shared" si="1349"/>
        <v>2</v>
      </c>
      <c r="MR61" s="959">
        <f t="shared" si="1350"/>
        <v>2</v>
      </c>
      <c r="MS61" s="1154">
        <f t="shared" si="1351"/>
        <v>2</v>
      </c>
      <c r="MT61" s="1154">
        <f t="shared" si="1352"/>
        <v>2</v>
      </c>
      <c r="MU61" s="1154">
        <f t="shared" si="1353"/>
        <v>3</v>
      </c>
      <c r="MV61" s="1154">
        <f t="shared" si="1354"/>
        <v>2</v>
      </c>
      <c r="MW61" s="1154">
        <f t="shared" si="1355"/>
        <v>2</v>
      </c>
      <c r="MX61" s="1154">
        <f t="shared" si="1356"/>
        <v>2</v>
      </c>
      <c r="MY61" s="1154">
        <f t="shared" si="1357"/>
        <v>2</v>
      </c>
      <c r="MZ61" s="1154">
        <f t="shared" si="1358"/>
        <v>2</v>
      </c>
      <c r="NA61" s="1154">
        <f t="shared" si="1359"/>
        <v>3</v>
      </c>
      <c r="NB61" s="1154">
        <f t="shared" si="1360"/>
        <v>2</v>
      </c>
      <c r="NC61" s="1154">
        <f t="shared" si="1529"/>
        <v>2</v>
      </c>
      <c r="ND61" s="1154">
        <f t="shared" si="1529"/>
        <v>4</v>
      </c>
      <c r="NE61" s="1176">
        <f t="shared" si="1361"/>
        <v>0</v>
      </c>
      <c r="NF61" s="1176">
        <f t="shared" si="1362"/>
        <v>3</v>
      </c>
      <c r="NG61" s="1176">
        <f t="shared" si="1363"/>
        <v>2</v>
      </c>
      <c r="NH61" s="1176">
        <f t="shared" si="1364"/>
        <v>4</v>
      </c>
      <c r="NI61" s="1176">
        <f t="shared" si="1530"/>
        <v>2</v>
      </c>
      <c r="NJ61" s="1176">
        <f t="shared" si="1530"/>
        <v>0</v>
      </c>
      <c r="NK61" s="1176">
        <f t="shared" si="1530"/>
        <v>0</v>
      </c>
      <c r="NL61" s="1176">
        <f t="shared" si="1530"/>
        <v>0</v>
      </c>
      <c r="NM61" s="1176">
        <f t="shared" si="1530"/>
        <v>0</v>
      </c>
      <c r="NN61" s="1176">
        <f t="shared" si="1530"/>
        <v>0</v>
      </c>
      <c r="NO61" s="1176">
        <f t="shared" si="1530"/>
        <v>0</v>
      </c>
      <c r="NP61" s="1176">
        <f t="shared" si="1530"/>
        <v>0</v>
      </c>
    </row>
    <row r="62" spans="1:380" s="2" customFormat="1" x14ac:dyDescent="0.25">
      <c r="A62" s="764"/>
      <c r="B62" s="874">
        <v>8.11</v>
      </c>
      <c r="C62" s="7"/>
      <c r="D62" s="119"/>
      <c r="E62" s="1254" t="s">
        <v>175</v>
      </c>
      <c r="F62" s="1254"/>
      <c r="G62" s="1255"/>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84"/>
        <v>13</v>
      </c>
      <c r="AW62" s="163">
        <f t="shared" si="1185"/>
        <v>1.0833333333333333</v>
      </c>
      <c r="AX62" s="368">
        <v>1</v>
      </c>
      <c r="AY62" s="70">
        <v>1</v>
      </c>
      <c r="AZ62" s="23">
        <v>1</v>
      </c>
      <c r="BA62" s="70">
        <v>2</v>
      </c>
      <c r="BB62" s="23">
        <v>1</v>
      </c>
      <c r="BC62" s="70">
        <v>0</v>
      </c>
      <c r="BD62" s="625">
        <v>0</v>
      </c>
      <c r="BE62" s="70">
        <v>1</v>
      </c>
      <c r="BF62" s="625">
        <v>1</v>
      </c>
      <c r="BG62" s="70">
        <v>1</v>
      </c>
      <c r="BH62" s="625">
        <v>1</v>
      </c>
      <c r="BI62" s="70">
        <v>2</v>
      </c>
      <c r="BJ62" s="130">
        <f t="shared" si="1188"/>
        <v>12</v>
      </c>
      <c r="BK62" s="163">
        <f t="shared" si="1189"/>
        <v>1</v>
      </c>
      <c r="BL62" s="368">
        <v>1</v>
      </c>
      <c r="BM62" s="70">
        <v>1</v>
      </c>
      <c r="BN62" s="23">
        <v>1</v>
      </c>
      <c r="BO62" s="70">
        <v>1</v>
      </c>
      <c r="BP62" s="23">
        <v>1</v>
      </c>
      <c r="BQ62" s="70">
        <v>0</v>
      </c>
      <c r="BR62" s="625">
        <v>0</v>
      </c>
      <c r="BS62" s="70">
        <v>1</v>
      </c>
      <c r="BT62" s="625">
        <v>2</v>
      </c>
      <c r="BU62" s="625">
        <v>0</v>
      </c>
      <c r="BV62" s="625">
        <v>0</v>
      </c>
      <c r="BW62" s="625">
        <v>0</v>
      </c>
      <c r="BX62" s="130">
        <f t="shared" si="1196"/>
        <v>8</v>
      </c>
      <c r="BY62" s="163">
        <f t="shared" si="1197"/>
        <v>0.66666666666666663</v>
      </c>
      <c r="BZ62" s="625">
        <v>0</v>
      </c>
      <c r="CA62" s="70">
        <v>1</v>
      </c>
      <c r="CB62" s="23">
        <v>0</v>
      </c>
      <c r="CC62" s="950">
        <v>0</v>
      </c>
      <c r="CD62" s="23">
        <v>1</v>
      </c>
      <c r="CE62" s="950">
        <v>0</v>
      </c>
      <c r="CF62" s="952">
        <v>0</v>
      </c>
      <c r="CG62" s="950">
        <v>0</v>
      </c>
      <c r="CH62" s="952">
        <v>2</v>
      </c>
      <c r="CI62" s="952">
        <v>3</v>
      </c>
      <c r="CJ62" s="952">
        <v>1</v>
      </c>
      <c r="CK62" s="952">
        <v>1</v>
      </c>
      <c r="CL62" s="953">
        <f t="shared" si="1204"/>
        <v>9</v>
      </c>
      <c r="CM62" s="163">
        <f t="shared" si="1205"/>
        <v>0.75</v>
      </c>
      <c r="CN62" s="625">
        <v>2</v>
      </c>
      <c r="CO62" s="70">
        <v>1</v>
      </c>
      <c r="CP62" s="23">
        <v>1</v>
      </c>
      <c r="CQ62" s="950">
        <v>2</v>
      </c>
      <c r="CR62" s="1013">
        <v>0</v>
      </c>
      <c r="CS62" s="1014">
        <v>1</v>
      </c>
      <c r="CT62" s="1015">
        <v>0</v>
      </c>
      <c r="CU62" s="1014">
        <v>1</v>
      </c>
      <c r="CV62" s="1110">
        <v>0</v>
      </c>
      <c r="CW62" s="1111">
        <v>2</v>
      </c>
      <c r="CX62" s="1110">
        <v>0</v>
      </c>
      <c r="CY62" s="1112">
        <v>0</v>
      </c>
      <c r="CZ62" s="1108">
        <f t="shared" si="1212"/>
        <v>10</v>
      </c>
      <c r="DA62" s="1109">
        <f t="shared" si="1213"/>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220"/>
        <v>9</v>
      </c>
      <c r="DO62" s="163">
        <f t="shared" si="1221"/>
        <v>0.75</v>
      </c>
      <c r="DP62" s="1015">
        <v>0</v>
      </c>
      <c r="DQ62" s="1014">
        <v>3</v>
      </c>
      <c r="DR62" s="1013">
        <v>0</v>
      </c>
      <c r="DS62" s="1014">
        <v>0</v>
      </c>
      <c r="DT62" s="1013">
        <v>1</v>
      </c>
      <c r="DU62" s="1014"/>
      <c r="DV62" s="1015"/>
      <c r="DW62" s="1014"/>
      <c r="DX62" s="1015"/>
      <c r="DY62" s="1014"/>
      <c r="DZ62" s="1015"/>
      <c r="EA62" s="1014"/>
      <c r="EB62" s="1016">
        <f t="shared" si="1225"/>
        <v>4</v>
      </c>
      <c r="EC62" s="163">
        <f t="shared" si="1226"/>
        <v>0.8</v>
      </c>
      <c r="ED62" s="674">
        <f t="shared" si="1298"/>
        <v>-1</v>
      </c>
      <c r="EE62" s="663">
        <f t="shared" si="1512"/>
        <v>-0.5</v>
      </c>
      <c r="EF62" s="674">
        <f t="shared" si="1299"/>
        <v>0</v>
      </c>
      <c r="EG62" s="663">
        <f t="shared" si="1300"/>
        <v>0</v>
      </c>
      <c r="EH62" s="674">
        <f t="shared" si="1301"/>
        <v>0</v>
      </c>
      <c r="EI62" s="663">
        <f t="shared" si="1302"/>
        <v>0</v>
      </c>
      <c r="EJ62" s="674">
        <f t="shared" si="1303"/>
        <v>1</v>
      </c>
      <c r="EK62" s="663">
        <f t="shared" si="1304"/>
        <v>1</v>
      </c>
      <c r="EL62" s="674">
        <f t="shared" si="1305"/>
        <v>-1</v>
      </c>
      <c r="EM62" s="663">
        <f>EL62/BA62</f>
        <v>-0.5</v>
      </c>
      <c r="EN62" s="674">
        <f t="shared" si="1306"/>
        <v>-1</v>
      </c>
      <c r="EO62" s="663">
        <f t="shared" si="1531"/>
        <v>-1</v>
      </c>
      <c r="EP62" s="674">
        <f t="shared" si="1307"/>
        <v>0</v>
      </c>
      <c r="EQ62" s="750">
        <v>0</v>
      </c>
      <c r="ER62" s="674">
        <f t="shared" si="1308"/>
        <v>1</v>
      </c>
      <c r="ES62" s="663">
        <v>1</v>
      </c>
      <c r="ET62" s="674">
        <f t="shared" si="1309"/>
        <v>0</v>
      </c>
      <c r="EU62" s="663">
        <f t="shared" si="1310"/>
        <v>0</v>
      </c>
      <c r="EV62" s="674">
        <f t="shared" si="1311"/>
        <v>0</v>
      </c>
      <c r="EW62" s="109">
        <f t="shared" si="1312"/>
        <v>0</v>
      </c>
      <c r="EX62" s="674">
        <f t="shared" si="1313"/>
        <v>0</v>
      </c>
      <c r="EY62" s="663">
        <f t="shared" si="1314"/>
        <v>0</v>
      </c>
      <c r="EZ62" s="674">
        <f t="shared" si="1315"/>
        <v>1</v>
      </c>
      <c r="FA62" s="663">
        <f>EZ62/BH62</f>
        <v>1</v>
      </c>
      <c r="FB62" s="674">
        <f t="shared" si="1316"/>
        <v>-1</v>
      </c>
      <c r="FC62" s="663">
        <f t="shared" si="1317"/>
        <v>-0.5</v>
      </c>
      <c r="FD62" s="324">
        <f t="shared" si="1318"/>
        <v>0</v>
      </c>
      <c r="FE62" s="402">
        <f t="shared" si="1319"/>
        <v>0</v>
      </c>
      <c r="FF62" s="324">
        <f t="shared" si="1320"/>
        <v>0</v>
      </c>
      <c r="FG62" s="402">
        <f t="shared" si="1321"/>
        <v>0</v>
      </c>
      <c r="FH62" s="324">
        <f t="shared" si="1322"/>
        <v>0</v>
      </c>
      <c r="FI62" s="402">
        <f t="shared" si="1323"/>
        <v>0</v>
      </c>
      <c r="FJ62" s="324">
        <f t="shared" si="1324"/>
        <v>0</v>
      </c>
      <c r="FK62" s="402">
        <f t="shared" si="1513"/>
        <v>0</v>
      </c>
      <c r="FL62" s="324">
        <f t="shared" si="1227"/>
        <v>-1</v>
      </c>
      <c r="FM62" s="402">
        <f t="shared" si="1325"/>
        <v>-1</v>
      </c>
      <c r="FN62" s="324">
        <f t="shared" si="1228"/>
        <v>0</v>
      </c>
      <c r="FO62" s="402">
        <v>0</v>
      </c>
      <c r="FP62" s="324">
        <f t="shared" si="1229"/>
        <v>1</v>
      </c>
      <c r="FQ62" s="402">
        <v>1</v>
      </c>
      <c r="FR62" s="324">
        <f t="shared" si="1230"/>
        <v>1</v>
      </c>
      <c r="FS62" s="402">
        <f t="shared" si="1326"/>
        <v>1</v>
      </c>
      <c r="FT62" s="324">
        <f t="shared" si="1231"/>
        <v>-2</v>
      </c>
      <c r="FU62" s="402">
        <f t="shared" si="1514"/>
        <v>-1</v>
      </c>
      <c r="FV62" s="324">
        <f t="shared" si="1232"/>
        <v>0</v>
      </c>
      <c r="FW62" s="402">
        <v>0</v>
      </c>
      <c r="FX62" s="324">
        <f t="shared" si="1234"/>
        <v>0</v>
      </c>
      <c r="FY62" s="402">
        <v>0</v>
      </c>
      <c r="FZ62" s="324">
        <f t="shared" si="1235"/>
        <v>0</v>
      </c>
      <c r="GA62" s="402">
        <v>0</v>
      </c>
      <c r="GB62" s="324">
        <f t="shared" si="1236"/>
        <v>1</v>
      </c>
      <c r="GC62" s="402">
        <v>0</v>
      </c>
      <c r="GD62" s="324">
        <f t="shared" si="1237"/>
        <v>-1</v>
      </c>
      <c r="GE62" s="402">
        <f t="shared" si="1515"/>
        <v>-1</v>
      </c>
      <c r="GF62" s="324">
        <f t="shared" si="1238"/>
        <v>0</v>
      </c>
      <c r="GG62" s="402">
        <v>0</v>
      </c>
      <c r="GH62" s="324">
        <f t="shared" si="1239"/>
        <v>1</v>
      </c>
      <c r="GI62" s="402">
        <v>1</v>
      </c>
      <c r="GJ62" s="324">
        <f t="shared" si="1240"/>
        <v>-1</v>
      </c>
      <c r="GK62" s="402">
        <f t="shared" si="1295"/>
        <v>-1</v>
      </c>
      <c r="GL62" s="324">
        <f t="shared" si="1241"/>
        <v>0</v>
      </c>
      <c r="GM62" s="402">
        <v>0</v>
      </c>
      <c r="GN62" s="324">
        <f t="shared" si="1242"/>
        <v>0</v>
      </c>
      <c r="GO62" s="402">
        <v>0</v>
      </c>
      <c r="GP62" s="324">
        <f t="shared" si="1243"/>
        <v>2</v>
      </c>
      <c r="GQ62" s="402">
        <v>0</v>
      </c>
      <c r="GR62" s="324">
        <f t="shared" si="1244"/>
        <v>1</v>
      </c>
      <c r="GS62" s="402">
        <f t="shared" si="1245"/>
        <v>0.5</v>
      </c>
      <c r="GT62" s="324">
        <f t="shared" si="1246"/>
        <v>-2</v>
      </c>
      <c r="GU62" s="402">
        <f t="shared" si="1516"/>
        <v>-0.66666666666666663</v>
      </c>
      <c r="GV62" s="324">
        <f t="shared" si="1247"/>
        <v>0</v>
      </c>
      <c r="GW62" s="402">
        <f t="shared" si="1248"/>
        <v>0</v>
      </c>
      <c r="GX62" s="324">
        <f t="shared" si="1249"/>
        <v>1</v>
      </c>
      <c r="GY62" s="402">
        <f t="shared" si="1517"/>
        <v>1</v>
      </c>
      <c r="GZ62" s="324">
        <f t="shared" si="1250"/>
        <v>-1</v>
      </c>
      <c r="HA62" s="402">
        <f>GZ62/CN62</f>
        <v>-0.5</v>
      </c>
      <c r="HB62" s="324">
        <f t="shared" si="1251"/>
        <v>0</v>
      </c>
      <c r="HC62" s="402">
        <f t="shared" si="1518"/>
        <v>0</v>
      </c>
      <c r="HD62" s="324">
        <f t="shared" si="1252"/>
        <v>1</v>
      </c>
      <c r="HE62" s="402">
        <f>HD62/CP62</f>
        <v>1</v>
      </c>
      <c r="HF62" s="324">
        <f t="shared" si="1253"/>
        <v>-2</v>
      </c>
      <c r="HG62" s="402">
        <f t="shared" si="1519"/>
        <v>-1</v>
      </c>
      <c r="HH62" s="324">
        <f t="shared" si="1254"/>
        <v>1</v>
      </c>
      <c r="HI62" s="402">
        <v>0</v>
      </c>
      <c r="HJ62" s="324">
        <f t="shared" si="1255"/>
        <v>-1</v>
      </c>
      <c r="HK62" s="402">
        <f>HJ62/CS62</f>
        <v>-1</v>
      </c>
      <c r="HL62" s="324">
        <f t="shared" si="1256"/>
        <v>1</v>
      </c>
      <c r="HM62" s="402">
        <v>0</v>
      </c>
      <c r="HN62" s="324">
        <f t="shared" si="1257"/>
        <v>-1</v>
      </c>
      <c r="HO62" s="402">
        <f t="shared" si="1297"/>
        <v>-1</v>
      </c>
      <c r="HP62" s="324">
        <f t="shared" si="1258"/>
        <v>2</v>
      </c>
      <c r="HQ62" s="402">
        <v>0</v>
      </c>
      <c r="HR62" s="324">
        <f t="shared" si="1259"/>
        <v>-2</v>
      </c>
      <c r="HS62" s="402">
        <f t="shared" si="1520"/>
        <v>-1</v>
      </c>
      <c r="HT62" s="324">
        <f t="shared" si="1260"/>
        <v>0</v>
      </c>
      <c r="HU62" s="402">
        <v>0</v>
      </c>
      <c r="HV62" s="324">
        <f t="shared" si="1261"/>
        <v>1</v>
      </c>
      <c r="HW62" s="402">
        <v>0</v>
      </c>
      <c r="HX62" s="324">
        <f t="shared" si="1262"/>
        <v>1</v>
      </c>
      <c r="HY62" s="402">
        <f>HX62/DB62</f>
        <v>1</v>
      </c>
      <c r="HZ62" s="324">
        <f t="shared" si="1263"/>
        <v>-2</v>
      </c>
      <c r="IA62" s="402">
        <v>0</v>
      </c>
      <c r="IB62" s="324">
        <f t="shared" si="1264"/>
        <v>0</v>
      </c>
      <c r="IC62" s="402">
        <v>0</v>
      </c>
      <c r="ID62" s="324">
        <f t="shared" si="1265"/>
        <v>2</v>
      </c>
      <c r="IE62" s="402">
        <f>ID62/DO62</f>
        <v>2.6666666666666665</v>
      </c>
      <c r="IF62" s="324">
        <f t="shared" si="1266"/>
        <v>-2</v>
      </c>
      <c r="IG62" s="402">
        <f t="shared" si="1267"/>
        <v>-1</v>
      </c>
      <c r="IH62" s="324">
        <f t="shared" si="1268"/>
        <v>1</v>
      </c>
      <c r="II62" s="402">
        <v>0</v>
      </c>
      <c r="IJ62" s="324">
        <f t="shared" si="1270"/>
        <v>0</v>
      </c>
      <c r="IK62" s="402">
        <f t="shared" si="1271"/>
        <v>0</v>
      </c>
      <c r="IL62" s="324">
        <f t="shared" si="1272"/>
        <v>-1</v>
      </c>
      <c r="IM62" s="402">
        <f t="shared" si="1273"/>
        <v>-1</v>
      </c>
      <c r="IN62" s="324">
        <f t="shared" si="1274"/>
        <v>0</v>
      </c>
      <c r="IO62" s="402">
        <v>0</v>
      </c>
      <c r="IP62" s="324">
        <f t="shared" si="1276"/>
        <v>2</v>
      </c>
      <c r="IQ62" s="402">
        <v>0</v>
      </c>
      <c r="IR62" s="324">
        <f t="shared" si="1278"/>
        <v>-2</v>
      </c>
      <c r="IS62" s="402">
        <f t="shared" si="1279"/>
        <v>-1</v>
      </c>
      <c r="IT62" s="324">
        <f t="shared" si="318"/>
        <v>0</v>
      </c>
      <c r="IU62" s="402">
        <v>0</v>
      </c>
      <c r="IV62" s="324">
        <f t="shared" si="320"/>
        <v>3</v>
      </c>
      <c r="IW62" s="402">
        <v>0</v>
      </c>
      <c r="IX62" s="324">
        <f t="shared" si="322"/>
        <v>-3</v>
      </c>
      <c r="IY62" s="402">
        <f t="shared" si="323"/>
        <v>-1</v>
      </c>
      <c r="IZ62" s="324">
        <f t="shared" si="324"/>
        <v>0</v>
      </c>
      <c r="JA62" s="402">
        <v>0</v>
      </c>
      <c r="JB62" s="324">
        <f t="shared" si="326"/>
        <v>1</v>
      </c>
      <c r="JC62" s="402">
        <v>0</v>
      </c>
      <c r="JD62" s="324">
        <f t="shared" si="328"/>
        <v>-1</v>
      </c>
      <c r="JE62" s="402">
        <f t="shared" si="329"/>
        <v>-1</v>
      </c>
      <c r="JF62" s="324">
        <f t="shared" si="330"/>
        <v>0</v>
      </c>
      <c r="JG62" s="402" t="e">
        <f t="shared" si="331"/>
        <v>#DIV/0!</v>
      </c>
      <c r="JH62" s="324">
        <f t="shared" si="332"/>
        <v>0</v>
      </c>
      <c r="JI62" s="402" t="e">
        <f t="shared" si="333"/>
        <v>#DIV/0!</v>
      </c>
      <c r="JJ62" s="324">
        <f t="shared" si="334"/>
        <v>0</v>
      </c>
      <c r="JK62" s="402" t="e">
        <f t="shared" si="335"/>
        <v>#DIV/0!</v>
      </c>
      <c r="JL62" s="324">
        <f t="shared" si="336"/>
        <v>0</v>
      </c>
      <c r="JM62" s="402" t="e">
        <f t="shared" si="337"/>
        <v>#DIV/0!</v>
      </c>
      <c r="JN62" s="324">
        <f t="shared" si="338"/>
        <v>0</v>
      </c>
      <c r="JO62" s="402" t="e">
        <f t="shared" si="339"/>
        <v>#DIV/0!</v>
      </c>
      <c r="JP62" s="324">
        <f t="shared" si="340"/>
        <v>0</v>
      </c>
      <c r="JQ62" s="402" t="e">
        <f t="shared" si="341"/>
        <v>#DIV/0!</v>
      </c>
      <c r="JR62" s="952">
        <f t="shared" si="1281"/>
        <v>2</v>
      </c>
      <c r="JS62" s="1079">
        <f t="shared" si="1282"/>
        <v>1</v>
      </c>
      <c r="JT62" s="122">
        <f t="shared" si="1283"/>
        <v>-1</v>
      </c>
      <c r="JU62" s="949">
        <f t="shared" si="1284"/>
        <v>-0.5</v>
      </c>
      <c r="JV62" s="698"/>
      <c r="JW62" s="698"/>
      <c r="JX62" s="698"/>
      <c r="JY62" s="2" t="str">
        <f t="shared" si="1285"/>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521"/>
        <v>1</v>
      </c>
      <c r="KL62" s="263">
        <f t="shared" si="1521"/>
        <v>1</v>
      </c>
      <c r="KM62" s="263">
        <f t="shared" si="1521"/>
        <v>1</v>
      </c>
      <c r="KN62" s="263">
        <f t="shared" si="1521"/>
        <v>2</v>
      </c>
      <c r="KO62" s="263">
        <f t="shared" si="1521"/>
        <v>0</v>
      </c>
      <c r="KP62" s="263">
        <f t="shared" si="1521"/>
        <v>1</v>
      </c>
      <c r="KQ62" s="263">
        <f t="shared" si="1521"/>
        <v>1</v>
      </c>
      <c r="KR62" s="263">
        <f t="shared" si="1521"/>
        <v>1</v>
      </c>
      <c r="KS62" s="263">
        <f t="shared" si="1521"/>
        <v>1</v>
      </c>
      <c r="KT62" s="263">
        <f t="shared" si="1521"/>
        <v>1</v>
      </c>
      <c r="KU62" s="263">
        <f t="shared" si="1521"/>
        <v>1</v>
      </c>
      <c r="KV62" s="263">
        <f t="shared" si="1521"/>
        <v>2</v>
      </c>
      <c r="KW62" s="263">
        <f t="shared" si="1522"/>
        <v>1</v>
      </c>
      <c r="KX62" s="263">
        <f t="shared" si="1522"/>
        <v>1</v>
      </c>
      <c r="KY62" s="263">
        <f t="shared" si="1522"/>
        <v>1</v>
      </c>
      <c r="KZ62" s="263">
        <f t="shared" si="1522"/>
        <v>2</v>
      </c>
      <c r="LA62" s="263">
        <f t="shared" si="1522"/>
        <v>1</v>
      </c>
      <c r="LB62" s="263">
        <f t="shared" si="1522"/>
        <v>0</v>
      </c>
      <c r="LC62" s="263">
        <f t="shared" si="1522"/>
        <v>0</v>
      </c>
      <c r="LD62" s="263">
        <f t="shared" si="1522"/>
        <v>1</v>
      </c>
      <c r="LE62" s="263">
        <f t="shared" si="1522"/>
        <v>1</v>
      </c>
      <c r="LF62" s="263">
        <f t="shared" si="1522"/>
        <v>1</v>
      </c>
      <c r="LG62" s="263">
        <f t="shared" si="1522"/>
        <v>1</v>
      </c>
      <c r="LH62" s="263">
        <f t="shared" si="1522"/>
        <v>2</v>
      </c>
      <c r="LI62" s="788">
        <f t="shared" si="1523"/>
        <v>1</v>
      </c>
      <c r="LJ62" s="788">
        <f t="shared" si="1523"/>
        <v>1</v>
      </c>
      <c r="LK62" s="788">
        <f t="shared" si="1523"/>
        <v>1</v>
      </c>
      <c r="LL62" s="788">
        <f t="shared" si="1523"/>
        <v>1</v>
      </c>
      <c r="LM62" s="788">
        <f t="shared" si="1523"/>
        <v>1</v>
      </c>
      <c r="LN62" s="788">
        <f t="shared" si="1327"/>
        <v>0</v>
      </c>
      <c r="LO62" s="788">
        <f t="shared" si="1328"/>
        <v>0</v>
      </c>
      <c r="LP62" s="788">
        <f t="shared" si="1329"/>
        <v>1</v>
      </c>
      <c r="LQ62" s="788">
        <f t="shared" si="1330"/>
        <v>2</v>
      </c>
      <c r="LR62" s="788">
        <f t="shared" si="1524"/>
        <v>0</v>
      </c>
      <c r="LS62" s="788">
        <f t="shared" si="1331"/>
        <v>0</v>
      </c>
      <c r="LT62" s="788">
        <f t="shared" si="1525"/>
        <v>0</v>
      </c>
      <c r="LU62" s="900">
        <f t="shared" si="1332"/>
        <v>0</v>
      </c>
      <c r="LV62" s="900">
        <f t="shared" si="1333"/>
        <v>1</v>
      </c>
      <c r="LW62" s="900">
        <f t="shared" si="1334"/>
        <v>0</v>
      </c>
      <c r="LX62" s="900">
        <f t="shared" si="1335"/>
        <v>0</v>
      </c>
      <c r="LY62" s="900">
        <f t="shared" si="1336"/>
        <v>1</v>
      </c>
      <c r="LZ62" s="900">
        <f t="shared" si="1337"/>
        <v>0</v>
      </c>
      <c r="MA62" s="900">
        <f t="shared" si="1338"/>
        <v>0</v>
      </c>
      <c r="MB62" s="900">
        <f t="shared" si="1526"/>
        <v>0</v>
      </c>
      <c r="MC62" s="900">
        <f t="shared" si="1526"/>
        <v>2</v>
      </c>
      <c r="MD62" s="900">
        <f t="shared" si="1526"/>
        <v>3</v>
      </c>
      <c r="ME62" s="900">
        <f t="shared" si="1339"/>
        <v>1</v>
      </c>
      <c r="MF62" s="900">
        <f t="shared" si="1527"/>
        <v>1</v>
      </c>
      <c r="MG62" s="959">
        <f t="shared" si="1340"/>
        <v>2</v>
      </c>
      <c r="MH62" s="959">
        <f t="shared" si="1341"/>
        <v>1</v>
      </c>
      <c r="MI62" s="959">
        <f t="shared" si="1342"/>
        <v>1</v>
      </c>
      <c r="MJ62" s="959">
        <f t="shared" si="1343"/>
        <v>2</v>
      </c>
      <c r="MK62" s="959">
        <f t="shared" si="1344"/>
        <v>0</v>
      </c>
      <c r="ML62" s="959">
        <f t="shared" si="1528"/>
        <v>1</v>
      </c>
      <c r="MM62" s="959">
        <f t="shared" si="1345"/>
        <v>0</v>
      </c>
      <c r="MN62" s="959">
        <f t="shared" si="1346"/>
        <v>1</v>
      </c>
      <c r="MO62" s="959">
        <f t="shared" si="1347"/>
        <v>0</v>
      </c>
      <c r="MP62" s="959">
        <f t="shared" si="1348"/>
        <v>2</v>
      </c>
      <c r="MQ62" s="959">
        <f t="shared" si="1349"/>
        <v>0</v>
      </c>
      <c r="MR62" s="959">
        <f t="shared" si="1350"/>
        <v>0</v>
      </c>
      <c r="MS62" s="1154">
        <f t="shared" si="1351"/>
        <v>1</v>
      </c>
      <c r="MT62" s="1154">
        <f t="shared" si="1352"/>
        <v>2</v>
      </c>
      <c r="MU62" s="1154">
        <f t="shared" si="1353"/>
        <v>0</v>
      </c>
      <c r="MV62" s="1154">
        <f t="shared" si="1354"/>
        <v>0</v>
      </c>
      <c r="MW62" s="1154">
        <f t="shared" si="1355"/>
        <v>2</v>
      </c>
      <c r="MX62" s="1154">
        <f t="shared" si="1356"/>
        <v>0</v>
      </c>
      <c r="MY62" s="1154">
        <f t="shared" si="1357"/>
        <v>1</v>
      </c>
      <c r="MZ62" s="1154">
        <f t="shared" si="1358"/>
        <v>1</v>
      </c>
      <c r="NA62" s="1154">
        <f t="shared" si="1359"/>
        <v>0</v>
      </c>
      <c r="NB62" s="1154">
        <f t="shared" si="1360"/>
        <v>0</v>
      </c>
      <c r="NC62" s="1154">
        <f t="shared" si="1529"/>
        <v>2</v>
      </c>
      <c r="ND62" s="1154">
        <f t="shared" si="1529"/>
        <v>0</v>
      </c>
      <c r="NE62" s="1176">
        <f t="shared" si="1361"/>
        <v>0</v>
      </c>
      <c r="NF62" s="1176">
        <f t="shared" si="1362"/>
        <v>3</v>
      </c>
      <c r="NG62" s="1176">
        <f t="shared" si="1363"/>
        <v>0</v>
      </c>
      <c r="NH62" s="1176">
        <f t="shared" si="1364"/>
        <v>0</v>
      </c>
      <c r="NI62" s="1176">
        <f t="shared" si="1530"/>
        <v>1</v>
      </c>
      <c r="NJ62" s="1176">
        <f t="shared" si="1530"/>
        <v>0</v>
      </c>
      <c r="NK62" s="1176">
        <f t="shared" si="1530"/>
        <v>0</v>
      </c>
      <c r="NL62" s="1176">
        <f t="shared" si="1530"/>
        <v>0</v>
      </c>
      <c r="NM62" s="1176">
        <f t="shared" si="1530"/>
        <v>0</v>
      </c>
      <c r="NN62" s="1176">
        <f t="shared" si="1530"/>
        <v>0</v>
      </c>
      <c r="NO62" s="1176">
        <f t="shared" si="1530"/>
        <v>0</v>
      </c>
      <c r="NP62" s="1176">
        <f t="shared" si="1530"/>
        <v>0</v>
      </c>
    </row>
    <row r="63" spans="1:380" x14ac:dyDescent="0.25">
      <c r="A63" s="764"/>
      <c r="B63" s="874">
        <v>8.1199999999999992</v>
      </c>
      <c r="C63" s="7"/>
      <c r="D63" s="119"/>
      <c r="E63" s="1254" t="s">
        <v>116</v>
      </c>
      <c r="F63" s="1254"/>
      <c r="G63" s="1255"/>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84"/>
        <v>115</v>
      </c>
      <c r="AW63" s="163">
        <f t="shared" si="1185"/>
        <v>9.5833333333333339</v>
      </c>
      <c r="AX63" s="368">
        <v>0</v>
      </c>
      <c r="AY63" s="70">
        <v>5</v>
      </c>
      <c r="AZ63" s="23">
        <v>3</v>
      </c>
      <c r="BA63" s="70">
        <v>1</v>
      </c>
      <c r="BB63" s="23">
        <v>1</v>
      </c>
      <c r="BC63" s="70">
        <v>3</v>
      </c>
      <c r="BD63" s="625">
        <v>1</v>
      </c>
      <c r="BE63" s="70">
        <v>4</v>
      </c>
      <c r="BF63" s="625">
        <v>2</v>
      </c>
      <c r="BG63" s="70">
        <v>3</v>
      </c>
      <c r="BH63" s="625">
        <v>2</v>
      </c>
      <c r="BI63" s="70">
        <v>1</v>
      </c>
      <c r="BJ63" s="130">
        <f t="shared" si="1188"/>
        <v>26</v>
      </c>
      <c r="BK63" s="163">
        <f t="shared" si="1189"/>
        <v>2.1666666666666665</v>
      </c>
      <c r="BL63" s="368">
        <v>2</v>
      </c>
      <c r="BM63" s="70">
        <v>2</v>
      </c>
      <c r="BN63" s="23">
        <v>3</v>
      </c>
      <c r="BO63" s="70">
        <v>3</v>
      </c>
      <c r="BP63" s="23">
        <v>2</v>
      </c>
      <c r="BQ63" s="70">
        <v>2</v>
      </c>
      <c r="BR63" s="625">
        <v>2</v>
      </c>
      <c r="BS63" s="70">
        <v>8</v>
      </c>
      <c r="BT63" s="625">
        <v>3</v>
      </c>
      <c r="BU63" s="625">
        <v>2</v>
      </c>
      <c r="BV63" s="625">
        <v>4</v>
      </c>
      <c r="BW63" s="625">
        <v>2</v>
      </c>
      <c r="BX63" s="130">
        <f t="shared" si="1196"/>
        <v>35</v>
      </c>
      <c r="BY63" s="163">
        <f t="shared" si="1197"/>
        <v>2.9166666666666665</v>
      </c>
      <c r="BZ63" s="625">
        <v>12</v>
      </c>
      <c r="CA63" s="70">
        <f>3+2</f>
        <v>5</v>
      </c>
      <c r="CB63" s="23">
        <v>3</v>
      </c>
      <c r="CC63" s="70">
        <v>2</v>
      </c>
      <c r="CD63" s="23">
        <v>2</v>
      </c>
      <c r="CE63" s="950">
        <v>4</v>
      </c>
      <c r="CF63" s="952">
        <v>2</v>
      </c>
      <c r="CG63" s="950">
        <v>4</v>
      </c>
      <c r="CH63" s="952">
        <v>2</v>
      </c>
      <c r="CI63" s="952">
        <v>2</v>
      </c>
      <c r="CJ63" s="952">
        <v>4</v>
      </c>
      <c r="CK63" s="952">
        <v>1</v>
      </c>
      <c r="CL63" s="953">
        <f t="shared" si="1204"/>
        <v>43</v>
      </c>
      <c r="CM63" s="163">
        <f t="shared" si="1205"/>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212"/>
        <v>21</v>
      </c>
      <c r="DA63" s="1109">
        <f t="shared" si="1213"/>
        <v>1.75</v>
      </c>
      <c r="DB63" s="1015">
        <v>0</v>
      </c>
      <c r="DC63" s="1014">
        <v>0</v>
      </c>
      <c r="DD63" s="1013">
        <v>0</v>
      </c>
      <c r="DE63" s="1014">
        <v>0</v>
      </c>
      <c r="DF63" s="1013">
        <v>0</v>
      </c>
      <c r="DG63" s="1014">
        <v>0</v>
      </c>
      <c r="DH63" s="1015">
        <v>0</v>
      </c>
      <c r="DI63" s="1014">
        <v>0</v>
      </c>
      <c r="DJ63" s="1015">
        <v>0</v>
      </c>
      <c r="DK63" s="1014">
        <v>0</v>
      </c>
      <c r="DL63" s="1015">
        <v>0</v>
      </c>
      <c r="DM63" s="1014">
        <v>0</v>
      </c>
      <c r="DN63" s="1016">
        <f t="shared" si="1220"/>
        <v>0</v>
      </c>
      <c r="DO63" s="163">
        <f t="shared" si="1221"/>
        <v>0</v>
      </c>
      <c r="DP63" s="1015">
        <v>0</v>
      </c>
      <c r="DQ63" s="1014">
        <v>0</v>
      </c>
      <c r="DR63" s="1013">
        <v>0</v>
      </c>
      <c r="DS63" s="1014">
        <v>1</v>
      </c>
      <c r="DT63" s="1013">
        <v>0</v>
      </c>
      <c r="DU63" s="1014"/>
      <c r="DV63" s="1015"/>
      <c r="DW63" s="1014"/>
      <c r="DX63" s="1015"/>
      <c r="DY63" s="1014"/>
      <c r="DZ63" s="1015"/>
      <c r="EA63" s="1014"/>
      <c r="EB63" s="1016">
        <f t="shared" si="1225"/>
        <v>1</v>
      </c>
      <c r="EC63" s="163">
        <f t="shared" si="1226"/>
        <v>0.2</v>
      </c>
      <c r="ED63" s="674">
        <f t="shared" si="1298"/>
        <v>-8</v>
      </c>
      <c r="EE63" s="663">
        <f t="shared" si="1512"/>
        <v>-1</v>
      </c>
      <c r="EF63" s="674">
        <f t="shared" si="1299"/>
        <v>5</v>
      </c>
      <c r="EG63" s="473">
        <v>-1</v>
      </c>
      <c r="EH63" s="674">
        <f t="shared" si="1301"/>
        <v>-2</v>
      </c>
      <c r="EI63" s="663">
        <f t="shared" si="1302"/>
        <v>-0.4</v>
      </c>
      <c r="EJ63" s="674">
        <f t="shared" si="1303"/>
        <v>-2</v>
      </c>
      <c r="EK63" s="663">
        <f t="shared" si="1304"/>
        <v>-0.66666666666666663</v>
      </c>
      <c r="EL63" s="674">
        <f t="shared" si="1305"/>
        <v>0</v>
      </c>
      <c r="EM63" s="663">
        <f>EL63/BA63</f>
        <v>0</v>
      </c>
      <c r="EN63" s="674">
        <f t="shared" si="1306"/>
        <v>2</v>
      </c>
      <c r="EO63" s="663">
        <f t="shared" si="1531"/>
        <v>2</v>
      </c>
      <c r="EP63" s="674">
        <f t="shared" si="1307"/>
        <v>-2</v>
      </c>
      <c r="EQ63" s="663">
        <f>EP63/BC63</f>
        <v>-0.66666666666666663</v>
      </c>
      <c r="ER63" s="674">
        <f t="shared" si="1308"/>
        <v>3</v>
      </c>
      <c r="ES63" s="663">
        <f>ER63/BD63</f>
        <v>3</v>
      </c>
      <c r="ET63" s="674">
        <f t="shared" si="1309"/>
        <v>-2</v>
      </c>
      <c r="EU63" s="663">
        <f t="shared" si="1310"/>
        <v>-0.5</v>
      </c>
      <c r="EV63" s="674">
        <f t="shared" si="1311"/>
        <v>1</v>
      </c>
      <c r="EW63" s="109">
        <f t="shared" si="1312"/>
        <v>0.5</v>
      </c>
      <c r="EX63" s="674">
        <f t="shared" si="1313"/>
        <v>-1</v>
      </c>
      <c r="EY63" s="663">
        <f t="shared" si="1314"/>
        <v>-0.33333333333333331</v>
      </c>
      <c r="EZ63" s="674">
        <f t="shared" si="1315"/>
        <v>-1</v>
      </c>
      <c r="FA63" s="663">
        <f>EZ63/BH63</f>
        <v>-0.5</v>
      </c>
      <c r="FB63" s="674">
        <f t="shared" si="1316"/>
        <v>1</v>
      </c>
      <c r="FC63" s="663">
        <f t="shared" si="1317"/>
        <v>1</v>
      </c>
      <c r="FD63" s="324">
        <f t="shared" si="1318"/>
        <v>0</v>
      </c>
      <c r="FE63" s="402">
        <f t="shared" si="1319"/>
        <v>0</v>
      </c>
      <c r="FF63" s="324">
        <f t="shared" si="1320"/>
        <v>1</v>
      </c>
      <c r="FG63" s="402">
        <f t="shared" si="1321"/>
        <v>0.5</v>
      </c>
      <c r="FH63" s="324">
        <f t="shared" si="1322"/>
        <v>0</v>
      </c>
      <c r="FI63" s="402">
        <f t="shared" si="1323"/>
        <v>0</v>
      </c>
      <c r="FJ63" s="324">
        <f t="shared" si="1324"/>
        <v>-1</v>
      </c>
      <c r="FK63" s="402">
        <f t="shared" si="1513"/>
        <v>-0.33333333333333331</v>
      </c>
      <c r="FL63" s="324">
        <f t="shared" si="1227"/>
        <v>0</v>
      </c>
      <c r="FM63" s="402">
        <f t="shared" si="1325"/>
        <v>0</v>
      </c>
      <c r="FN63" s="324">
        <f t="shared" si="1228"/>
        <v>0</v>
      </c>
      <c r="FO63" s="402">
        <f>FN63/BQ63</f>
        <v>0</v>
      </c>
      <c r="FP63" s="324">
        <f t="shared" si="1229"/>
        <v>6</v>
      </c>
      <c r="FQ63" s="402">
        <f>FP63/BR63</f>
        <v>3</v>
      </c>
      <c r="FR63" s="324">
        <f t="shared" si="1230"/>
        <v>-5</v>
      </c>
      <c r="FS63" s="402">
        <f t="shared" si="1326"/>
        <v>-0.625</v>
      </c>
      <c r="FT63" s="324">
        <f t="shared" si="1231"/>
        <v>-1</v>
      </c>
      <c r="FU63" s="402">
        <f t="shared" si="1514"/>
        <v>-0.33333333333333331</v>
      </c>
      <c r="FV63" s="324">
        <f t="shared" si="1232"/>
        <v>2</v>
      </c>
      <c r="FW63" s="402">
        <f>FV63/BU63</f>
        <v>1</v>
      </c>
      <c r="FX63" s="324">
        <f t="shared" si="1234"/>
        <v>-2</v>
      </c>
      <c r="FY63" s="402">
        <f>FX63/BV63</f>
        <v>-0.5</v>
      </c>
      <c r="FZ63" s="324">
        <f t="shared" si="1235"/>
        <v>10</v>
      </c>
      <c r="GA63" s="402">
        <f>FZ63/BW63</f>
        <v>5</v>
      </c>
      <c r="GB63" s="324">
        <f t="shared" si="1236"/>
        <v>-7</v>
      </c>
      <c r="GC63" s="402">
        <f>GB63/BZ63</f>
        <v>-0.58333333333333337</v>
      </c>
      <c r="GD63" s="324">
        <f t="shared" si="1237"/>
        <v>-2</v>
      </c>
      <c r="GE63" s="402">
        <f t="shared" si="1515"/>
        <v>-0.4</v>
      </c>
      <c r="GF63" s="324">
        <f t="shared" si="1238"/>
        <v>-1</v>
      </c>
      <c r="GG63" s="402">
        <f>GF63/CB63</f>
        <v>-0.33333333333333331</v>
      </c>
      <c r="GH63" s="324">
        <f t="shared" si="1239"/>
        <v>0</v>
      </c>
      <c r="GI63" s="402">
        <f>GH63/CC63</f>
        <v>0</v>
      </c>
      <c r="GJ63" s="324">
        <f t="shared" si="1240"/>
        <v>2</v>
      </c>
      <c r="GK63" s="402">
        <f t="shared" si="1295"/>
        <v>1</v>
      </c>
      <c r="GL63" s="324">
        <f t="shared" si="1241"/>
        <v>-2</v>
      </c>
      <c r="GM63" s="402">
        <f>GL63/CE63</f>
        <v>-0.5</v>
      </c>
      <c r="GN63" s="324">
        <f t="shared" si="1242"/>
        <v>2</v>
      </c>
      <c r="GO63" s="402">
        <f>GN63/CF63</f>
        <v>1</v>
      </c>
      <c r="GP63" s="324">
        <f t="shared" si="1243"/>
        <v>-2</v>
      </c>
      <c r="GQ63" s="402">
        <f>GP63/CG63</f>
        <v>-0.5</v>
      </c>
      <c r="GR63" s="324">
        <f t="shared" si="1244"/>
        <v>0</v>
      </c>
      <c r="GS63" s="402">
        <f t="shared" si="1245"/>
        <v>0</v>
      </c>
      <c r="GT63" s="324">
        <f t="shared" si="1246"/>
        <v>2</v>
      </c>
      <c r="GU63" s="402">
        <f t="shared" si="1516"/>
        <v>1</v>
      </c>
      <c r="GV63" s="324">
        <f t="shared" si="1247"/>
        <v>-3</v>
      </c>
      <c r="GW63" s="402">
        <f t="shared" si="1248"/>
        <v>-0.75</v>
      </c>
      <c r="GX63" s="324">
        <f t="shared" si="1249"/>
        <v>1</v>
      </c>
      <c r="GY63" s="402">
        <f t="shared" si="1517"/>
        <v>1</v>
      </c>
      <c r="GZ63" s="324">
        <f t="shared" si="1250"/>
        <v>1</v>
      </c>
      <c r="HA63" s="402">
        <f>GZ63/CN63</f>
        <v>0.5</v>
      </c>
      <c r="HB63" s="324">
        <f t="shared" si="1251"/>
        <v>-1</v>
      </c>
      <c r="HC63" s="402">
        <f t="shared" si="1518"/>
        <v>-0.33333333333333331</v>
      </c>
      <c r="HD63" s="324">
        <f t="shared" si="1252"/>
        <v>0</v>
      </c>
      <c r="HE63" s="402">
        <f>HD63/CP63</f>
        <v>0</v>
      </c>
      <c r="HF63" s="324">
        <f t="shared" si="1253"/>
        <v>-1</v>
      </c>
      <c r="HG63" s="402">
        <f t="shared" si="1519"/>
        <v>-0.5</v>
      </c>
      <c r="HH63" s="324">
        <f t="shared" si="1254"/>
        <v>-1</v>
      </c>
      <c r="HI63" s="402">
        <f>HH63/CR63</f>
        <v>-1</v>
      </c>
      <c r="HJ63" s="324">
        <f t="shared" si="1255"/>
        <v>2</v>
      </c>
      <c r="HK63" s="402">
        <v>0</v>
      </c>
      <c r="HL63" s="324">
        <f t="shared" si="1256"/>
        <v>2</v>
      </c>
      <c r="HM63" s="402">
        <f>HL63/CT63</f>
        <v>1</v>
      </c>
      <c r="HN63" s="324">
        <f t="shared" si="1257"/>
        <v>-2</v>
      </c>
      <c r="HO63" s="402">
        <f t="shared" si="1297"/>
        <v>-0.5</v>
      </c>
      <c r="HP63" s="324">
        <f t="shared" si="1258"/>
        <v>0</v>
      </c>
      <c r="HQ63" s="402">
        <f>HP63/CV63</f>
        <v>0</v>
      </c>
      <c r="HR63" s="324">
        <f t="shared" si="1259"/>
        <v>-1</v>
      </c>
      <c r="HS63" s="402">
        <f t="shared" si="1520"/>
        <v>-0.5</v>
      </c>
      <c r="HT63" s="324">
        <f t="shared" si="1260"/>
        <v>-1</v>
      </c>
      <c r="HU63" s="402">
        <f>HT63/CX63</f>
        <v>-1</v>
      </c>
      <c r="HV63" s="324">
        <f t="shared" si="1261"/>
        <v>0</v>
      </c>
      <c r="HW63" s="402">
        <v>0</v>
      </c>
      <c r="HX63" s="324">
        <f t="shared" si="1262"/>
        <v>0</v>
      </c>
      <c r="HY63" s="402">
        <v>0</v>
      </c>
      <c r="HZ63" s="324">
        <f t="shared" si="1263"/>
        <v>0</v>
      </c>
      <c r="IA63" s="402">
        <v>0</v>
      </c>
      <c r="IB63" s="324">
        <f t="shared" si="1264"/>
        <v>0</v>
      </c>
      <c r="IC63" s="402">
        <v>0</v>
      </c>
      <c r="ID63" s="324">
        <f t="shared" si="1265"/>
        <v>0</v>
      </c>
      <c r="IE63" s="402">
        <v>0</v>
      </c>
      <c r="IF63" s="324">
        <f t="shared" si="1266"/>
        <v>0</v>
      </c>
      <c r="IG63" s="402" t="e">
        <f t="shared" si="1267"/>
        <v>#DIV/0!</v>
      </c>
      <c r="IH63" s="324">
        <f t="shared" si="1268"/>
        <v>0</v>
      </c>
      <c r="II63" s="402">
        <v>0</v>
      </c>
      <c r="IJ63" s="324">
        <f t="shared" si="1270"/>
        <v>0</v>
      </c>
      <c r="IK63" s="402">
        <v>0</v>
      </c>
      <c r="IL63" s="324">
        <f t="shared" si="1272"/>
        <v>0</v>
      </c>
      <c r="IM63" s="402">
        <v>0</v>
      </c>
      <c r="IN63" s="324">
        <f t="shared" si="1274"/>
        <v>0</v>
      </c>
      <c r="IO63" s="402">
        <v>0</v>
      </c>
      <c r="IP63" s="324">
        <f t="shared" si="1276"/>
        <v>0</v>
      </c>
      <c r="IQ63" s="402">
        <v>0</v>
      </c>
      <c r="IR63" s="324">
        <f t="shared" si="1278"/>
        <v>0</v>
      </c>
      <c r="IS63" s="402">
        <v>0</v>
      </c>
      <c r="IT63" s="324">
        <f t="shared" si="318"/>
        <v>0</v>
      </c>
      <c r="IU63" s="402">
        <v>0</v>
      </c>
      <c r="IV63" s="324">
        <f t="shared" si="320"/>
        <v>0</v>
      </c>
      <c r="IW63" s="402">
        <v>0</v>
      </c>
      <c r="IX63" s="324">
        <f t="shared" si="322"/>
        <v>0</v>
      </c>
      <c r="IY63" s="402">
        <v>0</v>
      </c>
      <c r="IZ63" s="324">
        <f t="shared" si="324"/>
        <v>1</v>
      </c>
      <c r="JA63" s="402">
        <v>0</v>
      </c>
      <c r="JB63" s="324">
        <f t="shared" si="326"/>
        <v>-1</v>
      </c>
      <c r="JC63" s="402">
        <f t="shared" si="327"/>
        <v>-1</v>
      </c>
      <c r="JD63" s="324">
        <f t="shared" si="328"/>
        <v>0</v>
      </c>
      <c r="JE63" s="402" t="e">
        <f t="shared" si="329"/>
        <v>#DIV/0!</v>
      </c>
      <c r="JF63" s="324">
        <f t="shared" si="330"/>
        <v>0</v>
      </c>
      <c r="JG63" s="402" t="e">
        <f t="shared" si="331"/>
        <v>#DIV/0!</v>
      </c>
      <c r="JH63" s="324">
        <f t="shared" si="332"/>
        <v>0</v>
      </c>
      <c r="JI63" s="402" t="e">
        <f t="shared" si="333"/>
        <v>#DIV/0!</v>
      </c>
      <c r="JJ63" s="324">
        <f t="shared" si="334"/>
        <v>0</v>
      </c>
      <c r="JK63" s="402" t="e">
        <f t="shared" si="335"/>
        <v>#DIV/0!</v>
      </c>
      <c r="JL63" s="324">
        <f t="shared" si="336"/>
        <v>0</v>
      </c>
      <c r="JM63" s="402" t="e">
        <f t="shared" si="337"/>
        <v>#DIV/0!</v>
      </c>
      <c r="JN63" s="324">
        <f t="shared" si="338"/>
        <v>0</v>
      </c>
      <c r="JO63" s="402" t="e">
        <f t="shared" si="339"/>
        <v>#DIV/0!</v>
      </c>
      <c r="JP63" s="324">
        <f t="shared" si="340"/>
        <v>0</v>
      </c>
      <c r="JQ63" s="402" t="e">
        <f t="shared" si="341"/>
        <v>#DIV/0!</v>
      </c>
      <c r="JR63" s="952">
        <f t="shared" si="1281"/>
        <v>0</v>
      </c>
      <c r="JS63" s="1079">
        <f t="shared" si="1282"/>
        <v>0</v>
      </c>
      <c r="JT63" s="122">
        <f t="shared" si="1283"/>
        <v>0</v>
      </c>
      <c r="JU63" s="949">
        <f t="shared" si="1284"/>
        <v>0</v>
      </c>
      <c r="JV63" s="698"/>
      <c r="JW63" s="698"/>
      <c r="JX63" s="698"/>
      <c r="JY63" t="str">
        <f t="shared" si="1285"/>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521"/>
        <v>9</v>
      </c>
      <c r="KL63" s="263">
        <f t="shared" si="1521"/>
        <v>8</v>
      </c>
      <c r="KM63" s="263">
        <f t="shared" si="1521"/>
        <v>3</v>
      </c>
      <c r="KN63" s="263">
        <f t="shared" si="1521"/>
        <v>10</v>
      </c>
      <c r="KO63" s="263">
        <f t="shared" si="1521"/>
        <v>7</v>
      </c>
      <c r="KP63" s="263">
        <f t="shared" si="1521"/>
        <v>5</v>
      </c>
      <c r="KQ63" s="263">
        <f t="shared" si="1521"/>
        <v>10</v>
      </c>
      <c r="KR63" s="263">
        <f t="shared" si="1521"/>
        <v>6</v>
      </c>
      <c r="KS63" s="263">
        <f t="shared" si="1521"/>
        <v>17</v>
      </c>
      <c r="KT63" s="263">
        <f t="shared" si="1521"/>
        <v>24</v>
      </c>
      <c r="KU63" s="263">
        <f t="shared" si="1521"/>
        <v>8</v>
      </c>
      <c r="KV63" s="263">
        <f t="shared" si="1521"/>
        <v>8</v>
      </c>
      <c r="KW63" s="263">
        <f t="shared" si="1522"/>
        <v>0</v>
      </c>
      <c r="KX63" s="263">
        <f t="shared" si="1522"/>
        <v>5</v>
      </c>
      <c r="KY63" s="263">
        <f t="shared" si="1522"/>
        <v>3</v>
      </c>
      <c r="KZ63" s="263">
        <f t="shared" si="1522"/>
        <v>1</v>
      </c>
      <c r="LA63" s="263">
        <f t="shared" si="1522"/>
        <v>1</v>
      </c>
      <c r="LB63" s="263">
        <f t="shared" si="1522"/>
        <v>3</v>
      </c>
      <c r="LC63" s="263">
        <f t="shared" si="1522"/>
        <v>1</v>
      </c>
      <c r="LD63" s="263">
        <f t="shared" si="1522"/>
        <v>4</v>
      </c>
      <c r="LE63" s="263">
        <f t="shared" si="1522"/>
        <v>2</v>
      </c>
      <c r="LF63" s="263">
        <f t="shared" si="1522"/>
        <v>3</v>
      </c>
      <c r="LG63" s="263">
        <f t="shared" si="1522"/>
        <v>2</v>
      </c>
      <c r="LH63" s="263">
        <f t="shared" si="1522"/>
        <v>1</v>
      </c>
      <c r="LI63" s="788">
        <f t="shared" si="1523"/>
        <v>2</v>
      </c>
      <c r="LJ63" s="788">
        <f t="shared" si="1523"/>
        <v>2</v>
      </c>
      <c r="LK63" s="788">
        <f t="shared" si="1523"/>
        <v>3</v>
      </c>
      <c r="LL63" s="788">
        <f t="shared" si="1523"/>
        <v>3</v>
      </c>
      <c r="LM63" s="788">
        <f t="shared" si="1523"/>
        <v>2</v>
      </c>
      <c r="LN63" s="788">
        <f t="shared" si="1327"/>
        <v>2</v>
      </c>
      <c r="LO63" s="788">
        <f t="shared" si="1328"/>
        <v>2</v>
      </c>
      <c r="LP63" s="788">
        <f t="shared" si="1329"/>
        <v>8</v>
      </c>
      <c r="LQ63" s="788">
        <f t="shared" si="1330"/>
        <v>3</v>
      </c>
      <c r="LR63" s="788">
        <f t="shared" si="1524"/>
        <v>2</v>
      </c>
      <c r="LS63" s="788">
        <f t="shared" si="1331"/>
        <v>4</v>
      </c>
      <c r="LT63" s="788">
        <f t="shared" si="1525"/>
        <v>2</v>
      </c>
      <c r="LU63" s="900">
        <f t="shared" si="1332"/>
        <v>12</v>
      </c>
      <c r="LV63" s="900">
        <f t="shared" si="1333"/>
        <v>5</v>
      </c>
      <c r="LW63" s="900">
        <f t="shared" si="1334"/>
        <v>3</v>
      </c>
      <c r="LX63" s="900">
        <f t="shared" si="1335"/>
        <v>2</v>
      </c>
      <c r="LY63" s="900">
        <f t="shared" si="1336"/>
        <v>2</v>
      </c>
      <c r="LZ63" s="900">
        <f t="shared" si="1337"/>
        <v>4</v>
      </c>
      <c r="MA63" s="900">
        <f t="shared" si="1338"/>
        <v>2</v>
      </c>
      <c r="MB63" s="900">
        <f t="shared" si="1526"/>
        <v>4</v>
      </c>
      <c r="MC63" s="900">
        <f t="shared" si="1526"/>
        <v>2</v>
      </c>
      <c r="MD63" s="900">
        <f t="shared" si="1526"/>
        <v>2</v>
      </c>
      <c r="ME63" s="900">
        <f t="shared" si="1339"/>
        <v>4</v>
      </c>
      <c r="MF63" s="900">
        <f t="shared" si="1527"/>
        <v>1</v>
      </c>
      <c r="MG63" s="959">
        <f t="shared" si="1340"/>
        <v>2</v>
      </c>
      <c r="MH63" s="959">
        <f t="shared" si="1341"/>
        <v>3</v>
      </c>
      <c r="MI63" s="959">
        <f t="shared" si="1342"/>
        <v>2</v>
      </c>
      <c r="MJ63" s="959">
        <f t="shared" si="1343"/>
        <v>2</v>
      </c>
      <c r="MK63" s="959">
        <f t="shared" si="1344"/>
        <v>1</v>
      </c>
      <c r="ML63" s="959">
        <f t="shared" si="1528"/>
        <v>0</v>
      </c>
      <c r="MM63" s="959">
        <f t="shared" si="1345"/>
        <v>2</v>
      </c>
      <c r="MN63" s="959">
        <f t="shared" si="1346"/>
        <v>4</v>
      </c>
      <c r="MO63" s="959">
        <f t="shared" si="1347"/>
        <v>2</v>
      </c>
      <c r="MP63" s="959">
        <f t="shared" si="1348"/>
        <v>2</v>
      </c>
      <c r="MQ63" s="959">
        <f t="shared" si="1349"/>
        <v>1</v>
      </c>
      <c r="MR63" s="959">
        <f t="shared" si="1350"/>
        <v>0</v>
      </c>
      <c r="MS63" s="1154">
        <f t="shared" si="1351"/>
        <v>0</v>
      </c>
      <c r="MT63" s="1154">
        <f t="shared" si="1352"/>
        <v>0</v>
      </c>
      <c r="MU63" s="1154">
        <f t="shared" si="1353"/>
        <v>0</v>
      </c>
      <c r="MV63" s="1154">
        <f t="shared" si="1354"/>
        <v>0</v>
      </c>
      <c r="MW63" s="1154">
        <f t="shared" si="1355"/>
        <v>0</v>
      </c>
      <c r="MX63" s="1154">
        <f t="shared" si="1356"/>
        <v>0</v>
      </c>
      <c r="MY63" s="1154">
        <f t="shared" si="1357"/>
        <v>0</v>
      </c>
      <c r="MZ63" s="1154">
        <f t="shared" si="1358"/>
        <v>0</v>
      </c>
      <c r="NA63" s="1154">
        <f t="shared" si="1359"/>
        <v>0</v>
      </c>
      <c r="NB63" s="1154">
        <f t="shared" si="1360"/>
        <v>0</v>
      </c>
      <c r="NC63" s="1154">
        <f t="shared" si="1529"/>
        <v>0</v>
      </c>
      <c r="ND63" s="1154">
        <f t="shared" si="1529"/>
        <v>0</v>
      </c>
      <c r="NE63" s="1176">
        <f t="shared" si="1361"/>
        <v>0</v>
      </c>
      <c r="NF63" s="1176">
        <f t="shared" si="1362"/>
        <v>0</v>
      </c>
      <c r="NG63" s="1176">
        <f t="shared" si="1363"/>
        <v>0</v>
      </c>
      <c r="NH63" s="1176">
        <f t="shared" si="1364"/>
        <v>1</v>
      </c>
      <c r="NI63" s="1176">
        <f t="shared" si="1530"/>
        <v>0</v>
      </c>
      <c r="NJ63" s="1176">
        <f t="shared" si="1530"/>
        <v>0</v>
      </c>
      <c r="NK63" s="1176">
        <f t="shared" si="1530"/>
        <v>0</v>
      </c>
      <c r="NL63" s="1176">
        <f t="shared" si="1530"/>
        <v>0</v>
      </c>
      <c r="NM63" s="1176">
        <f t="shared" si="1530"/>
        <v>0</v>
      </c>
      <c r="NN63" s="1176">
        <f t="shared" si="1530"/>
        <v>0</v>
      </c>
      <c r="NO63" s="1176">
        <f t="shared" si="1530"/>
        <v>0</v>
      </c>
      <c r="NP63" s="1176">
        <f t="shared" si="1530"/>
        <v>0</v>
      </c>
    </row>
    <row r="64" spans="1:380" s="32" customFormat="1" x14ac:dyDescent="0.25">
      <c r="A64" s="764"/>
      <c r="B64" s="227">
        <v>8.1300000000000008</v>
      </c>
      <c r="C64" s="30"/>
      <c r="D64" s="447"/>
      <c r="E64" s="1250" t="s">
        <v>61</v>
      </c>
      <c r="F64" s="1250"/>
      <c r="G64" s="1251"/>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84"/>
        <v>1780</v>
      </c>
      <c r="AW64" s="164">
        <f t="shared" si="1185"/>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88"/>
        <v>1199</v>
      </c>
      <c r="BK64" s="164">
        <f t="shared" si="1189"/>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96"/>
        <v>2342</v>
      </c>
      <c r="BY64" s="164">
        <f t="shared" si="1197"/>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204"/>
        <v>2134</v>
      </c>
      <c r="CM64" s="164">
        <f t="shared" si="1205"/>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212"/>
        <v>2062</v>
      </c>
      <c r="DA64" s="1117">
        <f t="shared" si="1213"/>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220"/>
        <v>1947</v>
      </c>
      <c r="DO64" s="164">
        <f t="shared" si="1221"/>
        <v>162.25</v>
      </c>
      <c r="DP64" s="1019">
        <v>137</v>
      </c>
      <c r="DQ64" s="1018">
        <v>201</v>
      </c>
      <c r="DR64" s="1017">
        <v>169</v>
      </c>
      <c r="DS64" s="1018">
        <v>207</v>
      </c>
      <c r="DT64" s="1017">
        <v>129</v>
      </c>
      <c r="DU64" s="1018"/>
      <c r="DV64" s="1019"/>
      <c r="DW64" s="1018"/>
      <c r="DX64" s="1019"/>
      <c r="DY64" s="1018"/>
      <c r="DZ64" s="1019"/>
      <c r="EA64" s="1018"/>
      <c r="EB64" s="1020">
        <f t="shared" si="1225"/>
        <v>843</v>
      </c>
      <c r="EC64" s="164">
        <f t="shared" si="1226"/>
        <v>168.6</v>
      </c>
      <c r="ED64" s="686">
        <f t="shared" si="1298"/>
        <v>-1</v>
      </c>
      <c r="EE64" s="669">
        <f t="shared" si="1512"/>
        <v>-1.1235955056179775E-2</v>
      </c>
      <c r="EF64" s="686">
        <f t="shared" si="1299"/>
        <v>71</v>
      </c>
      <c r="EG64" s="669">
        <f>EF64/AX64</f>
        <v>0.80681818181818177</v>
      </c>
      <c r="EH64" s="686">
        <f t="shared" si="1301"/>
        <v>-88</v>
      </c>
      <c r="EI64" s="669">
        <f t="shared" si="1302"/>
        <v>-0.55345911949685533</v>
      </c>
      <c r="EJ64" s="686">
        <f t="shared" si="1303"/>
        <v>12</v>
      </c>
      <c r="EK64" s="669">
        <f t="shared" si="1304"/>
        <v>0.16901408450704225</v>
      </c>
      <c r="EL64" s="686">
        <f t="shared" si="1305"/>
        <v>-46</v>
      </c>
      <c r="EM64" s="669">
        <f>EL64/BA64</f>
        <v>-0.55421686746987953</v>
      </c>
      <c r="EN64" s="686">
        <f t="shared" si="1306"/>
        <v>119</v>
      </c>
      <c r="EO64" s="669">
        <f t="shared" si="1531"/>
        <v>3.2162162162162162</v>
      </c>
      <c r="EP64" s="686">
        <f t="shared" si="1307"/>
        <v>-105</v>
      </c>
      <c r="EQ64" s="669">
        <f>EP64/BC64</f>
        <v>-0.67307692307692313</v>
      </c>
      <c r="ER64" s="686">
        <f t="shared" si="1308"/>
        <v>65</v>
      </c>
      <c r="ES64" s="669">
        <f>ER64/BD64</f>
        <v>1.2745098039215685</v>
      </c>
      <c r="ET64" s="686">
        <f t="shared" si="1309"/>
        <v>-21</v>
      </c>
      <c r="EU64" s="669">
        <f t="shared" si="1310"/>
        <v>-0.18103448275862069</v>
      </c>
      <c r="EV64" s="686">
        <f t="shared" si="1311"/>
        <v>26</v>
      </c>
      <c r="EW64" s="117">
        <f t="shared" si="1312"/>
        <v>0.27368421052631581</v>
      </c>
      <c r="EX64" s="686">
        <f t="shared" si="1313"/>
        <v>-30</v>
      </c>
      <c r="EY64" s="669">
        <f t="shared" si="1314"/>
        <v>-0.24793388429752067</v>
      </c>
      <c r="EZ64" s="686">
        <f t="shared" si="1315"/>
        <v>40</v>
      </c>
      <c r="FA64" s="669">
        <f>EZ64/BH64</f>
        <v>0.43956043956043955</v>
      </c>
      <c r="FB64" s="686">
        <f t="shared" si="1316"/>
        <v>9</v>
      </c>
      <c r="FC64" s="669">
        <f t="shared" si="1317"/>
        <v>6.8702290076335881E-2</v>
      </c>
      <c r="FD64" s="330">
        <f t="shared" si="1318"/>
        <v>35</v>
      </c>
      <c r="FE64" s="404">
        <f t="shared" si="1319"/>
        <v>0.25</v>
      </c>
      <c r="FF64" s="330">
        <f t="shared" si="1320"/>
        <v>-26</v>
      </c>
      <c r="FG64" s="404">
        <f t="shared" si="1321"/>
        <v>-0.14857142857142858</v>
      </c>
      <c r="FH64" s="330">
        <f t="shared" si="1322"/>
        <v>-17</v>
      </c>
      <c r="FI64" s="404">
        <f t="shared" si="1323"/>
        <v>-0.11409395973154363</v>
      </c>
      <c r="FJ64" s="330">
        <f t="shared" si="1324"/>
        <v>31</v>
      </c>
      <c r="FK64" s="404">
        <f t="shared" si="1513"/>
        <v>0.23484848484848486</v>
      </c>
      <c r="FL64" s="330">
        <f t="shared" si="1227"/>
        <v>-24</v>
      </c>
      <c r="FM64" s="404">
        <f t="shared" si="1325"/>
        <v>-0.14723926380368099</v>
      </c>
      <c r="FN64" s="330">
        <f t="shared" si="1228"/>
        <v>-21</v>
      </c>
      <c r="FO64" s="404">
        <f>FN64/BQ64</f>
        <v>-0.15107913669064749</v>
      </c>
      <c r="FP64" s="330">
        <f t="shared" si="1229"/>
        <v>-4</v>
      </c>
      <c r="FQ64" s="404">
        <f>FP64/BR64</f>
        <v>-3.3898305084745763E-2</v>
      </c>
      <c r="FR64" s="330">
        <f t="shared" si="1230"/>
        <v>157</v>
      </c>
      <c r="FS64" s="404">
        <f t="shared" si="1326"/>
        <v>1.3771929824561404</v>
      </c>
      <c r="FT64" s="330">
        <f t="shared" si="1231"/>
        <v>87</v>
      </c>
      <c r="FU64" s="404">
        <f t="shared" si="1514"/>
        <v>0.3210332103321033</v>
      </c>
      <c r="FV64" s="330">
        <f t="shared" si="1232"/>
        <v>-27</v>
      </c>
      <c r="FW64" s="404">
        <f>FV64/BU64</f>
        <v>-7.5418994413407825E-2</v>
      </c>
      <c r="FX64" s="330">
        <f t="shared" si="1234"/>
        <v>-79</v>
      </c>
      <c r="FY64" s="404">
        <f>FX64/BV64</f>
        <v>-0.23867069486404835</v>
      </c>
      <c r="FZ64" s="330">
        <f t="shared" si="1235"/>
        <v>-54</v>
      </c>
      <c r="GA64" s="404">
        <f>FZ64/BW64</f>
        <v>-0.21428571428571427</v>
      </c>
      <c r="GB64" s="330">
        <f t="shared" si="1236"/>
        <v>-5</v>
      </c>
      <c r="GC64" s="404">
        <f>GB64/BZ64</f>
        <v>-2.5252525252525252E-2</v>
      </c>
      <c r="GD64" s="330">
        <f t="shared" si="1237"/>
        <v>4</v>
      </c>
      <c r="GE64" s="404">
        <f t="shared" si="1515"/>
        <v>2.072538860103627E-2</v>
      </c>
      <c r="GF64" s="330">
        <f t="shared" si="1238"/>
        <v>-16</v>
      </c>
      <c r="GG64" s="404">
        <f>GF64/CB64</f>
        <v>-8.1218274111675121E-2</v>
      </c>
      <c r="GH64" s="330">
        <f t="shared" si="1239"/>
        <v>38</v>
      </c>
      <c r="GI64" s="404">
        <f>GH64/CC64</f>
        <v>0.20994475138121546</v>
      </c>
      <c r="GJ64" s="330">
        <f t="shared" si="1240"/>
        <v>-113</v>
      </c>
      <c r="GK64" s="404">
        <f t="shared" si="1295"/>
        <v>-0.51598173515981738</v>
      </c>
      <c r="GL64" s="330">
        <f t="shared" si="1241"/>
        <v>53</v>
      </c>
      <c r="GM64" s="404">
        <f>GL64/CE64</f>
        <v>0.5</v>
      </c>
      <c r="GN64" s="330">
        <f t="shared" si="1242"/>
        <v>16</v>
      </c>
      <c r="GO64" s="404">
        <f>GN64/CF64</f>
        <v>0.10062893081761007</v>
      </c>
      <c r="GP64" s="330">
        <f t="shared" si="1243"/>
        <v>65</v>
      </c>
      <c r="GQ64" s="404">
        <f>GP64/CG64</f>
        <v>0.37142857142857144</v>
      </c>
      <c r="GR64" s="330">
        <f t="shared" si="1244"/>
        <v>-75</v>
      </c>
      <c r="GS64" s="404">
        <f t="shared" si="1245"/>
        <v>-0.3125</v>
      </c>
      <c r="GT64" s="330">
        <f t="shared" si="1246"/>
        <v>-8</v>
      </c>
      <c r="GU64" s="404">
        <f t="shared" si="1516"/>
        <v>-4.8484848484848485E-2</v>
      </c>
      <c r="GV64" s="330">
        <f t="shared" si="1247"/>
        <v>-13</v>
      </c>
      <c r="GW64" s="404">
        <f t="shared" si="1248"/>
        <v>-8.2802547770700632E-2</v>
      </c>
      <c r="GX64" s="330">
        <f t="shared" si="1249"/>
        <v>72</v>
      </c>
      <c r="GY64" s="404">
        <f t="shared" si="1517"/>
        <v>0.5</v>
      </c>
      <c r="GZ64" s="330">
        <f t="shared" si="1250"/>
        <v>4</v>
      </c>
      <c r="HA64" s="404">
        <f>GZ64/CN64</f>
        <v>1.8518518518518517E-2</v>
      </c>
      <c r="HB64" s="330">
        <f t="shared" si="1251"/>
        <v>8</v>
      </c>
      <c r="HC64" s="404">
        <f t="shared" si="1518"/>
        <v>3.6363636363636362E-2</v>
      </c>
      <c r="HD64" s="330">
        <f t="shared" si="1252"/>
        <v>-41</v>
      </c>
      <c r="HE64" s="404">
        <f>HD64/CP64</f>
        <v>-0.17982456140350878</v>
      </c>
      <c r="HF64" s="330">
        <f t="shared" si="1253"/>
        <v>-2</v>
      </c>
      <c r="HG64" s="404">
        <f t="shared" si="1519"/>
        <v>-1.06951871657754E-2</v>
      </c>
      <c r="HH64" s="330">
        <f t="shared" si="1254"/>
        <v>-115</v>
      </c>
      <c r="HI64" s="404">
        <f>HH64/CR64</f>
        <v>-0.6216216216216216</v>
      </c>
      <c r="HJ64" s="330">
        <f t="shared" si="1255"/>
        <v>89</v>
      </c>
      <c r="HK64" s="404">
        <f>HJ64/CS64</f>
        <v>1.2714285714285714</v>
      </c>
      <c r="HL64" s="330">
        <f t="shared" si="1256"/>
        <v>55</v>
      </c>
      <c r="HM64" s="404">
        <f>HL64/CT64</f>
        <v>0.34591194968553457</v>
      </c>
      <c r="HN64" s="330">
        <f t="shared" si="1257"/>
        <v>-57</v>
      </c>
      <c r="HO64" s="404">
        <f t="shared" si="1297"/>
        <v>-0.26635514018691586</v>
      </c>
      <c r="HP64" s="330">
        <f t="shared" si="1258"/>
        <v>13</v>
      </c>
      <c r="HQ64" s="404">
        <f>HP64/CV64</f>
        <v>8.2802547770700632E-2</v>
      </c>
      <c r="HR64" s="330">
        <f t="shared" si="1259"/>
        <v>4</v>
      </c>
      <c r="HS64" s="404">
        <f t="shared" si="1520"/>
        <v>2.3529411764705882E-2</v>
      </c>
      <c r="HT64" s="330">
        <f t="shared" si="1260"/>
        <v>-92</v>
      </c>
      <c r="HU64" s="404">
        <f>HT64/CX64</f>
        <v>-0.52873563218390807</v>
      </c>
      <c r="HV64" s="330">
        <f t="shared" si="1261"/>
        <v>91</v>
      </c>
      <c r="HW64" s="404">
        <f>HV64/CY64</f>
        <v>1.1097560975609757</v>
      </c>
      <c r="HX64" s="330">
        <f t="shared" si="1262"/>
        <v>-20</v>
      </c>
      <c r="HY64" s="404">
        <f>HX64/DB64</f>
        <v>-0.11560693641618497</v>
      </c>
      <c r="HZ64" s="330">
        <f t="shared" si="1263"/>
        <v>10</v>
      </c>
      <c r="IA64" s="404">
        <f>HZ64/DD64</f>
        <v>6.1349693251533742E-2</v>
      </c>
      <c r="IB64" s="330">
        <f t="shared" si="1264"/>
        <v>3</v>
      </c>
      <c r="IC64" s="404">
        <f>IB64/DD64</f>
        <v>1.8404907975460124E-2</v>
      </c>
      <c r="ID64" s="330">
        <f t="shared" si="1265"/>
        <v>-17</v>
      </c>
      <c r="IE64" s="404">
        <f>ID64/DO64</f>
        <v>-0.10477657935285054</v>
      </c>
      <c r="IF64" s="330">
        <f t="shared" si="1266"/>
        <v>-87</v>
      </c>
      <c r="IG64" s="404">
        <f t="shared" si="1267"/>
        <v>-0.58389261744966447</v>
      </c>
      <c r="IH64" s="330">
        <f t="shared" si="1268"/>
        <v>126</v>
      </c>
      <c r="II64" s="404">
        <v>0</v>
      </c>
      <c r="IJ64" s="330">
        <f t="shared" si="1270"/>
        <v>-21</v>
      </c>
      <c r="IK64" s="404">
        <f t="shared" si="1271"/>
        <v>-0.11170212765957446</v>
      </c>
      <c r="IL64" s="330">
        <f t="shared" si="1272"/>
        <v>-24</v>
      </c>
      <c r="IM64" s="404">
        <f t="shared" si="1273"/>
        <v>-0.1437125748502994</v>
      </c>
      <c r="IN64" s="330">
        <f t="shared" si="1274"/>
        <v>32</v>
      </c>
      <c r="IO64" s="404">
        <f t="shared" si="1275"/>
        <v>0.22377622377622378</v>
      </c>
      <c r="IP64" s="330">
        <f t="shared" si="1276"/>
        <v>-26</v>
      </c>
      <c r="IQ64" s="404">
        <f t="shared" si="1277"/>
        <v>-0.14857142857142858</v>
      </c>
      <c r="IR64" s="330">
        <f t="shared" si="1278"/>
        <v>110</v>
      </c>
      <c r="IS64" s="404">
        <f t="shared" si="1279"/>
        <v>0.73825503355704702</v>
      </c>
      <c r="IT64" s="330">
        <f t="shared" si="318"/>
        <v>-122</v>
      </c>
      <c r="IU64" s="404">
        <f t="shared" si="319"/>
        <v>-0.47104247104247104</v>
      </c>
      <c r="IV64" s="330">
        <f t="shared" si="320"/>
        <v>64</v>
      </c>
      <c r="IW64" s="404">
        <f t="shared" si="321"/>
        <v>0.46715328467153283</v>
      </c>
      <c r="IX64" s="330">
        <f t="shared" si="322"/>
        <v>-32</v>
      </c>
      <c r="IY64" s="404">
        <f t="shared" si="323"/>
        <v>-0.15920398009950248</v>
      </c>
      <c r="IZ64" s="330">
        <f t="shared" si="324"/>
        <v>38</v>
      </c>
      <c r="JA64" s="404">
        <f t="shared" si="1280"/>
        <v>0.22485207100591717</v>
      </c>
      <c r="JB64" s="330">
        <f t="shared" si="326"/>
        <v>-78</v>
      </c>
      <c r="JC64" s="404">
        <f t="shared" si="327"/>
        <v>-0.37681159420289856</v>
      </c>
      <c r="JD64" s="330">
        <f t="shared" si="328"/>
        <v>-129</v>
      </c>
      <c r="JE64" s="404">
        <f t="shared" si="329"/>
        <v>-1</v>
      </c>
      <c r="JF64" s="330">
        <f t="shared" si="330"/>
        <v>0</v>
      </c>
      <c r="JG64" s="404" t="e">
        <f t="shared" si="331"/>
        <v>#DIV/0!</v>
      </c>
      <c r="JH64" s="330">
        <f t="shared" si="332"/>
        <v>0</v>
      </c>
      <c r="JI64" s="404" t="e">
        <f t="shared" si="333"/>
        <v>#DIV/0!</v>
      </c>
      <c r="JJ64" s="330">
        <f t="shared" si="334"/>
        <v>0</v>
      </c>
      <c r="JK64" s="404" t="e">
        <f t="shared" si="335"/>
        <v>#DIV/0!</v>
      </c>
      <c r="JL64" s="330">
        <f t="shared" si="336"/>
        <v>0</v>
      </c>
      <c r="JM64" s="404" t="e">
        <f t="shared" si="337"/>
        <v>#DIV/0!</v>
      </c>
      <c r="JN64" s="330">
        <f t="shared" si="338"/>
        <v>0</v>
      </c>
      <c r="JO64" s="404" t="e">
        <f t="shared" si="339"/>
        <v>#DIV/0!</v>
      </c>
      <c r="JP64" s="330">
        <f t="shared" si="340"/>
        <v>0</v>
      </c>
      <c r="JQ64" s="404" t="e">
        <f t="shared" si="341"/>
        <v>#DIV/0!</v>
      </c>
      <c r="JR64" s="626">
        <f t="shared" si="1281"/>
        <v>149</v>
      </c>
      <c r="JS64" s="1080">
        <f t="shared" si="1282"/>
        <v>129</v>
      </c>
      <c r="JT64" s="123">
        <f t="shared" si="1283"/>
        <v>-20</v>
      </c>
      <c r="JU64" s="117">
        <f t="shared" si="1284"/>
        <v>-0.13422818791946309</v>
      </c>
      <c r="JV64" s="702"/>
      <c r="JW64" s="702"/>
      <c r="JX64" s="702"/>
      <c r="JY64" s="32" t="str">
        <f t="shared" si="1285"/>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521"/>
        <v>92</v>
      </c>
      <c r="KL64" s="271">
        <f t="shared" si="1521"/>
        <v>96</v>
      </c>
      <c r="KM64" s="271">
        <f t="shared" si="1521"/>
        <v>115</v>
      </c>
      <c r="KN64" s="271">
        <f t="shared" si="1521"/>
        <v>210</v>
      </c>
      <c r="KO64" s="271">
        <f t="shared" si="1521"/>
        <v>102</v>
      </c>
      <c r="KP64" s="271">
        <f t="shared" si="1521"/>
        <v>122</v>
      </c>
      <c r="KQ64" s="271">
        <f t="shared" si="1521"/>
        <v>186</v>
      </c>
      <c r="KR64" s="271">
        <f t="shared" si="1521"/>
        <v>216</v>
      </c>
      <c r="KS64" s="271">
        <f t="shared" si="1521"/>
        <v>180</v>
      </c>
      <c r="KT64" s="271">
        <f t="shared" si="1521"/>
        <v>183</v>
      </c>
      <c r="KU64" s="271">
        <f t="shared" si="1521"/>
        <v>189</v>
      </c>
      <c r="KV64" s="271">
        <f t="shared" si="1521"/>
        <v>89</v>
      </c>
      <c r="KW64" s="271">
        <f t="shared" si="1522"/>
        <v>88</v>
      </c>
      <c r="KX64" s="271">
        <f t="shared" si="1522"/>
        <v>159</v>
      </c>
      <c r="KY64" s="271">
        <f t="shared" si="1522"/>
        <v>71</v>
      </c>
      <c r="KZ64" s="271">
        <f t="shared" si="1522"/>
        <v>83</v>
      </c>
      <c r="LA64" s="271">
        <f t="shared" si="1522"/>
        <v>37</v>
      </c>
      <c r="LB64" s="271">
        <f t="shared" si="1522"/>
        <v>156</v>
      </c>
      <c r="LC64" s="271">
        <f t="shared" si="1522"/>
        <v>51</v>
      </c>
      <c r="LD64" s="271">
        <f t="shared" si="1522"/>
        <v>116</v>
      </c>
      <c r="LE64" s="271">
        <f t="shared" si="1522"/>
        <v>95</v>
      </c>
      <c r="LF64" s="271">
        <f t="shared" si="1522"/>
        <v>121</v>
      </c>
      <c r="LG64" s="271">
        <f t="shared" si="1522"/>
        <v>91</v>
      </c>
      <c r="LH64" s="271">
        <f t="shared" si="1522"/>
        <v>131</v>
      </c>
      <c r="LI64" s="792">
        <f t="shared" si="1523"/>
        <v>140</v>
      </c>
      <c r="LJ64" s="792">
        <f t="shared" si="1523"/>
        <v>175</v>
      </c>
      <c r="LK64" s="792">
        <f t="shared" si="1523"/>
        <v>149</v>
      </c>
      <c r="LL64" s="792">
        <f t="shared" si="1523"/>
        <v>132</v>
      </c>
      <c r="LM64" s="792">
        <f t="shared" si="1523"/>
        <v>163</v>
      </c>
      <c r="LN64" s="792">
        <f t="shared" si="1327"/>
        <v>139</v>
      </c>
      <c r="LO64" s="792">
        <f t="shared" si="1328"/>
        <v>118</v>
      </c>
      <c r="LP64" s="792">
        <f t="shared" si="1329"/>
        <v>114</v>
      </c>
      <c r="LQ64" s="792">
        <f t="shared" si="1330"/>
        <v>271</v>
      </c>
      <c r="LR64" s="792">
        <f t="shared" si="1524"/>
        <v>358</v>
      </c>
      <c r="LS64" s="792">
        <f t="shared" si="1331"/>
        <v>331</v>
      </c>
      <c r="LT64" s="792">
        <f t="shared" si="1525"/>
        <v>252</v>
      </c>
      <c r="LU64" s="904">
        <f t="shared" si="1332"/>
        <v>198</v>
      </c>
      <c r="LV64" s="904">
        <f t="shared" si="1333"/>
        <v>193</v>
      </c>
      <c r="LW64" s="904">
        <f t="shared" si="1334"/>
        <v>197</v>
      </c>
      <c r="LX64" s="904">
        <f t="shared" si="1335"/>
        <v>181</v>
      </c>
      <c r="LY64" s="904">
        <f t="shared" si="1336"/>
        <v>219</v>
      </c>
      <c r="LZ64" s="904">
        <f t="shared" si="1337"/>
        <v>106</v>
      </c>
      <c r="MA64" s="904">
        <f t="shared" si="1338"/>
        <v>159</v>
      </c>
      <c r="MB64" s="904">
        <f t="shared" si="1526"/>
        <v>175</v>
      </c>
      <c r="MC64" s="904">
        <f t="shared" si="1526"/>
        <v>240</v>
      </c>
      <c r="MD64" s="904">
        <f t="shared" si="1526"/>
        <v>165</v>
      </c>
      <c r="ME64" s="904">
        <f t="shared" si="1339"/>
        <v>157</v>
      </c>
      <c r="MF64" s="904">
        <f t="shared" si="1527"/>
        <v>144</v>
      </c>
      <c r="MG64" s="963">
        <f t="shared" si="1340"/>
        <v>216</v>
      </c>
      <c r="MH64" s="963">
        <f t="shared" si="1341"/>
        <v>220</v>
      </c>
      <c r="MI64" s="963">
        <f t="shared" si="1342"/>
        <v>228</v>
      </c>
      <c r="MJ64" s="963">
        <f t="shared" si="1343"/>
        <v>187</v>
      </c>
      <c r="MK64" s="963">
        <f t="shared" si="1344"/>
        <v>185</v>
      </c>
      <c r="ML64" s="963">
        <f t="shared" si="1528"/>
        <v>70</v>
      </c>
      <c r="MM64" s="963">
        <f t="shared" si="1345"/>
        <v>159</v>
      </c>
      <c r="MN64" s="963">
        <f t="shared" si="1346"/>
        <v>214</v>
      </c>
      <c r="MO64" s="963">
        <f t="shared" si="1347"/>
        <v>157</v>
      </c>
      <c r="MP64" s="963">
        <f t="shared" si="1348"/>
        <v>170</v>
      </c>
      <c r="MQ64" s="963">
        <f t="shared" si="1349"/>
        <v>174</v>
      </c>
      <c r="MR64" s="963">
        <f t="shared" si="1350"/>
        <v>82</v>
      </c>
      <c r="MS64" s="1158">
        <f t="shared" si="1351"/>
        <v>173</v>
      </c>
      <c r="MT64" s="1158">
        <f t="shared" si="1352"/>
        <v>153</v>
      </c>
      <c r="MU64" s="1158">
        <f t="shared" si="1353"/>
        <v>163</v>
      </c>
      <c r="MV64" s="1158">
        <f t="shared" si="1354"/>
        <v>166</v>
      </c>
      <c r="MW64" s="1158">
        <f t="shared" si="1355"/>
        <v>149</v>
      </c>
      <c r="MX64" s="1158">
        <f t="shared" si="1356"/>
        <v>62</v>
      </c>
      <c r="MY64" s="1158">
        <f t="shared" si="1357"/>
        <v>188</v>
      </c>
      <c r="MZ64" s="1158">
        <f t="shared" si="1358"/>
        <v>167</v>
      </c>
      <c r="NA64" s="1158">
        <f t="shared" si="1359"/>
        <v>143</v>
      </c>
      <c r="NB64" s="1158">
        <f t="shared" si="1360"/>
        <v>175</v>
      </c>
      <c r="NC64" s="1158">
        <f t="shared" si="1529"/>
        <v>149</v>
      </c>
      <c r="ND64" s="1158">
        <f t="shared" si="1529"/>
        <v>259</v>
      </c>
      <c r="NE64" s="1180">
        <f t="shared" si="1361"/>
        <v>137</v>
      </c>
      <c r="NF64" s="1180">
        <f t="shared" si="1362"/>
        <v>201</v>
      </c>
      <c r="NG64" s="1180">
        <f t="shared" si="1363"/>
        <v>169</v>
      </c>
      <c r="NH64" s="1180">
        <f t="shared" si="1364"/>
        <v>207</v>
      </c>
      <c r="NI64" s="1180">
        <f t="shared" si="1530"/>
        <v>129</v>
      </c>
      <c r="NJ64" s="1180">
        <f t="shared" si="1530"/>
        <v>0</v>
      </c>
      <c r="NK64" s="1180">
        <f t="shared" si="1530"/>
        <v>0</v>
      </c>
      <c r="NL64" s="1180">
        <f t="shared" si="1530"/>
        <v>0</v>
      </c>
      <c r="NM64" s="1180">
        <f t="shared" si="1530"/>
        <v>0</v>
      </c>
      <c r="NN64" s="1180">
        <f t="shared" si="1530"/>
        <v>0</v>
      </c>
      <c r="NO64" s="1180">
        <f t="shared" si="1530"/>
        <v>0</v>
      </c>
      <c r="NP64" s="1180">
        <f t="shared" si="1530"/>
        <v>0</v>
      </c>
    </row>
    <row r="65" spans="1:380" s="1" customFormat="1" ht="15.75" thickBot="1" x14ac:dyDescent="0.3">
      <c r="A65" s="765"/>
      <c r="B65" s="104">
        <v>8.14</v>
      </c>
      <c r="C65" s="4"/>
      <c r="D65" s="448"/>
      <c r="E65" s="1248" t="s">
        <v>62</v>
      </c>
      <c r="F65" s="1248"/>
      <c r="G65" s="1249"/>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84"/>
        <v>2237</v>
      </c>
      <c r="AW65" s="165">
        <f t="shared" si="1185"/>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88"/>
        <v>611</v>
      </c>
      <c r="BK65" s="165">
        <f t="shared" si="1189"/>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96"/>
        <v>574</v>
      </c>
      <c r="BY65" s="165">
        <f t="shared" si="1197"/>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204"/>
        <v>430</v>
      </c>
      <c r="CM65" s="165">
        <f t="shared" si="1205"/>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212"/>
        <v>435</v>
      </c>
      <c r="DA65" s="1122">
        <f t="shared" si="1213"/>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220"/>
        <v>273</v>
      </c>
      <c r="DO65" s="165">
        <f t="shared" si="1221"/>
        <v>22.75</v>
      </c>
      <c r="DP65" s="1023">
        <v>30</v>
      </c>
      <c r="DQ65" s="1022">
        <v>38</v>
      </c>
      <c r="DR65" s="1021">
        <v>22</v>
      </c>
      <c r="DS65" s="1022">
        <v>43</v>
      </c>
      <c r="DT65" s="1021">
        <v>26</v>
      </c>
      <c r="DU65" s="1022"/>
      <c r="DV65" s="1023"/>
      <c r="DW65" s="1022"/>
      <c r="DX65" s="1023"/>
      <c r="DY65" s="1022"/>
      <c r="DZ65" s="1023"/>
      <c r="EA65" s="1022"/>
      <c r="EB65" s="1024">
        <f t="shared" si="1225"/>
        <v>159</v>
      </c>
      <c r="EC65" s="165">
        <f t="shared" si="1226"/>
        <v>31.8</v>
      </c>
      <c r="ED65" s="658">
        <f t="shared" si="1298"/>
        <v>-26</v>
      </c>
      <c r="EE65" s="672">
        <f t="shared" si="1512"/>
        <v>-0.20155038759689922</v>
      </c>
      <c r="EF65" s="658">
        <f t="shared" si="1299"/>
        <v>78</v>
      </c>
      <c r="EG65" s="672">
        <f>EF65/AX65</f>
        <v>0.75728155339805825</v>
      </c>
      <c r="EH65" s="658">
        <f t="shared" si="1301"/>
        <v>-24</v>
      </c>
      <c r="EI65" s="672">
        <f t="shared" si="1302"/>
        <v>-0.13259668508287292</v>
      </c>
      <c r="EJ65" s="658">
        <f t="shared" si="1303"/>
        <v>-152</v>
      </c>
      <c r="EK65" s="672">
        <f t="shared" si="1304"/>
        <v>-0.96815286624203822</v>
      </c>
      <c r="EL65" s="658">
        <f t="shared" si="1305"/>
        <v>2</v>
      </c>
      <c r="EM65" s="672">
        <f>EL65/BA65</f>
        <v>0.4</v>
      </c>
      <c r="EN65" s="658">
        <f t="shared" si="1306"/>
        <v>43</v>
      </c>
      <c r="EO65" s="672">
        <f t="shared" si="1531"/>
        <v>6.1428571428571432</v>
      </c>
      <c r="EP65" s="658">
        <f t="shared" si="1307"/>
        <v>-41</v>
      </c>
      <c r="EQ65" s="672">
        <f>EP65/BC65</f>
        <v>-0.82</v>
      </c>
      <c r="ER65" s="658">
        <f t="shared" si="1308"/>
        <v>17</v>
      </c>
      <c r="ES65" s="672">
        <f>ER65/BD65</f>
        <v>1.8888888888888888</v>
      </c>
      <c r="ET65" s="658">
        <f t="shared" si="1309"/>
        <v>-3</v>
      </c>
      <c r="EU65" s="672">
        <f t="shared" si="1310"/>
        <v>-0.11538461538461539</v>
      </c>
      <c r="EV65" s="658">
        <f t="shared" si="1311"/>
        <v>-6</v>
      </c>
      <c r="EW65" s="192">
        <f t="shared" si="1312"/>
        <v>-0.2608695652173913</v>
      </c>
      <c r="EX65" s="658">
        <f t="shared" si="1313"/>
        <v>1</v>
      </c>
      <c r="EY65" s="672">
        <f t="shared" si="1314"/>
        <v>5.8823529411764705E-2</v>
      </c>
      <c r="EZ65" s="658">
        <f t="shared" si="1315"/>
        <v>-3</v>
      </c>
      <c r="FA65" s="672">
        <f>EZ65/BH65</f>
        <v>-0.16666666666666666</v>
      </c>
      <c r="FB65" s="658">
        <f t="shared" si="1316"/>
        <v>7</v>
      </c>
      <c r="FC65" s="672">
        <f t="shared" si="1317"/>
        <v>0.46666666666666667</v>
      </c>
      <c r="FD65" s="169">
        <f t="shared" si="1318"/>
        <v>19</v>
      </c>
      <c r="FE65" s="405">
        <f t="shared" si="1319"/>
        <v>0.86363636363636365</v>
      </c>
      <c r="FF65" s="169">
        <f t="shared" si="1320"/>
        <v>-1</v>
      </c>
      <c r="FG65" s="405">
        <f t="shared" si="1321"/>
        <v>-2.4390243902439025E-2</v>
      </c>
      <c r="FH65" s="169">
        <f t="shared" si="1322"/>
        <v>6</v>
      </c>
      <c r="FI65" s="405">
        <f t="shared" si="1323"/>
        <v>0.15</v>
      </c>
      <c r="FJ65" s="169">
        <f t="shared" si="1324"/>
        <v>-19</v>
      </c>
      <c r="FK65" s="405">
        <f t="shared" si="1513"/>
        <v>-0.41304347826086957</v>
      </c>
      <c r="FL65" s="169">
        <f t="shared" si="1227"/>
        <v>-7</v>
      </c>
      <c r="FM65" s="405">
        <f t="shared" si="1325"/>
        <v>-0.25925925925925924</v>
      </c>
      <c r="FN65" s="169">
        <f t="shared" si="1228"/>
        <v>8</v>
      </c>
      <c r="FO65" s="405">
        <f>FN65/BQ65</f>
        <v>0.4</v>
      </c>
      <c r="FP65" s="169">
        <f t="shared" si="1229"/>
        <v>82</v>
      </c>
      <c r="FQ65" s="405">
        <f>FP65/BR65</f>
        <v>2.9285714285714284</v>
      </c>
      <c r="FR65" s="169">
        <f t="shared" si="1230"/>
        <v>-16</v>
      </c>
      <c r="FS65" s="405">
        <f t="shared" si="1326"/>
        <v>-0.14545454545454545</v>
      </c>
      <c r="FT65" s="169">
        <f t="shared" si="1231"/>
        <v>-34</v>
      </c>
      <c r="FU65" s="405">
        <f t="shared" si="1514"/>
        <v>-0.36170212765957449</v>
      </c>
      <c r="FV65" s="169">
        <f t="shared" si="1232"/>
        <v>-8</v>
      </c>
      <c r="FW65" s="405">
        <f>FV65/BU65</f>
        <v>-0.13333333333333333</v>
      </c>
      <c r="FX65" s="169">
        <f t="shared" si="1234"/>
        <v>-18</v>
      </c>
      <c r="FY65" s="405">
        <f>FX65/BV65</f>
        <v>-0.34615384615384615</v>
      </c>
      <c r="FZ65" s="169">
        <f t="shared" si="1235"/>
        <v>-14</v>
      </c>
      <c r="GA65" s="405">
        <f>FZ65/BW65</f>
        <v>-0.41176470588235292</v>
      </c>
      <c r="GB65" s="169">
        <f t="shared" si="1236"/>
        <v>-3</v>
      </c>
      <c r="GC65" s="405">
        <f>GB65/BZ65</f>
        <v>-0.15</v>
      </c>
      <c r="GD65" s="169">
        <f t="shared" si="1237"/>
        <v>16</v>
      </c>
      <c r="GE65" s="405">
        <f t="shared" si="1515"/>
        <v>0.94117647058823528</v>
      </c>
      <c r="GF65" s="169">
        <f t="shared" si="1238"/>
        <v>12</v>
      </c>
      <c r="GG65" s="405">
        <f>GF65/CB65</f>
        <v>0.36363636363636365</v>
      </c>
      <c r="GH65" s="169">
        <f t="shared" si="1239"/>
        <v>-31</v>
      </c>
      <c r="GI65" s="405">
        <f>GH65/CC65</f>
        <v>-0.68888888888888888</v>
      </c>
      <c r="GJ65" s="169">
        <f t="shared" si="1240"/>
        <v>25</v>
      </c>
      <c r="GK65" s="405">
        <f t="shared" si="1295"/>
        <v>1.7857142857142858</v>
      </c>
      <c r="GL65" s="169">
        <f t="shared" si="1241"/>
        <v>28</v>
      </c>
      <c r="GM65" s="405">
        <f>GL65/CE65</f>
        <v>0.71794871794871795</v>
      </c>
      <c r="GN65" s="169">
        <f t="shared" si="1242"/>
        <v>-17</v>
      </c>
      <c r="GO65" s="405">
        <f>GN65/CF65</f>
        <v>-0.2537313432835821</v>
      </c>
      <c r="GP65" s="169">
        <f t="shared" si="1243"/>
        <v>-10</v>
      </c>
      <c r="GQ65" s="405">
        <f>GP65/CG65</f>
        <v>-0.2</v>
      </c>
      <c r="GR65" s="169">
        <f t="shared" si="1244"/>
        <v>-1</v>
      </c>
      <c r="GS65" s="405">
        <f t="shared" si="1245"/>
        <v>-2.5000000000000001E-2</v>
      </c>
      <c r="GT65" s="169">
        <f t="shared" si="1246"/>
        <v>10</v>
      </c>
      <c r="GU65" s="405">
        <f t="shared" si="1516"/>
        <v>0.25641025641025639</v>
      </c>
      <c r="GV65" s="169">
        <f t="shared" si="1247"/>
        <v>-32</v>
      </c>
      <c r="GW65" s="405">
        <f t="shared" si="1248"/>
        <v>-0.65306122448979587</v>
      </c>
      <c r="GX65" s="169">
        <f t="shared" si="1249"/>
        <v>27</v>
      </c>
      <c r="GY65" s="405">
        <f t="shared" si="1517"/>
        <v>1.588235294117647</v>
      </c>
      <c r="GZ65" s="169">
        <f t="shared" si="1250"/>
        <v>-9</v>
      </c>
      <c r="HA65" s="405">
        <f>GZ65/CN65</f>
        <v>-0.20454545454545456</v>
      </c>
      <c r="HB65" s="169">
        <f t="shared" si="1251"/>
        <v>4</v>
      </c>
      <c r="HC65" s="405">
        <f t="shared" si="1518"/>
        <v>0.11428571428571428</v>
      </c>
      <c r="HD65" s="169">
        <f t="shared" si="1252"/>
        <v>-1</v>
      </c>
      <c r="HE65" s="405">
        <f>HD65/CP65</f>
        <v>-2.564102564102564E-2</v>
      </c>
      <c r="HF65" s="169">
        <f t="shared" si="1253"/>
        <v>-17</v>
      </c>
      <c r="HG65" s="405">
        <f t="shared" si="1519"/>
        <v>-0.44736842105263158</v>
      </c>
      <c r="HH65" s="169">
        <f t="shared" si="1254"/>
        <v>10</v>
      </c>
      <c r="HI65" s="405">
        <f>HH65/CR65</f>
        <v>0.47619047619047616</v>
      </c>
      <c r="HJ65" s="169">
        <f t="shared" si="1255"/>
        <v>36</v>
      </c>
      <c r="HK65" s="405">
        <f>HJ65/CS65</f>
        <v>1.1612903225806452</v>
      </c>
      <c r="HL65" s="169">
        <f t="shared" si="1256"/>
        <v>-17</v>
      </c>
      <c r="HM65" s="405">
        <f>HL65/CT65</f>
        <v>-0.2537313432835821</v>
      </c>
      <c r="HN65" s="169">
        <f t="shared" si="1257"/>
        <v>-25</v>
      </c>
      <c r="HO65" s="405">
        <f t="shared" si="1297"/>
        <v>-0.5</v>
      </c>
      <c r="HP65" s="169">
        <f t="shared" si="1258"/>
        <v>14</v>
      </c>
      <c r="HQ65" s="405">
        <f>HP65/CV65</f>
        <v>0.56000000000000005</v>
      </c>
      <c r="HR65" s="169">
        <f t="shared" si="1259"/>
        <v>-17</v>
      </c>
      <c r="HS65" s="405">
        <f t="shared" si="1520"/>
        <v>-0.4358974358974359</v>
      </c>
      <c r="HT65" s="169">
        <f t="shared" si="1260"/>
        <v>2</v>
      </c>
      <c r="HU65" s="405">
        <f>HT65/CX65</f>
        <v>9.0909090909090912E-2</v>
      </c>
      <c r="HV65" s="169">
        <f t="shared" si="1261"/>
        <v>-12</v>
      </c>
      <c r="HW65" s="405">
        <f>HV65/CY65</f>
        <v>-0.5</v>
      </c>
      <c r="HX65" s="169">
        <f t="shared" si="1262"/>
        <v>18</v>
      </c>
      <c r="HY65" s="405">
        <f>HX65/DB65</f>
        <v>1.5</v>
      </c>
      <c r="HZ65" s="169">
        <f t="shared" si="1263"/>
        <v>-1</v>
      </c>
      <c r="IA65" s="405">
        <f>HZ65/DD65</f>
        <v>-3.4482758620689655E-2</v>
      </c>
      <c r="IB65" s="169">
        <f t="shared" si="1264"/>
        <v>-4</v>
      </c>
      <c r="IC65" s="405">
        <f>IB65/DD65</f>
        <v>-0.13793103448275862</v>
      </c>
      <c r="ID65" s="169">
        <f t="shared" si="1265"/>
        <v>8</v>
      </c>
      <c r="IE65" s="405">
        <f>ID65/DO65</f>
        <v>0.35164835164835168</v>
      </c>
      <c r="IF65" s="169">
        <f t="shared" si="1266"/>
        <v>-29</v>
      </c>
      <c r="IG65" s="405">
        <f t="shared" si="1267"/>
        <v>-0.87878787878787878</v>
      </c>
      <c r="IH65" s="169">
        <f t="shared" si="1268"/>
        <v>23</v>
      </c>
      <c r="II65" s="405">
        <f t="shared" si="1269"/>
        <v>5.75</v>
      </c>
      <c r="IJ65" s="169">
        <f t="shared" si="1270"/>
        <v>-20</v>
      </c>
      <c r="IK65" s="405">
        <f t="shared" si="1271"/>
        <v>-0.7407407407407407</v>
      </c>
      <c r="IL65" s="169">
        <f t="shared" si="1272"/>
        <v>20</v>
      </c>
      <c r="IM65" s="405">
        <f t="shared" si="1273"/>
        <v>2.8571428571428572</v>
      </c>
      <c r="IN65" s="169">
        <f t="shared" si="1274"/>
        <v>0</v>
      </c>
      <c r="IO65" s="405">
        <f t="shared" si="1275"/>
        <v>0</v>
      </c>
      <c r="IP65" s="169">
        <f t="shared" si="1276"/>
        <v>6</v>
      </c>
      <c r="IQ65" s="405">
        <f t="shared" si="1277"/>
        <v>0.22222222222222221</v>
      </c>
      <c r="IR65" s="169">
        <f t="shared" si="1278"/>
        <v>-14</v>
      </c>
      <c r="IS65" s="405">
        <f t="shared" si="1279"/>
        <v>-0.42424242424242425</v>
      </c>
      <c r="IT65" s="169">
        <f t="shared" si="318"/>
        <v>11</v>
      </c>
      <c r="IU65" s="405">
        <f t="shared" si="319"/>
        <v>0.57894736842105265</v>
      </c>
      <c r="IV65" s="169">
        <f t="shared" si="320"/>
        <v>8</v>
      </c>
      <c r="IW65" s="405">
        <f t="shared" si="321"/>
        <v>0.26666666666666666</v>
      </c>
      <c r="IX65" s="169">
        <f t="shared" si="322"/>
        <v>-16</v>
      </c>
      <c r="IY65" s="405">
        <f t="shared" si="323"/>
        <v>-0.42105263157894735</v>
      </c>
      <c r="IZ65" s="169">
        <f t="shared" si="324"/>
        <v>21</v>
      </c>
      <c r="JA65" s="405">
        <f t="shared" si="1280"/>
        <v>0.95454545454545459</v>
      </c>
      <c r="JB65" s="169">
        <f t="shared" si="326"/>
        <v>-17</v>
      </c>
      <c r="JC65" s="405">
        <f t="shared" si="327"/>
        <v>-0.39534883720930231</v>
      </c>
      <c r="JD65" s="169">
        <f t="shared" si="328"/>
        <v>-26</v>
      </c>
      <c r="JE65" s="405">
        <f t="shared" si="329"/>
        <v>-1</v>
      </c>
      <c r="JF65" s="169">
        <f t="shared" si="330"/>
        <v>0</v>
      </c>
      <c r="JG65" s="405" t="e">
        <f t="shared" si="331"/>
        <v>#DIV/0!</v>
      </c>
      <c r="JH65" s="169">
        <f t="shared" si="332"/>
        <v>0</v>
      </c>
      <c r="JI65" s="405" t="e">
        <f t="shared" si="333"/>
        <v>#DIV/0!</v>
      </c>
      <c r="JJ65" s="169">
        <f t="shared" si="334"/>
        <v>0</v>
      </c>
      <c r="JK65" s="405" t="e">
        <f t="shared" si="335"/>
        <v>#DIV/0!</v>
      </c>
      <c r="JL65" s="169">
        <f t="shared" si="336"/>
        <v>0</v>
      </c>
      <c r="JM65" s="405" t="e">
        <f t="shared" si="337"/>
        <v>#DIV/0!</v>
      </c>
      <c r="JN65" s="169">
        <f t="shared" si="338"/>
        <v>0</v>
      </c>
      <c r="JO65" s="405" t="e">
        <f t="shared" si="339"/>
        <v>#DIV/0!</v>
      </c>
      <c r="JP65" s="169">
        <f t="shared" si="340"/>
        <v>0</v>
      </c>
      <c r="JQ65" s="405" t="e">
        <f t="shared" si="341"/>
        <v>#DIV/0!</v>
      </c>
      <c r="JR65" s="628">
        <f t="shared" si="1281"/>
        <v>33</v>
      </c>
      <c r="JS65" s="1081">
        <f t="shared" si="1282"/>
        <v>26</v>
      </c>
      <c r="JT65" s="124">
        <f t="shared" si="1283"/>
        <v>-7</v>
      </c>
      <c r="JU65" s="192">
        <f t="shared" si="1284"/>
        <v>-0.21212121212121213</v>
      </c>
      <c r="JV65" s="696"/>
      <c r="JW65" s="696"/>
      <c r="JX65" s="696"/>
      <c r="JY65" s="1" t="str">
        <f t="shared" si="1285"/>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521"/>
        <v>131</v>
      </c>
      <c r="KL65" s="275">
        <f t="shared" si="1521"/>
        <v>154</v>
      </c>
      <c r="KM65" s="275">
        <f t="shared" si="1521"/>
        <v>147</v>
      </c>
      <c r="KN65" s="275">
        <f t="shared" si="1521"/>
        <v>176</v>
      </c>
      <c r="KO65" s="275">
        <f t="shared" si="1521"/>
        <v>183</v>
      </c>
      <c r="KP65" s="275">
        <f t="shared" si="1521"/>
        <v>162</v>
      </c>
      <c r="KQ65" s="275">
        <f t="shared" si="1521"/>
        <v>222</v>
      </c>
      <c r="KR65" s="275">
        <f t="shared" si="1521"/>
        <v>216</v>
      </c>
      <c r="KS65" s="275">
        <f t="shared" si="1521"/>
        <v>229</v>
      </c>
      <c r="KT65" s="275">
        <f t="shared" si="1521"/>
        <v>301</v>
      </c>
      <c r="KU65" s="275">
        <f t="shared" si="1521"/>
        <v>187</v>
      </c>
      <c r="KV65" s="275">
        <f t="shared" si="1521"/>
        <v>129</v>
      </c>
      <c r="KW65" s="275">
        <f t="shared" si="1522"/>
        <v>103</v>
      </c>
      <c r="KX65" s="275">
        <f t="shared" si="1522"/>
        <v>181</v>
      </c>
      <c r="KY65" s="275">
        <f t="shared" si="1522"/>
        <v>157</v>
      </c>
      <c r="KZ65" s="275">
        <f t="shared" si="1522"/>
        <v>5</v>
      </c>
      <c r="LA65" s="275">
        <f t="shared" si="1522"/>
        <v>7</v>
      </c>
      <c r="LB65" s="275">
        <f t="shared" si="1522"/>
        <v>50</v>
      </c>
      <c r="LC65" s="275">
        <f t="shared" si="1522"/>
        <v>9</v>
      </c>
      <c r="LD65" s="275">
        <f t="shared" si="1522"/>
        <v>26</v>
      </c>
      <c r="LE65" s="275">
        <f t="shared" si="1522"/>
        <v>23</v>
      </c>
      <c r="LF65" s="275">
        <f t="shared" si="1522"/>
        <v>17</v>
      </c>
      <c r="LG65" s="275">
        <f t="shared" si="1522"/>
        <v>18</v>
      </c>
      <c r="LH65" s="275">
        <f t="shared" si="1522"/>
        <v>15</v>
      </c>
      <c r="LI65" s="794">
        <f t="shared" si="1523"/>
        <v>22</v>
      </c>
      <c r="LJ65" s="794">
        <f t="shared" si="1523"/>
        <v>41</v>
      </c>
      <c r="LK65" s="794">
        <f t="shared" si="1523"/>
        <v>40</v>
      </c>
      <c r="LL65" s="794">
        <f t="shared" si="1523"/>
        <v>46</v>
      </c>
      <c r="LM65" s="794">
        <f t="shared" si="1523"/>
        <v>27</v>
      </c>
      <c r="LN65" s="794">
        <f t="shared" si="1327"/>
        <v>20</v>
      </c>
      <c r="LO65" s="794">
        <f t="shared" si="1328"/>
        <v>28</v>
      </c>
      <c r="LP65" s="794">
        <f t="shared" si="1329"/>
        <v>110</v>
      </c>
      <c r="LQ65" s="794">
        <f t="shared" si="1330"/>
        <v>94</v>
      </c>
      <c r="LR65" s="794">
        <f t="shared" si="1524"/>
        <v>60</v>
      </c>
      <c r="LS65" s="794">
        <f t="shared" si="1331"/>
        <v>52</v>
      </c>
      <c r="LT65" s="794">
        <f t="shared" si="1525"/>
        <v>34</v>
      </c>
      <c r="LU65" s="906">
        <f t="shared" si="1332"/>
        <v>20</v>
      </c>
      <c r="LV65" s="906">
        <f t="shared" si="1333"/>
        <v>17</v>
      </c>
      <c r="LW65" s="906">
        <f t="shared" si="1334"/>
        <v>33</v>
      </c>
      <c r="LX65" s="906">
        <f t="shared" si="1335"/>
        <v>45</v>
      </c>
      <c r="LY65" s="906">
        <f t="shared" si="1336"/>
        <v>14</v>
      </c>
      <c r="LZ65" s="906">
        <f t="shared" si="1337"/>
        <v>39</v>
      </c>
      <c r="MA65" s="906">
        <f t="shared" si="1338"/>
        <v>67</v>
      </c>
      <c r="MB65" s="906">
        <f t="shared" si="1526"/>
        <v>50</v>
      </c>
      <c r="MC65" s="906">
        <f t="shared" si="1526"/>
        <v>40</v>
      </c>
      <c r="MD65" s="906">
        <f t="shared" si="1526"/>
        <v>39</v>
      </c>
      <c r="ME65" s="906">
        <f t="shared" si="1339"/>
        <v>49</v>
      </c>
      <c r="MF65" s="906">
        <f t="shared" si="1527"/>
        <v>17</v>
      </c>
      <c r="MG65" s="965">
        <f t="shared" si="1340"/>
        <v>44</v>
      </c>
      <c r="MH65" s="965">
        <f t="shared" si="1341"/>
        <v>35</v>
      </c>
      <c r="MI65" s="965">
        <f t="shared" si="1342"/>
        <v>39</v>
      </c>
      <c r="MJ65" s="965">
        <f t="shared" si="1343"/>
        <v>38</v>
      </c>
      <c r="MK65" s="965">
        <f t="shared" si="1344"/>
        <v>21</v>
      </c>
      <c r="ML65" s="965">
        <f t="shared" si="1528"/>
        <v>31</v>
      </c>
      <c r="MM65" s="965">
        <f t="shared" si="1345"/>
        <v>67</v>
      </c>
      <c r="MN65" s="965">
        <f t="shared" si="1346"/>
        <v>50</v>
      </c>
      <c r="MO65" s="965">
        <f t="shared" si="1347"/>
        <v>25</v>
      </c>
      <c r="MP65" s="965">
        <f t="shared" si="1348"/>
        <v>39</v>
      </c>
      <c r="MQ65" s="965">
        <f t="shared" si="1349"/>
        <v>22</v>
      </c>
      <c r="MR65" s="965">
        <f t="shared" si="1350"/>
        <v>24</v>
      </c>
      <c r="MS65" s="1160">
        <f t="shared" si="1351"/>
        <v>12</v>
      </c>
      <c r="MT65" s="1160">
        <f t="shared" si="1352"/>
        <v>30</v>
      </c>
      <c r="MU65" s="1160">
        <f t="shared" si="1353"/>
        <v>29</v>
      </c>
      <c r="MV65" s="1160">
        <f t="shared" si="1354"/>
        <v>25</v>
      </c>
      <c r="MW65" s="1160">
        <f t="shared" si="1355"/>
        <v>33</v>
      </c>
      <c r="MX65" s="1160">
        <f t="shared" si="1356"/>
        <v>4</v>
      </c>
      <c r="MY65" s="1160">
        <f t="shared" si="1357"/>
        <v>27</v>
      </c>
      <c r="MZ65" s="1160">
        <f t="shared" si="1358"/>
        <v>7</v>
      </c>
      <c r="NA65" s="1160">
        <f t="shared" si="1359"/>
        <v>27</v>
      </c>
      <c r="NB65" s="1160">
        <f t="shared" si="1360"/>
        <v>27</v>
      </c>
      <c r="NC65" s="1160">
        <f t="shared" si="1529"/>
        <v>33</v>
      </c>
      <c r="ND65" s="1160">
        <f t="shared" si="1529"/>
        <v>19</v>
      </c>
      <c r="NE65" s="1182">
        <f t="shared" si="1361"/>
        <v>30</v>
      </c>
      <c r="NF65" s="1182">
        <f t="shared" si="1362"/>
        <v>38</v>
      </c>
      <c r="NG65" s="1182">
        <f t="shared" si="1363"/>
        <v>22</v>
      </c>
      <c r="NH65" s="1182">
        <f t="shared" si="1364"/>
        <v>43</v>
      </c>
      <c r="NI65" s="1182">
        <f t="shared" si="1530"/>
        <v>26</v>
      </c>
      <c r="NJ65" s="1182">
        <f t="shared" si="1530"/>
        <v>0</v>
      </c>
      <c r="NK65" s="1182">
        <f t="shared" si="1530"/>
        <v>0</v>
      </c>
      <c r="NL65" s="1182">
        <f t="shared" si="1530"/>
        <v>0</v>
      </c>
      <c r="NM65" s="1182">
        <f t="shared" si="1530"/>
        <v>0</v>
      </c>
      <c r="NN65" s="1182">
        <f t="shared" si="1530"/>
        <v>0</v>
      </c>
      <c r="NO65" s="1182">
        <f t="shared" si="1530"/>
        <v>0</v>
      </c>
      <c r="NP65" s="1182">
        <f t="shared" si="1530"/>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65" t="s">
        <v>68</v>
      </c>
      <c r="F67" s="1265"/>
      <c r="G67" s="1266"/>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v>1</v>
      </c>
      <c r="DR67" s="19">
        <v>0.94299999999999995</v>
      </c>
      <c r="DS67" s="74">
        <v>1</v>
      </c>
      <c r="DT67" s="19">
        <v>1</v>
      </c>
      <c r="DU67" s="74"/>
      <c r="DV67" s="644"/>
      <c r="DW67" s="74"/>
      <c r="DX67" s="644"/>
      <c r="DY67" s="74"/>
      <c r="DZ67" s="644"/>
      <c r="EA67" s="74"/>
      <c r="EB67" s="132" t="s">
        <v>29</v>
      </c>
      <c r="EC67" s="151">
        <f>SUM(DP67:EA67)/$EB$4</f>
        <v>0.98859999999999992</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8"/>
        <v>0</v>
      </c>
      <c r="IU67" s="402">
        <f t="shared" si="319"/>
        <v>0</v>
      </c>
      <c r="IV67" s="317">
        <f t="shared" si="320"/>
        <v>0</v>
      </c>
      <c r="IW67" s="402">
        <f t="shared" si="321"/>
        <v>0</v>
      </c>
      <c r="IX67" s="317">
        <f t="shared" si="322"/>
        <v>-5.7000000000000051E-2</v>
      </c>
      <c r="IY67" s="402">
        <f t="shared" si="323"/>
        <v>-5.7000000000000051E-2</v>
      </c>
      <c r="IZ67" s="317">
        <f t="shared" si="324"/>
        <v>5.7000000000000051E-2</v>
      </c>
      <c r="JA67" s="402">
        <f>IZ67/DR67</f>
        <v>6.0445387062566337E-2</v>
      </c>
      <c r="JB67" s="317">
        <f t="shared" si="326"/>
        <v>0</v>
      </c>
      <c r="JC67" s="402">
        <f t="shared" si="327"/>
        <v>0</v>
      </c>
      <c r="JD67" s="317">
        <f t="shared" si="328"/>
        <v>-1</v>
      </c>
      <c r="JE67" s="402">
        <f t="shared" si="329"/>
        <v>-1</v>
      </c>
      <c r="JF67" s="317">
        <f t="shared" si="330"/>
        <v>0</v>
      </c>
      <c r="JG67" s="402" t="e">
        <f t="shared" si="331"/>
        <v>#DIV/0!</v>
      </c>
      <c r="JH67" s="317">
        <f t="shared" si="332"/>
        <v>0</v>
      </c>
      <c r="JI67" s="402" t="e">
        <f t="shared" si="333"/>
        <v>#DIV/0!</v>
      </c>
      <c r="JJ67" s="317">
        <f t="shared" si="334"/>
        <v>0</v>
      </c>
      <c r="JK67" s="402" t="e">
        <f t="shared" si="335"/>
        <v>#DIV/0!</v>
      </c>
      <c r="JL67" s="317">
        <f t="shared" si="336"/>
        <v>0</v>
      </c>
      <c r="JM67" s="402" t="e">
        <f t="shared" si="337"/>
        <v>#DIV/0!</v>
      </c>
      <c r="JN67" s="317">
        <f t="shared" si="338"/>
        <v>0</v>
      </c>
      <c r="JO67" s="402" t="e">
        <f t="shared" si="339"/>
        <v>#DIV/0!</v>
      </c>
      <c r="JP67" s="317">
        <f t="shared" si="340"/>
        <v>0</v>
      </c>
      <c r="JQ67" s="402" t="e">
        <f t="shared" si="341"/>
        <v>#DIV/0!</v>
      </c>
      <c r="JR67" s="644">
        <f>DF67</f>
        <v>1</v>
      </c>
      <c r="JS67" s="1083">
        <f>DT67</f>
        <v>1</v>
      </c>
      <c r="JT67" s="665">
        <f>(JS67-JR67)*100</f>
        <v>0</v>
      </c>
      <c r="JU67" s="109">
        <f t="shared" ref="JU67:JU70" si="1532">IF(ISERROR((JT67/JR67)/100),0,(JT67/JR67)/100)</f>
        <v>0</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33">AJ67</f>
        <v>1</v>
      </c>
      <c r="KL67" s="267">
        <f t="shared" si="1533"/>
        <v>0.998</v>
      </c>
      <c r="KM67" s="267">
        <f t="shared" si="1533"/>
        <v>1</v>
      </c>
      <c r="KN67" s="267">
        <f t="shared" si="1533"/>
        <v>1</v>
      </c>
      <c r="KO67" s="267">
        <f t="shared" si="1533"/>
        <v>1</v>
      </c>
      <c r="KP67" s="267">
        <f t="shared" si="1533"/>
        <v>1</v>
      </c>
      <c r="KQ67" s="267">
        <f t="shared" si="1533"/>
        <v>1</v>
      </c>
      <c r="KR67" s="267">
        <f t="shared" si="1533"/>
        <v>1</v>
      </c>
      <c r="KS67" s="267">
        <f t="shared" si="1533"/>
        <v>1</v>
      </c>
      <c r="KT67" s="267">
        <f t="shared" si="1533"/>
        <v>1</v>
      </c>
      <c r="KU67" s="267">
        <f t="shared" si="1533"/>
        <v>1</v>
      </c>
      <c r="KV67" s="267">
        <f t="shared" si="1533"/>
        <v>1</v>
      </c>
      <c r="KW67" s="267">
        <f t="shared" ref="KW67:LH71" si="1534">AX67</f>
        <v>1</v>
      </c>
      <c r="KX67" s="267">
        <f t="shared" si="1534"/>
        <v>0.99739999999999995</v>
      </c>
      <c r="KY67" s="267">
        <f t="shared" si="1534"/>
        <v>1</v>
      </c>
      <c r="KZ67" s="267">
        <f t="shared" si="1534"/>
        <v>1</v>
      </c>
      <c r="LA67" s="267">
        <f t="shared" si="1534"/>
        <v>1</v>
      </c>
      <c r="LB67" s="267">
        <f t="shared" si="1534"/>
        <v>1</v>
      </c>
      <c r="LC67" s="267">
        <f t="shared" si="1534"/>
        <v>1</v>
      </c>
      <c r="LD67" s="267">
        <f t="shared" si="1534"/>
        <v>1</v>
      </c>
      <c r="LE67" s="267">
        <f t="shared" si="1534"/>
        <v>1</v>
      </c>
      <c r="LF67" s="267">
        <f t="shared" si="1534"/>
        <v>1</v>
      </c>
      <c r="LG67" s="267">
        <f t="shared" si="1534"/>
        <v>1</v>
      </c>
      <c r="LH67" s="267">
        <f t="shared" si="1534"/>
        <v>1</v>
      </c>
      <c r="LI67" s="790">
        <f t="shared" ref="LI67:LT71" si="1535">BL67</f>
        <v>1</v>
      </c>
      <c r="LJ67" s="790">
        <f t="shared" si="1535"/>
        <v>1</v>
      </c>
      <c r="LK67" s="790">
        <f t="shared" si="1535"/>
        <v>0.99329999999999996</v>
      </c>
      <c r="LL67" s="790">
        <f t="shared" si="1535"/>
        <v>1</v>
      </c>
      <c r="LM67" s="790">
        <f t="shared" si="1535"/>
        <v>1</v>
      </c>
      <c r="LN67" s="790">
        <f t="shared" si="1535"/>
        <v>1</v>
      </c>
      <c r="LO67" s="790">
        <f t="shared" si="1535"/>
        <v>1</v>
      </c>
      <c r="LP67" s="790">
        <f t="shared" si="1535"/>
        <v>1</v>
      </c>
      <c r="LQ67" s="790">
        <f t="shared" si="1535"/>
        <v>1</v>
      </c>
      <c r="LR67" s="790">
        <f t="shared" si="1535"/>
        <v>0.99839999999999995</v>
      </c>
      <c r="LS67" s="790">
        <f t="shared" si="1535"/>
        <v>1</v>
      </c>
      <c r="LT67" s="790">
        <f t="shared" si="1535"/>
        <v>1</v>
      </c>
      <c r="LU67" s="902">
        <f t="shared" ref="LU67:MF71" si="1536">BZ67</f>
        <v>1</v>
      </c>
      <c r="LV67" s="902">
        <f t="shared" si="1536"/>
        <v>1</v>
      </c>
      <c r="LW67" s="902">
        <f t="shared" si="1536"/>
        <v>1</v>
      </c>
      <c r="LX67" s="902">
        <f t="shared" si="1536"/>
        <v>1</v>
      </c>
      <c r="LY67" s="902">
        <f t="shared" si="1536"/>
        <v>1</v>
      </c>
      <c r="LZ67" s="902">
        <f t="shared" si="1536"/>
        <v>1</v>
      </c>
      <c r="MA67" s="902">
        <f t="shared" si="1536"/>
        <v>1</v>
      </c>
      <c r="MB67" s="902">
        <f t="shared" si="1536"/>
        <v>1</v>
      </c>
      <c r="MC67" s="902">
        <f t="shared" si="1536"/>
        <v>1</v>
      </c>
      <c r="MD67" s="902">
        <f t="shared" si="1536"/>
        <v>1</v>
      </c>
      <c r="ME67" s="902">
        <f t="shared" si="1536"/>
        <v>1</v>
      </c>
      <c r="MF67" s="902">
        <f t="shared" si="1536"/>
        <v>1</v>
      </c>
      <c r="MG67" s="961">
        <f t="shared" ref="MG67:MR71" si="1537">CN67</f>
        <v>1</v>
      </c>
      <c r="MH67" s="961">
        <f t="shared" si="1537"/>
        <v>1</v>
      </c>
      <c r="MI67" s="961">
        <f t="shared" si="1537"/>
        <v>1</v>
      </c>
      <c r="MJ67" s="961">
        <f t="shared" si="1537"/>
        <v>1</v>
      </c>
      <c r="MK67" s="961">
        <f t="shared" si="1537"/>
        <v>1</v>
      </c>
      <c r="ML67" s="961">
        <f t="shared" si="1537"/>
        <v>1</v>
      </c>
      <c r="MM67" s="961">
        <f t="shared" si="1537"/>
        <v>1</v>
      </c>
      <c r="MN67" s="961">
        <f t="shared" si="1537"/>
        <v>1</v>
      </c>
      <c r="MO67" s="961">
        <f t="shared" si="1537"/>
        <v>1</v>
      </c>
      <c r="MP67" s="961">
        <f t="shared" si="1537"/>
        <v>1</v>
      </c>
      <c r="MQ67" s="961">
        <f t="shared" si="1537"/>
        <v>1</v>
      </c>
      <c r="MR67" s="961">
        <f t="shared" si="1537"/>
        <v>1</v>
      </c>
      <c r="MS67" s="1156">
        <f t="shared" ref="MS67:ND71" si="1538">DB67</f>
        <v>1</v>
      </c>
      <c r="MT67" s="1156">
        <f t="shared" si="1538"/>
        <v>0.99709999999999999</v>
      </c>
      <c r="MU67" s="1156">
        <f t="shared" si="1538"/>
        <v>1</v>
      </c>
      <c r="MV67" s="1156">
        <f t="shared" si="1538"/>
        <v>0.99870000000000003</v>
      </c>
      <c r="MW67" s="1156">
        <f t="shared" si="1538"/>
        <v>1</v>
      </c>
      <c r="MX67" s="1156">
        <f t="shared" si="1538"/>
        <v>1</v>
      </c>
      <c r="MY67" s="1156">
        <f t="shared" si="1538"/>
        <v>0.99999899999999997</v>
      </c>
      <c r="MZ67" s="1156">
        <f t="shared" si="1538"/>
        <v>1</v>
      </c>
      <c r="NA67" s="1156">
        <f t="shared" si="1538"/>
        <v>0.99619999999999997</v>
      </c>
      <c r="NB67" s="1156">
        <f t="shared" si="1538"/>
        <v>1</v>
      </c>
      <c r="NC67" s="1156">
        <f t="shared" si="1538"/>
        <v>1</v>
      </c>
      <c r="ND67" s="1156">
        <f t="shared" si="1538"/>
        <v>1</v>
      </c>
      <c r="NE67" s="1178">
        <f t="shared" ref="NE67:NN71" si="1539">DP67</f>
        <v>1</v>
      </c>
      <c r="NF67" s="1178">
        <f t="shared" si="1539"/>
        <v>1</v>
      </c>
      <c r="NG67" s="1178">
        <f t="shared" si="1539"/>
        <v>0.94299999999999995</v>
      </c>
      <c r="NH67" s="1178">
        <f t="shared" si="1539"/>
        <v>1</v>
      </c>
      <c r="NI67" s="1178">
        <f t="shared" si="1539"/>
        <v>1</v>
      </c>
      <c r="NJ67" s="1178">
        <f t="shared" si="1539"/>
        <v>0</v>
      </c>
      <c r="NK67" s="1178">
        <f t="shared" si="1539"/>
        <v>0</v>
      </c>
      <c r="NL67" s="1178">
        <f t="shared" si="1539"/>
        <v>0</v>
      </c>
      <c r="NM67" s="1178">
        <f t="shared" si="1539"/>
        <v>0</v>
      </c>
      <c r="NN67" s="1178">
        <f t="shared" si="1539"/>
        <v>0</v>
      </c>
      <c r="NO67" s="1178">
        <f t="shared" ref="NO67:NP71" si="1540">DZ67</f>
        <v>0</v>
      </c>
      <c r="NP67" s="1178">
        <f t="shared" si="1540"/>
        <v>0</v>
      </c>
    </row>
    <row r="68" spans="1:380" s="177" customFormat="1" x14ac:dyDescent="0.25">
      <c r="A68" s="770"/>
      <c r="B68" s="76">
        <v>9.1999999999999993</v>
      </c>
      <c r="C68" s="173"/>
      <c r="D68" s="458"/>
      <c r="E68" s="1267" t="s">
        <v>69</v>
      </c>
      <c r="F68" s="1267"/>
      <c r="G68" s="1268"/>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v>0</v>
      </c>
      <c r="DR68" s="174">
        <v>5.7000000000000002E-2</v>
      </c>
      <c r="DS68" s="175">
        <v>0</v>
      </c>
      <c r="DT68" s="174">
        <v>0</v>
      </c>
      <c r="DU68" s="175"/>
      <c r="DV68" s="645"/>
      <c r="DW68" s="175"/>
      <c r="DX68" s="645"/>
      <c r="DY68" s="175"/>
      <c r="DZ68" s="645"/>
      <c r="EA68" s="175"/>
      <c r="EB68" s="176" t="s">
        <v>29</v>
      </c>
      <c r="EC68" s="161">
        <f>SUM(DP68:EA68)/$EB$4</f>
        <v>1.14E-2</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8"/>
        <v>0</v>
      </c>
      <c r="IU68" s="409">
        <v>0</v>
      </c>
      <c r="IV68" s="328">
        <f t="shared" si="320"/>
        <v>0</v>
      </c>
      <c r="IW68" s="409">
        <v>0</v>
      </c>
      <c r="IX68" s="328">
        <f t="shared" si="322"/>
        <v>5.7000000000000002E-2</v>
      </c>
      <c r="IY68" s="409">
        <v>0</v>
      </c>
      <c r="IZ68" s="328">
        <f t="shared" si="324"/>
        <v>-5.7000000000000002E-2</v>
      </c>
      <c r="JA68" s="409">
        <f>IZ68/DR68</f>
        <v>-1</v>
      </c>
      <c r="JB68" s="328">
        <f t="shared" si="326"/>
        <v>0</v>
      </c>
      <c r="JC68" s="409">
        <v>0</v>
      </c>
      <c r="JD68" s="328">
        <f t="shared" si="328"/>
        <v>0</v>
      </c>
      <c r="JE68" s="409" t="e">
        <f t="shared" si="329"/>
        <v>#DIV/0!</v>
      </c>
      <c r="JF68" s="328">
        <f t="shared" si="330"/>
        <v>0</v>
      </c>
      <c r="JG68" s="409" t="e">
        <f t="shared" si="331"/>
        <v>#DIV/0!</v>
      </c>
      <c r="JH68" s="328">
        <f t="shared" si="332"/>
        <v>0</v>
      </c>
      <c r="JI68" s="409" t="e">
        <f t="shared" si="333"/>
        <v>#DIV/0!</v>
      </c>
      <c r="JJ68" s="328">
        <f t="shared" si="334"/>
        <v>0</v>
      </c>
      <c r="JK68" s="409" t="e">
        <f t="shared" si="335"/>
        <v>#DIV/0!</v>
      </c>
      <c r="JL68" s="328">
        <f t="shared" si="336"/>
        <v>0</v>
      </c>
      <c r="JM68" s="409" t="e">
        <f t="shared" si="337"/>
        <v>#DIV/0!</v>
      </c>
      <c r="JN68" s="328">
        <f t="shared" si="338"/>
        <v>0</v>
      </c>
      <c r="JO68" s="409" t="e">
        <f t="shared" si="339"/>
        <v>#DIV/0!</v>
      </c>
      <c r="JP68" s="328">
        <f t="shared" si="340"/>
        <v>0</v>
      </c>
      <c r="JQ68" s="409" t="e">
        <f t="shared" si="341"/>
        <v>#DIV/0!</v>
      </c>
      <c r="JR68" s="645">
        <f>DF68</f>
        <v>0</v>
      </c>
      <c r="JS68" s="1084">
        <f>DT68</f>
        <v>0</v>
      </c>
      <c r="JT68" s="682">
        <f>(JS68-JR68)*100</f>
        <v>0</v>
      </c>
      <c r="JU68" s="117">
        <f t="shared" si="1532"/>
        <v>0</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33"/>
        <v>0</v>
      </c>
      <c r="KL68" s="293">
        <f t="shared" si="1533"/>
        <v>2E-3</v>
      </c>
      <c r="KM68" s="293">
        <f t="shared" si="1533"/>
        <v>0</v>
      </c>
      <c r="KN68" s="293">
        <f t="shared" si="1533"/>
        <v>0</v>
      </c>
      <c r="KO68" s="293">
        <f t="shared" si="1533"/>
        <v>0</v>
      </c>
      <c r="KP68" s="293">
        <f t="shared" si="1533"/>
        <v>0</v>
      </c>
      <c r="KQ68" s="293">
        <f t="shared" si="1533"/>
        <v>0</v>
      </c>
      <c r="KR68" s="293">
        <f t="shared" si="1533"/>
        <v>0</v>
      </c>
      <c r="KS68" s="293">
        <f t="shared" si="1533"/>
        <v>0</v>
      </c>
      <c r="KT68" s="293">
        <f t="shared" si="1533"/>
        <v>0</v>
      </c>
      <c r="KU68" s="293">
        <f t="shared" si="1533"/>
        <v>0</v>
      </c>
      <c r="KV68" s="293">
        <f t="shared" si="1533"/>
        <v>0</v>
      </c>
      <c r="KW68" s="293">
        <f t="shared" si="1534"/>
        <v>0</v>
      </c>
      <c r="KX68" s="293">
        <f t="shared" si="1534"/>
        <v>2.5999999999999999E-3</v>
      </c>
      <c r="KY68" s="293">
        <f t="shared" si="1534"/>
        <v>0</v>
      </c>
      <c r="KZ68" s="293">
        <f t="shared" si="1534"/>
        <v>0</v>
      </c>
      <c r="LA68" s="293">
        <f t="shared" si="1534"/>
        <v>0</v>
      </c>
      <c r="LB68" s="293">
        <f t="shared" si="1534"/>
        <v>0</v>
      </c>
      <c r="LC68" s="293">
        <f t="shared" si="1534"/>
        <v>0</v>
      </c>
      <c r="LD68" s="293">
        <f t="shared" si="1534"/>
        <v>0</v>
      </c>
      <c r="LE68" s="293">
        <f t="shared" si="1534"/>
        <v>0</v>
      </c>
      <c r="LF68" s="293">
        <f t="shared" si="1534"/>
        <v>0</v>
      </c>
      <c r="LG68" s="293">
        <f t="shared" si="1534"/>
        <v>0</v>
      </c>
      <c r="LH68" s="293">
        <f t="shared" si="1534"/>
        <v>0</v>
      </c>
      <c r="LI68" s="803">
        <f t="shared" si="1535"/>
        <v>0</v>
      </c>
      <c r="LJ68" s="803">
        <f t="shared" si="1535"/>
        <v>0</v>
      </c>
      <c r="LK68" s="803">
        <f t="shared" si="1535"/>
        <v>6.7000000000000002E-3</v>
      </c>
      <c r="LL68" s="803">
        <f t="shared" si="1535"/>
        <v>0</v>
      </c>
      <c r="LM68" s="803">
        <f t="shared" si="1535"/>
        <v>0</v>
      </c>
      <c r="LN68" s="803">
        <f t="shared" si="1535"/>
        <v>0</v>
      </c>
      <c r="LO68" s="803">
        <f t="shared" si="1535"/>
        <v>0</v>
      </c>
      <c r="LP68" s="803">
        <f t="shared" si="1535"/>
        <v>0</v>
      </c>
      <c r="LQ68" s="803">
        <f t="shared" si="1535"/>
        <v>0</v>
      </c>
      <c r="LR68" s="803">
        <f t="shared" si="1535"/>
        <v>1.6000000000000001E-3</v>
      </c>
      <c r="LS68" s="803">
        <f t="shared" si="1535"/>
        <v>0</v>
      </c>
      <c r="LT68" s="803">
        <f t="shared" si="1535"/>
        <v>0</v>
      </c>
      <c r="LU68" s="915">
        <f t="shared" si="1536"/>
        <v>0</v>
      </c>
      <c r="LV68" s="915">
        <f t="shared" si="1536"/>
        <v>0</v>
      </c>
      <c r="LW68" s="915">
        <f t="shared" si="1536"/>
        <v>0</v>
      </c>
      <c r="LX68" s="915">
        <f t="shared" si="1536"/>
        <v>0</v>
      </c>
      <c r="LY68" s="915">
        <f t="shared" si="1536"/>
        <v>0</v>
      </c>
      <c r="LZ68" s="915">
        <f t="shared" si="1536"/>
        <v>0</v>
      </c>
      <c r="MA68" s="915">
        <f t="shared" si="1536"/>
        <v>0</v>
      </c>
      <c r="MB68" s="915">
        <f t="shared" si="1536"/>
        <v>0</v>
      </c>
      <c r="MC68" s="915">
        <f t="shared" si="1536"/>
        <v>0</v>
      </c>
      <c r="MD68" s="915">
        <f t="shared" si="1536"/>
        <v>0</v>
      </c>
      <c r="ME68" s="915">
        <f t="shared" si="1536"/>
        <v>0</v>
      </c>
      <c r="MF68" s="915">
        <f t="shared" si="1536"/>
        <v>0</v>
      </c>
      <c r="MG68" s="974">
        <f t="shared" si="1537"/>
        <v>0</v>
      </c>
      <c r="MH68" s="974">
        <f t="shared" si="1537"/>
        <v>0</v>
      </c>
      <c r="MI68" s="974">
        <f t="shared" si="1537"/>
        <v>0</v>
      </c>
      <c r="MJ68" s="974">
        <f t="shared" si="1537"/>
        <v>0</v>
      </c>
      <c r="MK68" s="974">
        <f t="shared" si="1537"/>
        <v>0</v>
      </c>
      <c r="ML68" s="974">
        <f t="shared" si="1537"/>
        <v>0</v>
      </c>
      <c r="MM68" s="974">
        <f t="shared" si="1537"/>
        <v>0</v>
      </c>
      <c r="MN68" s="974">
        <f t="shared" si="1537"/>
        <v>0</v>
      </c>
      <c r="MO68" s="974">
        <f t="shared" si="1537"/>
        <v>0</v>
      </c>
      <c r="MP68" s="974">
        <f t="shared" si="1537"/>
        <v>0</v>
      </c>
      <c r="MQ68" s="974">
        <f t="shared" si="1537"/>
        <v>0</v>
      </c>
      <c r="MR68" s="974">
        <f t="shared" si="1537"/>
        <v>0</v>
      </c>
      <c r="MS68" s="1169">
        <f t="shared" si="1538"/>
        <v>0</v>
      </c>
      <c r="MT68" s="1169">
        <f t="shared" si="1538"/>
        <v>2.8999999999999998E-3</v>
      </c>
      <c r="MU68" s="1169">
        <f t="shared" si="1538"/>
        <v>0</v>
      </c>
      <c r="MV68" s="1169">
        <f t="shared" si="1538"/>
        <v>1.2999999999999999E-3</v>
      </c>
      <c r="MW68" s="1169">
        <f t="shared" si="1538"/>
        <v>0</v>
      </c>
      <c r="MX68" s="1169">
        <f t="shared" si="1538"/>
        <v>0</v>
      </c>
      <c r="MY68" s="1169">
        <f t="shared" si="1538"/>
        <v>1.0000000000000001E-5</v>
      </c>
      <c r="MZ68" s="1169">
        <f t="shared" si="1538"/>
        <v>0</v>
      </c>
      <c r="NA68" s="1169">
        <f t="shared" si="1538"/>
        <v>3.8E-3</v>
      </c>
      <c r="NB68" s="1169">
        <f t="shared" si="1538"/>
        <v>0</v>
      </c>
      <c r="NC68" s="1169">
        <f t="shared" si="1538"/>
        <v>0</v>
      </c>
      <c r="ND68" s="1169">
        <f t="shared" si="1538"/>
        <v>0</v>
      </c>
      <c r="NE68" s="1191">
        <f t="shared" si="1539"/>
        <v>0</v>
      </c>
      <c r="NF68" s="1191">
        <f t="shared" si="1539"/>
        <v>0</v>
      </c>
      <c r="NG68" s="1191">
        <f t="shared" si="1539"/>
        <v>5.7000000000000002E-2</v>
      </c>
      <c r="NH68" s="1191">
        <f t="shared" si="1539"/>
        <v>0</v>
      </c>
      <c r="NI68" s="1191">
        <f t="shared" si="1539"/>
        <v>0</v>
      </c>
      <c r="NJ68" s="1191">
        <f t="shared" si="1539"/>
        <v>0</v>
      </c>
      <c r="NK68" s="1191">
        <f t="shared" si="1539"/>
        <v>0</v>
      </c>
      <c r="NL68" s="1191">
        <f t="shared" si="1539"/>
        <v>0</v>
      </c>
      <c r="NM68" s="1191">
        <f t="shared" si="1539"/>
        <v>0</v>
      </c>
      <c r="NN68" s="1191">
        <f t="shared" si="1539"/>
        <v>0</v>
      </c>
      <c r="NO68" s="1191">
        <f t="shared" si="1540"/>
        <v>0</v>
      </c>
      <c r="NP68" s="1191">
        <f t="shared" si="1540"/>
        <v>0</v>
      </c>
    </row>
    <row r="69" spans="1:380" s="36" customFormat="1" x14ac:dyDescent="0.25">
      <c r="A69" s="770"/>
      <c r="B69" s="56">
        <v>9.3000000000000007</v>
      </c>
      <c r="C69" s="35"/>
      <c r="D69" s="457"/>
      <c r="E69" s="1265" t="s">
        <v>70</v>
      </c>
      <c r="F69" s="1265"/>
      <c r="G69" s="1266"/>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v>1</v>
      </c>
      <c r="DR69" s="19">
        <v>0.94299999999999995</v>
      </c>
      <c r="DS69" s="74">
        <v>1</v>
      </c>
      <c r="DT69" s="19">
        <v>0.96430000000000005</v>
      </c>
      <c r="DU69" s="74"/>
      <c r="DV69" s="644"/>
      <c r="DW69" s="74"/>
      <c r="DX69" s="644"/>
      <c r="DY69" s="74"/>
      <c r="DZ69" s="644"/>
      <c r="EA69" s="74"/>
      <c r="EB69" s="132" t="s">
        <v>29</v>
      </c>
      <c r="EC69" s="151">
        <f>SUM(DP69:EA69)/$EB$4</f>
        <v>0.98146</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8"/>
        <v>0</v>
      </c>
      <c r="IU69" s="402">
        <f t="shared" si="319"/>
        <v>0</v>
      </c>
      <c r="IV69" s="317">
        <f t="shared" si="320"/>
        <v>0</v>
      </c>
      <c r="IW69" s="402">
        <f t="shared" si="321"/>
        <v>0</v>
      </c>
      <c r="IX69" s="317">
        <f t="shared" si="322"/>
        <v>-5.7000000000000051E-2</v>
      </c>
      <c r="IY69" s="402">
        <f t="shared" si="323"/>
        <v>-5.7000000000000051E-2</v>
      </c>
      <c r="IZ69" s="317">
        <f t="shared" si="324"/>
        <v>5.7000000000000051E-2</v>
      </c>
      <c r="JA69" s="402">
        <f>IZ69/DR69</f>
        <v>6.0445387062566337E-2</v>
      </c>
      <c r="JB69" s="317">
        <f t="shared" si="326"/>
        <v>-3.5699999999999954E-2</v>
      </c>
      <c r="JC69" s="402">
        <f t="shared" si="327"/>
        <v>-3.5699999999999954E-2</v>
      </c>
      <c r="JD69" s="317">
        <f t="shared" si="328"/>
        <v>-0.96430000000000005</v>
      </c>
      <c r="JE69" s="402">
        <f t="shared" si="329"/>
        <v>-1</v>
      </c>
      <c r="JF69" s="317">
        <f t="shared" si="330"/>
        <v>0</v>
      </c>
      <c r="JG69" s="402" t="e">
        <f t="shared" si="331"/>
        <v>#DIV/0!</v>
      </c>
      <c r="JH69" s="317">
        <f t="shared" si="332"/>
        <v>0</v>
      </c>
      <c r="JI69" s="402" t="e">
        <f t="shared" si="333"/>
        <v>#DIV/0!</v>
      </c>
      <c r="JJ69" s="317">
        <f t="shared" si="334"/>
        <v>0</v>
      </c>
      <c r="JK69" s="402" t="e">
        <f t="shared" si="335"/>
        <v>#DIV/0!</v>
      </c>
      <c r="JL69" s="317">
        <f t="shared" si="336"/>
        <v>0</v>
      </c>
      <c r="JM69" s="402" t="e">
        <f t="shared" si="337"/>
        <v>#DIV/0!</v>
      </c>
      <c r="JN69" s="317">
        <f t="shared" si="338"/>
        <v>0</v>
      </c>
      <c r="JO69" s="402" t="e">
        <f t="shared" si="339"/>
        <v>#DIV/0!</v>
      </c>
      <c r="JP69" s="317">
        <f t="shared" si="340"/>
        <v>0</v>
      </c>
      <c r="JQ69" s="402" t="e">
        <f t="shared" si="341"/>
        <v>#DIV/0!</v>
      </c>
      <c r="JR69" s="644">
        <f>DF69</f>
        <v>1</v>
      </c>
      <c r="JS69" s="1083">
        <f>DT69</f>
        <v>0.96430000000000005</v>
      </c>
      <c r="JT69" s="665">
        <f>(JS69-JR69)*100</f>
        <v>-3.5699999999999954</v>
      </c>
      <c r="JU69" s="109">
        <f t="shared" si="1532"/>
        <v>-3.5699999999999954E-2</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33"/>
        <v>1</v>
      </c>
      <c r="KL69" s="267">
        <f t="shared" si="1533"/>
        <v>0.99490000000000001</v>
      </c>
      <c r="KM69" s="267">
        <f t="shared" si="1533"/>
        <v>1</v>
      </c>
      <c r="KN69" s="267">
        <f t="shared" si="1533"/>
        <v>0.99819999999999998</v>
      </c>
      <c r="KO69" s="267">
        <f t="shared" si="1533"/>
        <v>1</v>
      </c>
      <c r="KP69" s="267">
        <f t="shared" si="1533"/>
        <v>1</v>
      </c>
      <c r="KQ69" s="267">
        <f t="shared" si="1533"/>
        <v>1</v>
      </c>
      <c r="KR69" s="267">
        <f t="shared" si="1533"/>
        <v>1</v>
      </c>
      <c r="KS69" s="267">
        <f t="shared" si="1533"/>
        <v>1</v>
      </c>
      <c r="KT69" s="267">
        <f t="shared" si="1533"/>
        <v>1</v>
      </c>
      <c r="KU69" s="267">
        <f t="shared" si="1533"/>
        <v>1</v>
      </c>
      <c r="KV69" s="267">
        <f t="shared" si="1533"/>
        <v>1</v>
      </c>
      <c r="KW69" s="267">
        <f t="shared" si="1534"/>
        <v>1</v>
      </c>
      <c r="KX69" s="267">
        <f t="shared" si="1534"/>
        <v>0.99739999999999995</v>
      </c>
      <c r="KY69" s="267">
        <f t="shared" si="1534"/>
        <v>1</v>
      </c>
      <c r="KZ69" s="267">
        <f t="shared" si="1534"/>
        <v>1</v>
      </c>
      <c r="LA69" s="267">
        <f t="shared" si="1534"/>
        <v>1</v>
      </c>
      <c r="LB69" s="267">
        <f t="shared" si="1534"/>
        <v>1</v>
      </c>
      <c r="LC69" s="267">
        <f t="shared" si="1534"/>
        <v>1</v>
      </c>
      <c r="LD69" s="267">
        <f t="shared" si="1534"/>
        <v>1</v>
      </c>
      <c r="LE69" s="267">
        <f t="shared" si="1534"/>
        <v>1</v>
      </c>
      <c r="LF69" s="267">
        <f t="shared" si="1534"/>
        <v>1</v>
      </c>
      <c r="LG69" s="267">
        <f t="shared" si="1534"/>
        <v>1</v>
      </c>
      <c r="LH69" s="267">
        <f t="shared" si="1534"/>
        <v>1</v>
      </c>
      <c r="LI69" s="790">
        <f t="shared" si="1535"/>
        <v>1</v>
      </c>
      <c r="LJ69" s="790">
        <f t="shared" si="1535"/>
        <v>1</v>
      </c>
      <c r="LK69" s="790">
        <f t="shared" si="1535"/>
        <v>0.99329999999999996</v>
      </c>
      <c r="LL69" s="790">
        <f t="shared" si="1535"/>
        <v>1</v>
      </c>
      <c r="LM69" s="790">
        <f t="shared" si="1535"/>
        <v>1</v>
      </c>
      <c r="LN69" s="790">
        <f t="shared" si="1535"/>
        <v>1</v>
      </c>
      <c r="LO69" s="790">
        <f t="shared" si="1535"/>
        <v>1</v>
      </c>
      <c r="LP69" s="790">
        <f t="shared" si="1535"/>
        <v>1</v>
      </c>
      <c r="LQ69" s="790">
        <f t="shared" si="1535"/>
        <v>1</v>
      </c>
      <c r="LR69" s="790">
        <f t="shared" si="1535"/>
        <v>0.99839999999999995</v>
      </c>
      <c r="LS69" s="790">
        <f t="shared" si="1535"/>
        <v>1</v>
      </c>
      <c r="LT69" s="790">
        <f t="shared" si="1535"/>
        <v>1</v>
      </c>
      <c r="LU69" s="902">
        <f t="shared" si="1536"/>
        <v>1</v>
      </c>
      <c r="LV69" s="902">
        <f t="shared" si="1536"/>
        <v>1</v>
      </c>
      <c r="LW69" s="902">
        <f t="shared" si="1536"/>
        <v>1</v>
      </c>
      <c r="LX69" s="902">
        <f t="shared" si="1536"/>
        <v>1</v>
      </c>
      <c r="LY69" s="902">
        <f t="shared" si="1536"/>
        <v>1</v>
      </c>
      <c r="LZ69" s="902">
        <f t="shared" si="1536"/>
        <v>1</v>
      </c>
      <c r="MA69" s="902">
        <f t="shared" si="1536"/>
        <v>1</v>
      </c>
      <c r="MB69" s="902">
        <f t="shared" si="1536"/>
        <v>1</v>
      </c>
      <c r="MC69" s="902">
        <f t="shared" si="1536"/>
        <v>1</v>
      </c>
      <c r="MD69" s="902">
        <f t="shared" si="1536"/>
        <v>1</v>
      </c>
      <c r="ME69" s="902">
        <f t="shared" si="1536"/>
        <v>1</v>
      </c>
      <c r="MF69" s="902">
        <f t="shared" si="1536"/>
        <v>1</v>
      </c>
      <c r="MG69" s="961">
        <f t="shared" si="1537"/>
        <v>1</v>
      </c>
      <c r="MH69" s="961">
        <f t="shared" si="1537"/>
        <v>1</v>
      </c>
      <c r="MI69" s="961">
        <f t="shared" si="1537"/>
        <v>1</v>
      </c>
      <c r="MJ69" s="961">
        <f t="shared" si="1537"/>
        <v>1</v>
      </c>
      <c r="MK69" s="961">
        <f t="shared" si="1537"/>
        <v>1</v>
      </c>
      <c r="ML69" s="961">
        <f t="shared" si="1537"/>
        <v>1</v>
      </c>
      <c r="MM69" s="961">
        <f t="shared" si="1537"/>
        <v>1</v>
      </c>
      <c r="MN69" s="961">
        <f t="shared" si="1537"/>
        <v>1</v>
      </c>
      <c r="MO69" s="961">
        <f t="shared" si="1537"/>
        <v>1</v>
      </c>
      <c r="MP69" s="961">
        <f t="shared" si="1537"/>
        <v>1</v>
      </c>
      <c r="MQ69" s="961">
        <f t="shared" si="1537"/>
        <v>1</v>
      </c>
      <c r="MR69" s="961">
        <f t="shared" si="1537"/>
        <v>1</v>
      </c>
      <c r="MS69" s="1156">
        <f t="shared" si="1538"/>
        <v>1</v>
      </c>
      <c r="MT69" s="1156">
        <f t="shared" si="1538"/>
        <v>0.99709999999999999</v>
      </c>
      <c r="MU69" s="1156">
        <f t="shared" si="1538"/>
        <v>1</v>
      </c>
      <c r="MV69" s="1156">
        <f t="shared" si="1538"/>
        <v>0.9829</v>
      </c>
      <c r="MW69" s="1156">
        <f t="shared" si="1538"/>
        <v>1</v>
      </c>
      <c r="MX69" s="1156">
        <f t="shared" si="1538"/>
        <v>1</v>
      </c>
      <c r="MY69" s="1156">
        <f t="shared" si="1538"/>
        <v>0.99999899999999997</v>
      </c>
      <c r="MZ69" s="1156">
        <f t="shared" si="1538"/>
        <v>1</v>
      </c>
      <c r="NA69" s="1156">
        <f t="shared" si="1538"/>
        <v>0.99619999999999997</v>
      </c>
      <c r="NB69" s="1156">
        <f t="shared" si="1538"/>
        <v>1</v>
      </c>
      <c r="NC69" s="1156">
        <f t="shared" si="1538"/>
        <v>1</v>
      </c>
      <c r="ND69" s="1156">
        <f t="shared" si="1538"/>
        <v>1</v>
      </c>
      <c r="NE69" s="1178">
        <f t="shared" si="1539"/>
        <v>1</v>
      </c>
      <c r="NF69" s="1178">
        <f t="shared" si="1539"/>
        <v>1</v>
      </c>
      <c r="NG69" s="1178">
        <f t="shared" si="1539"/>
        <v>0.94299999999999995</v>
      </c>
      <c r="NH69" s="1178">
        <f t="shared" si="1539"/>
        <v>1</v>
      </c>
      <c r="NI69" s="1178">
        <f t="shared" si="1539"/>
        <v>0.96430000000000005</v>
      </c>
      <c r="NJ69" s="1178">
        <f t="shared" si="1539"/>
        <v>0</v>
      </c>
      <c r="NK69" s="1178">
        <f t="shared" si="1539"/>
        <v>0</v>
      </c>
      <c r="NL69" s="1178">
        <f t="shared" si="1539"/>
        <v>0</v>
      </c>
      <c r="NM69" s="1178">
        <f t="shared" si="1539"/>
        <v>0</v>
      </c>
      <c r="NN69" s="1178">
        <f t="shared" si="1539"/>
        <v>0</v>
      </c>
      <c r="NO69" s="1178">
        <f t="shared" si="1540"/>
        <v>0</v>
      </c>
      <c r="NP69" s="1178">
        <f t="shared" si="1540"/>
        <v>0</v>
      </c>
    </row>
    <row r="70" spans="1:380" s="177" customFormat="1" x14ac:dyDescent="0.25">
      <c r="A70" s="770"/>
      <c r="B70" s="76">
        <v>9.4</v>
      </c>
      <c r="C70" s="173"/>
      <c r="D70" s="458"/>
      <c r="E70" s="1267" t="s">
        <v>71</v>
      </c>
      <c r="F70" s="1267"/>
      <c r="G70" s="1268"/>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v>0</v>
      </c>
      <c r="DR70" s="174">
        <v>5.7000000000000002E-2</v>
      </c>
      <c r="DS70" s="175">
        <v>0</v>
      </c>
      <c r="DT70" s="174">
        <v>3.5700000000000003E-2</v>
      </c>
      <c r="DU70" s="175"/>
      <c r="DV70" s="645"/>
      <c r="DW70" s="175"/>
      <c r="DX70" s="645"/>
      <c r="DY70" s="175"/>
      <c r="DZ70" s="645"/>
      <c r="EA70" s="175"/>
      <c r="EB70" s="176" t="s">
        <v>29</v>
      </c>
      <c r="EC70" s="161">
        <f>SUM(DP70:EA70)/$EB$4</f>
        <v>1.8540000000000001E-2</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8"/>
        <v>0</v>
      </c>
      <c r="IU70" s="409">
        <v>0</v>
      </c>
      <c r="IV70" s="328">
        <f t="shared" si="320"/>
        <v>0</v>
      </c>
      <c r="IW70" s="409">
        <v>0</v>
      </c>
      <c r="IX70" s="328">
        <f t="shared" si="322"/>
        <v>5.7000000000000002E-2</v>
      </c>
      <c r="IY70" s="409">
        <v>0</v>
      </c>
      <c r="IZ70" s="328">
        <f t="shared" si="324"/>
        <v>-5.7000000000000002E-2</v>
      </c>
      <c r="JA70" s="409">
        <f>IZ70/DR70</f>
        <v>-1</v>
      </c>
      <c r="JB70" s="328">
        <f t="shared" si="326"/>
        <v>3.5700000000000003E-2</v>
      </c>
      <c r="JC70" s="409">
        <v>0</v>
      </c>
      <c r="JD70" s="328">
        <f t="shared" si="328"/>
        <v>-3.5700000000000003E-2</v>
      </c>
      <c r="JE70" s="409">
        <f t="shared" si="329"/>
        <v>-1</v>
      </c>
      <c r="JF70" s="328">
        <f t="shared" si="330"/>
        <v>0</v>
      </c>
      <c r="JG70" s="409" t="e">
        <f t="shared" si="331"/>
        <v>#DIV/0!</v>
      </c>
      <c r="JH70" s="328">
        <f t="shared" si="332"/>
        <v>0</v>
      </c>
      <c r="JI70" s="409" t="e">
        <f t="shared" si="333"/>
        <v>#DIV/0!</v>
      </c>
      <c r="JJ70" s="328">
        <f t="shared" si="334"/>
        <v>0</v>
      </c>
      <c r="JK70" s="409" t="e">
        <f t="shared" si="335"/>
        <v>#DIV/0!</v>
      </c>
      <c r="JL70" s="328">
        <f t="shared" si="336"/>
        <v>0</v>
      </c>
      <c r="JM70" s="409" t="e">
        <f t="shared" si="337"/>
        <v>#DIV/0!</v>
      </c>
      <c r="JN70" s="328">
        <f t="shared" si="338"/>
        <v>0</v>
      </c>
      <c r="JO70" s="409" t="e">
        <f t="shared" si="339"/>
        <v>#DIV/0!</v>
      </c>
      <c r="JP70" s="328">
        <f t="shared" si="340"/>
        <v>0</v>
      </c>
      <c r="JQ70" s="409" t="e">
        <f t="shared" si="341"/>
        <v>#DIV/0!</v>
      </c>
      <c r="JR70" s="645">
        <f>DF70</f>
        <v>0</v>
      </c>
      <c r="JS70" s="1084">
        <f>DT70</f>
        <v>3.5700000000000003E-2</v>
      </c>
      <c r="JT70" s="682">
        <f>(JS70-JR70)*100</f>
        <v>3.5700000000000003</v>
      </c>
      <c r="JU70" s="117">
        <f t="shared" si="1532"/>
        <v>0</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33"/>
        <v>0</v>
      </c>
      <c r="KL70" s="293">
        <f t="shared" si="1533"/>
        <v>5.1000000000000004E-3</v>
      </c>
      <c r="KM70" s="293">
        <f t="shared" si="1533"/>
        <v>0</v>
      </c>
      <c r="KN70" s="293">
        <f t="shared" si="1533"/>
        <v>1.8E-3</v>
      </c>
      <c r="KO70" s="293">
        <f t="shared" si="1533"/>
        <v>0</v>
      </c>
      <c r="KP70" s="293">
        <f t="shared" si="1533"/>
        <v>0</v>
      </c>
      <c r="KQ70" s="293">
        <f t="shared" si="1533"/>
        <v>0</v>
      </c>
      <c r="KR70" s="293">
        <f t="shared" si="1533"/>
        <v>0</v>
      </c>
      <c r="KS70" s="293">
        <f t="shared" si="1533"/>
        <v>0</v>
      </c>
      <c r="KT70" s="293">
        <f t="shared" si="1533"/>
        <v>0</v>
      </c>
      <c r="KU70" s="293">
        <f t="shared" si="1533"/>
        <v>0</v>
      </c>
      <c r="KV70" s="293">
        <f t="shared" si="1533"/>
        <v>0</v>
      </c>
      <c r="KW70" s="293">
        <f t="shared" si="1534"/>
        <v>0</v>
      </c>
      <c r="KX70" s="293">
        <f t="shared" si="1534"/>
        <v>2.5999999999999999E-3</v>
      </c>
      <c r="KY70" s="293">
        <f t="shared" si="1534"/>
        <v>0</v>
      </c>
      <c r="KZ70" s="293">
        <f t="shared" si="1534"/>
        <v>0</v>
      </c>
      <c r="LA70" s="293">
        <f t="shared" si="1534"/>
        <v>0</v>
      </c>
      <c r="LB70" s="293">
        <f t="shared" si="1534"/>
        <v>0</v>
      </c>
      <c r="LC70" s="293">
        <f t="shared" si="1534"/>
        <v>0</v>
      </c>
      <c r="LD70" s="293">
        <f t="shared" si="1534"/>
        <v>0</v>
      </c>
      <c r="LE70" s="293">
        <f t="shared" si="1534"/>
        <v>0</v>
      </c>
      <c r="LF70" s="293">
        <f t="shared" si="1534"/>
        <v>0</v>
      </c>
      <c r="LG70" s="293">
        <f t="shared" si="1534"/>
        <v>0</v>
      </c>
      <c r="LH70" s="293">
        <f t="shared" si="1534"/>
        <v>0</v>
      </c>
      <c r="LI70" s="803">
        <f t="shared" si="1535"/>
        <v>0</v>
      </c>
      <c r="LJ70" s="803">
        <f t="shared" si="1535"/>
        <v>0</v>
      </c>
      <c r="LK70" s="803">
        <f t="shared" si="1535"/>
        <v>6.7000000000000002E-3</v>
      </c>
      <c r="LL70" s="803">
        <f t="shared" si="1535"/>
        <v>0</v>
      </c>
      <c r="LM70" s="803">
        <f t="shared" si="1535"/>
        <v>0</v>
      </c>
      <c r="LN70" s="803">
        <f t="shared" si="1535"/>
        <v>0</v>
      </c>
      <c r="LO70" s="803">
        <f t="shared" si="1535"/>
        <v>0</v>
      </c>
      <c r="LP70" s="803">
        <f t="shared" si="1535"/>
        <v>0</v>
      </c>
      <c r="LQ70" s="803">
        <f t="shared" si="1535"/>
        <v>0</v>
      </c>
      <c r="LR70" s="803">
        <f t="shared" si="1535"/>
        <v>1.6000000000000001E-3</v>
      </c>
      <c r="LS70" s="803">
        <f t="shared" si="1535"/>
        <v>0</v>
      </c>
      <c r="LT70" s="803">
        <f t="shared" si="1535"/>
        <v>0</v>
      </c>
      <c r="LU70" s="915">
        <f t="shared" si="1536"/>
        <v>0</v>
      </c>
      <c r="LV70" s="915">
        <f t="shared" si="1536"/>
        <v>0</v>
      </c>
      <c r="LW70" s="915">
        <f t="shared" si="1536"/>
        <v>0</v>
      </c>
      <c r="LX70" s="915">
        <f t="shared" si="1536"/>
        <v>0</v>
      </c>
      <c r="LY70" s="915">
        <f t="shared" si="1536"/>
        <v>0</v>
      </c>
      <c r="LZ70" s="915">
        <f t="shared" si="1536"/>
        <v>0</v>
      </c>
      <c r="MA70" s="915">
        <f t="shared" si="1536"/>
        <v>0</v>
      </c>
      <c r="MB70" s="915">
        <f t="shared" si="1536"/>
        <v>0</v>
      </c>
      <c r="MC70" s="915">
        <f t="shared" si="1536"/>
        <v>0</v>
      </c>
      <c r="MD70" s="915">
        <f t="shared" si="1536"/>
        <v>0</v>
      </c>
      <c r="ME70" s="915">
        <f t="shared" si="1536"/>
        <v>0</v>
      </c>
      <c r="MF70" s="915">
        <f t="shared" si="1536"/>
        <v>0</v>
      </c>
      <c r="MG70" s="974">
        <f t="shared" si="1537"/>
        <v>0</v>
      </c>
      <c r="MH70" s="974">
        <f t="shared" si="1537"/>
        <v>0</v>
      </c>
      <c r="MI70" s="974">
        <f t="shared" si="1537"/>
        <v>0</v>
      </c>
      <c r="MJ70" s="974">
        <f t="shared" si="1537"/>
        <v>0</v>
      </c>
      <c r="MK70" s="974">
        <f t="shared" si="1537"/>
        <v>0</v>
      </c>
      <c r="ML70" s="974">
        <f t="shared" si="1537"/>
        <v>0</v>
      </c>
      <c r="MM70" s="974">
        <f t="shared" si="1537"/>
        <v>0</v>
      </c>
      <c r="MN70" s="974">
        <f t="shared" si="1537"/>
        <v>0</v>
      </c>
      <c r="MO70" s="974">
        <f t="shared" si="1537"/>
        <v>0</v>
      </c>
      <c r="MP70" s="974">
        <f t="shared" si="1537"/>
        <v>0</v>
      </c>
      <c r="MQ70" s="974">
        <f t="shared" si="1537"/>
        <v>0</v>
      </c>
      <c r="MR70" s="974">
        <f t="shared" si="1537"/>
        <v>0</v>
      </c>
      <c r="MS70" s="1169">
        <f t="shared" si="1538"/>
        <v>0</v>
      </c>
      <c r="MT70" s="1169">
        <f t="shared" si="1538"/>
        <v>2.8999999999999998E-3</v>
      </c>
      <c r="MU70" s="1169">
        <f t="shared" si="1538"/>
        <v>0</v>
      </c>
      <c r="MV70" s="1169">
        <f t="shared" si="1538"/>
        <v>1.7100000000000001E-2</v>
      </c>
      <c r="MW70" s="1169">
        <f t="shared" si="1538"/>
        <v>0</v>
      </c>
      <c r="MX70" s="1169">
        <f t="shared" si="1538"/>
        <v>0</v>
      </c>
      <c r="MY70" s="1169">
        <f t="shared" si="1538"/>
        <v>1E-4</v>
      </c>
      <c r="MZ70" s="1169">
        <f t="shared" si="1538"/>
        <v>0</v>
      </c>
      <c r="NA70" s="1169">
        <f t="shared" si="1538"/>
        <v>4.3E-3</v>
      </c>
      <c r="NB70" s="1169">
        <f t="shared" si="1538"/>
        <v>0</v>
      </c>
      <c r="NC70" s="1169">
        <f t="shared" si="1538"/>
        <v>0</v>
      </c>
      <c r="ND70" s="1169">
        <f t="shared" si="1538"/>
        <v>0</v>
      </c>
      <c r="NE70" s="1191">
        <f t="shared" si="1539"/>
        <v>0</v>
      </c>
      <c r="NF70" s="1191">
        <f t="shared" si="1539"/>
        <v>0</v>
      </c>
      <c r="NG70" s="1191">
        <f t="shared" si="1539"/>
        <v>5.7000000000000002E-2</v>
      </c>
      <c r="NH70" s="1191">
        <f t="shared" si="1539"/>
        <v>0</v>
      </c>
      <c r="NI70" s="1191">
        <f t="shared" si="1539"/>
        <v>3.5700000000000003E-2</v>
      </c>
      <c r="NJ70" s="1191">
        <f t="shared" si="1539"/>
        <v>0</v>
      </c>
      <c r="NK70" s="1191">
        <f t="shared" si="1539"/>
        <v>0</v>
      </c>
      <c r="NL70" s="1191">
        <f t="shared" si="1539"/>
        <v>0</v>
      </c>
      <c r="NM70" s="1191">
        <f t="shared" si="1539"/>
        <v>0</v>
      </c>
      <c r="NN70" s="1191">
        <f t="shared" si="1539"/>
        <v>0</v>
      </c>
      <c r="NO70" s="1191">
        <f t="shared" si="1540"/>
        <v>0</v>
      </c>
      <c r="NP70" s="1191">
        <f t="shared" si="1540"/>
        <v>0</v>
      </c>
    </row>
    <row r="71" spans="1:380" s="304" customFormat="1" ht="15.75" thickBot="1" x14ac:dyDescent="0.3">
      <c r="A71" s="771"/>
      <c r="B71" s="302">
        <v>9.5</v>
      </c>
      <c r="C71" s="303"/>
      <c r="D71" s="459"/>
      <c r="E71" s="1262" t="s">
        <v>178</v>
      </c>
      <c r="F71" s="1263"/>
      <c r="G71" s="1264"/>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v>0.48630000000000001</v>
      </c>
      <c r="DR71" s="301">
        <v>0.53700000000000003</v>
      </c>
      <c r="DS71" s="298">
        <v>0.65480000000000005</v>
      </c>
      <c r="DT71" s="301">
        <v>0.70569999999999999</v>
      </c>
      <c r="DU71" s="298"/>
      <c r="DV71" s="646"/>
      <c r="DW71" s="298"/>
      <c r="DX71" s="646"/>
      <c r="DY71" s="298"/>
      <c r="DZ71" s="646"/>
      <c r="EA71" s="298"/>
      <c r="EB71" s="299" t="s">
        <v>29</v>
      </c>
      <c r="EC71" s="300">
        <f>SUM(DP71:EA71)/$EB$4</f>
        <v>0.57445999999999997</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8"/>
        <v>-9.9000000000000199E-3</v>
      </c>
      <c r="IU71" s="405">
        <f t="shared" si="319"/>
        <v>-1.9863563402889285E-2</v>
      </c>
      <c r="IV71" s="331">
        <f t="shared" si="320"/>
        <v>-2.1999999999999797E-3</v>
      </c>
      <c r="IW71" s="405">
        <f t="shared" si="321"/>
        <v>-4.5035823950869596E-3</v>
      </c>
      <c r="IX71" s="331">
        <f t="shared" si="322"/>
        <v>5.0700000000000023E-2</v>
      </c>
      <c r="IY71" s="405">
        <f t="shared" si="323"/>
        <v>0.10425663170882175</v>
      </c>
      <c r="IZ71" s="331">
        <f t="shared" si="324"/>
        <v>0.11780000000000002</v>
      </c>
      <c r="JA71" s="405">
        <f>IZ71/DR71</f>
        <v>0.21936685288640598</v>
      </c>
      <c r="JB71" s="331">
        <f t="shared" si="326"/>
        <v>5.0899999999999945E-2</v>
      </c>
      <c r="JC71" s="405">
        <f t="shared" si="327"/>
        <v>7.7733659132559474E-2</v>
      </c>
      <c r="JD71" s="331">
        <f t="shared" si="328"/>
        <v>-0.70569999999999999</v>
      </c>
      <c r="JE71" s="405">
        <f t="shared" si="329"/>
        <v>-1</v>
      </c>
      <c r="JF71" s="331">
        <f t="shared" si="330"/>
        <v>0</v>
      </c>
      <c r="JG71" s="405" t="e">
        <f t="shared" si="331"/>
        <v>#DIV/0!</v>
      </c>
      <c r="JH71" s="331">
        <f t="shared" si="332"/>
        <v>0</v>
      </c>
      <c r="JI71" s="405" t="e">
        <f t="shared" si="333"/>
        <v>#DIV/0!</v>
      </c>
      <c r="JJ71" s="331">
        <f t="shared" si="334"/>
        <v>0</v>
      </c>
      <c r="JK71" s="405" t="e">
        <f t="shared" si="335"/>
        <v>#DIV/0!</v>
      </c>
      <c r="JL71" s="331">
        <f t="shared" si="336"/>
        <v>0</v>
      </c>
      <c r="JM71" s="405" t="e">
        <f t="shared" si="337"/>
        <v>#DIV/0!</v>
      </c>
      <c r="JN71" s="331">
        <f t="shared" si="338"/>
        <v>0</v>
      </c>
      <c r="JO71" s="405" t="e">
        <f t="shared" si="339"/>
        <v>#DIV/0!</v>
      </c>
      <c r="JP71" s="331">
        <f t="shared" si="340"/>
        <v>0</v>
      </c>
      <c r="JQ71" s="405" t="e">
        <f t="shared" si="341"/>
        <v>#DIV/0!</v>
      </c>
      <c r="JR71" s="646">
        <f>DF71</f>
        <v>0.47789999999999999</v>
      </c>
      <c r="JS71" s="1085">
        <f>DT71</f>
        <v>0.70569999999999999</v>
      </c>
      <c r="JT71" s="691">
        <f>JS71-JR71</f>
        <v>0.2278</v>
      </c>
      <c r="JU71" s="192">
        <f>IF(ISERROR(JT71/JR71),0,JT71/JR71)</f>
        <v>0.47666875915463486</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33"/>
        <v>0.51559999999999995</v>
      </c>
      <c r="KL71" s="306">
        <f t="shared" si="1533"/>
        <v>0.53559999999999997</v>
      </c>
      <c r="KM71" s="306">
        <f t="shared" si="1533"/>
        <v>0.53210000000000002</v>
      </c>
      <c r="KN71" s="306">
        <f t="shared" si="1533"/>
        <v>0.52669999999999995</v>
      </c>
      <c r="KO71" s="306">
        <f t="shared" si="1533"/>
        <v>0.52480000000000004</v>
      </c>
      <c r="KP71" s="306">
        <f t="shared" si="1533"/>
        <v>0.53029999999999999</v>
      </c>
      <c r="KQ71" s="306">
        <f t="shared" si="1533"/>
        <v>0.56989999999999996</v>
      </c>
      <c r="KR71" s="306">
        <f t="shared" si="1533"/>
        <v>0.56769999999999998</v>
      </c>
      <c r="KS71" s="306">
        <f t="shared" si="1533"/>
        <v>0.5706</v>
      </c>
      <c r="KT71" s="306">
        <f t="shared" si="1533"/>
        <v>0.58550000000000002</v>
      </c>
      <c r="KU71" s="306">
        <f t="shared" si="1533"/>
        <v>0.59940000000000004</v>
      </c>
      <c r="KV71" s="306">
        <f t="shared" si="1533"/>
        <v>0.67269999999999996</v>
      </c>
      <c r="KW71" s="306">
        <f t="shared" si="1534"/>
        <v>0.69579999999999997</v>
      </c>
      <c r="KX71" s="306">
        <f t="shared" si="1534"/>
        <v>0.69310000000000005</v>
      </c>
      <c r="KY71" s="306">
        <f t="shared" si="1534"/>
        <v>0.73350000000000004</v>
      </c>
      <c r="KZ71" s="306">
        <f t="shared" si="1534"/>
        <v>0.76249999999999996</v>
      </c>
      <c r="LA71" s="306">
        <f t="shared" si="1534"/>
        <v>0.76980000000000004</v>
      </c>
      <c r="LB71" s="306">
        <f t="shared" si="1534"/>
        <v>0.69889999999999997</v>
      </c>
      <c r="LC71" s="306">
        <f t="shared" si="1534"/>
        <v>0.70609999999999995</v>
      </c>
      <c r="LD71" s="306">
        <f t="shared" si="1534"/>
        <v>0.70520000000000005</v>
      </c>
      <c r="LE71" s="306">
        <f t="shared" si="1534"/>
        <v>0.71860000000000002</v>
      </c>
      <c r="LF71" s="306">
        <f t="shared" si="1534"/>
        <v>0.75239999999999996</v>
      </c>
      <c r="LG71" s="306">
        <f t="shared" si="1534"/>
        <v>0.7228</v>
      </c>
      <c r="LH71" s="306">
        <f t="shared" si="1534"/>
        <v>0.6925</v>
      </c>
      <c r="LI71" s="805">
        <f t="shared" si="1535"/>
        <v>0.76370000000000005</v>
      </c>
      <c r="LJ71" s="805">
        <f t="shared" si="1535"/>
        <v>0.77390000000000003</v>
      </c>
      <c r="LK71" s="805">
        <f t="shared" si="1535"/>
        <v>0.7944</v>
      </c>
      <c r="LL71" s="805">
        <f t="shared" si="1535"/>
        <v>0.76839999999999997</v>
      </c>
      <c r="LM71" s="805">
        <f t="shared" si="1535"/>
        <v>0.78749999999999998</v>
      </c>
      <c r="LN71" s="805">
        <f t="shared" si="1535"/>
        <v>0.87990000000000002</v>
      </c>
      <c r="LO71" s="805">
        <f t="shared" si="1535"/>
        <v>0.89339999999999997</v>
      </c>
      <c r="LP71" s="805">
        <f t="shared" si="1535"/>
        <v>0.9103</v>
      </c>
      <c r="LQ71" s="805">
        <f t="shared" si="1535"/>
        <v>0.87490000000000001</v>
      </c>
      <c r="LR71" s="805">
        <f t="shared" si="1535"/>
        <v>0.90239999999999998</v>
      </c>
      <c r="LS71" s="805">
        <f t="shared" si="1535"/>
        <v>0.89529999999999998</v>
      </c>
      <c r="LT71" s="805">
        <f t="shared" si="1535"/>
        <v>0.95760000000000001</v>
      </c>
      <c r="LU71" s="917">
        <f t="shared" si="1536"/>
        <v>0.84530000000000005</v>
      </c>
      <c r="LV71" s="917">
        <f t="shared" si="1536"/>
        <v>0.67</v>
      </c>
      <c r="LW71" s="917">
        <f t="shared" si="1536"/>
        <v>0.69359999999999999</v>
      </c>
      <c r="LX71" s="917">
        <f t="shared" si="1536"/>
        <v>0.67130000000000001</v>
      </c>
      <c r="LY71" s="917">
        <f t="shared" si="1536"/>
        <v>0.65149999999999997</v>
      </c>
      <c r="LZ71" s="917">
        <f t="shared" si="1536"/>
        <v>0.67779999999999996</v>
      </c>
      <c r="MA71" s="917">
        <f t="shared" si="1536"/>
        <v>0.68069999999999997</v>
      </c>
      <c r="MB71" s="917">
        <f t="shared" si="1536"/>
        <v>0.65849999999999997</v>
      </c>
      <c r="MC71" s="917">
        <f t="shared" si="1536"/>
        <v>0.6825</v>
      </c>
      <c r="MD71" s="917">
        <f t="shared" si="1536"/>
        <v>0.62779999999999991</v>
      </c>
      <c r="ME71" s="917">
        <f t="shared" si="1536"/>
        <v>0.66269999999999996</v>
      </c>
      <c r="MF71" s="917">
        <f t="shared" si="1536"/>
        <v>0.6381</v>
      </c>
      <c r="MG71" s="976">
        <f t="shared" si="1537"/>
        <v>0.71179999999999999</v>
      </c>
      <c r="MH71" s="976">
        <f t="shared" si="1537"/>
        <v>0.63439999999999996</v>
      </c>
      <c r="MI71" s="976">
        <f t="shared" si="1537"/>
        <v>0.42920000000000003</v>
      </c>
      <c r="MJ71" s="976">
        <f t="shared" si="1537"/>
        <v>0.38069999999999998</v>
      </c>
      <c r="MK71" s="976">
        <f t="shared" si="1537"/>
        <v>0.378</v>
      </c>
      <c r="ML71" s="976">
        <f t="shared" si="1537"/>
        <v>0.40160000000000001</v>
      </c>
      <c r="MM71" s="976">
        <f t="shared" si="1537"/>
        <v>0.74929999999999997</v>
      </c>
      <c r="MN71" s="976">
        <f t="shared" si="1537"/>
        <v>0.44059999999999999</v>
      </c>
      <c r="MO71" s="976">
        <f t="shared" si="1537"/>
        <v>0.47849999999999998</v>
      </c>
      <c r="MP71" s="976">
        <f t="shared" si="1537"/>
        <v>0.43780000000000002</v>
      </c>
      <c r="MQ71" s="976">
        <f t="shared" si="1537"/>
        <v>0.46910000000000002</v>
      </c>
      <c r="MR71" s="976">
        <f t="shared" si="1537"/>
        <v>0.42949999999999999</v>
      </c>
      <c r="MS71" s="1171">
        <f t="shared" si="1538"/>
        <v>0.44190000000000002</v>
      </c>
      <c r="MT71" s="1171">
        <f t="shared" si="1538"/>
        <v>0.45679999999999998</v>
      </c>
      <c r="MU71" s="1171">
        <f t="shared" si="1538"/>
        <v>0.47539999999999999</v>
      </c>
      <c r="MV71" s="1171">
        <f t="shared" si="1538"/>
        <v>0.47760000000000002</v>
      </c>
      <c r="MW71" s="1171">
        <f t="shared" si="1538"/>
        <v>0.47789999999999999</v>
      </c>
      <c r="MX71" s="1171">
        <f t="shared" si="1538"/>
        <v>0.51570000000000005</v>
      </c>
      <c r="MY71" s="1171">
        <f t="shared" si="1538"/>
        <v>0.49370000000000003</v>
      </c>
      <c r="MZ71" s="1171">
        <f t="shared" si="1538"/>
        <v>0.4819</v>
      </c>
      <c r="NA71" s="1171">
        <f t="shared" si="1538"/>
        <v>0.50619999999999998</v>
      </c>
      <c r="NB71" s="1171">
        <f t="shared" si="1538"/>
        <v>0.49009999999999998</v>
      </c>
      <c r="NC71" s="1171">
        <f t="shared" si="1538"/>
        <v>0.48080000000000001</v>
      </c>
      <c r="ND71" s="1171">
        <f t="shared" si="1538"/>
        <v>0.49840000000000001</v>
      </c>
      <c r="NE71" s="1193">
        <f t="shared" si="1539"/>
        <v>0.48849999999999999</v>
      </c>
      <c r="NF71" s="1193">
        <f t="shared" si="1539"/>
        <v>0.48630000000000001</v>
      </c>
      <c r="NG71" s="1193">
        <f t="shared" si="1539"/>
        <v>0.53700000000000003</v>
      </c>
      <c r="NH71" s="1193">
        <f t="shared" si="1539"/>
        <v>0.65480000000000005</v>
      </c>
      <c r="NI71" s="1193">
        <f t="shared" si="1539"/>
        <v>0.70569999999999999</v>
      </c>
      <c r="NJ71" s="1193">
        <f t="shared" si="1539"/>
        <v>0</v>
      </c>
      <c r="NK71" s="1193">
        <f t="shared" si="1539"/>
        <v>0</v>
      </c>
      <c r="NL71" s="1193">
        <f t="shared" si="1539"/>
        <v>0</v>
      </c>
      <c r="NM71" s="1193">
        <f t="shared" si="1539"/>
        <v>0</v>
      </c>
      <c r="NN71" s="1193">
        <f t="shared" si="1539"/>
        <v>0</v>
      </c>
      <c r="NO71" s="1193">
        <f t="shared" si="1540"/>
        <v>0</v>
      </c>
      <c r="NP71" s="1193">
        <f t="shared" si="1540"/>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32">
        <v>39814</v>
      </c>
      <c r="B74" s="1232"/>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32">
        <v>39832</v>
      </c>
      <c r="B75" s="1232"/>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32">
        <v>39913</v>
      </c>
      <c r="B76" s="1232"/>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32">
        <v>39958</v>
      </c>
      <c r="B77" s="1232"/>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32">
        <v>39997</v>
      </c>
      <c r="B78" s="1232"/>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32">
        <v>40063</v>
      </c>
      <c r="B79" s="1232"/>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32">
        <v>40128</v>
      </c>
      <c r="B80" s="1232"/>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32">
        <v>40143</v>
      </c>
      <c r="B81" s="1232"/>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32">
        <v>40144</v>
      </c>
      <c r="B82" s="1232"/>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32">
        <v>40171</v>
      </c>
      <c r="B83" s="1232"/>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32">
        <v>40179</v>
      </c>
      <c r="B84" s="1232"/>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32">
        <v>40196</v>
      </c>
      <c r="B85" s="1232"/>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32">
        <v>40219</v>
      </c>
      <c r="B86" s="1232"/>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32">
        <v>40329</v>
      </c>
      <c r="B87" s="1232"/>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32">
        <v>40364</v>
      </c>
      <c r="B88" s="1232"/>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32">
        <v>40427</v>
      </c>
      <c r="B89" s="1232"/>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32">
        <v>40493</v>
      </c>
      <c r="B90" s="1232"/>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32">
        <v>40507</v>
      </c>
      <c r="B91" s="1232"/>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32">
        <v>40508</v>
      </c>
      <c r="B92" s="1232"/>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32">
        <v>40536</v>
      </c>
      <c r="B93" s="1232"/>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32">
        <v>40539</v>
      </c>
      <c r="B94" s="1232"/>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3">
        <v>40543</v>
      </c>
      <c r="B95" s="1232"/>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32">
        <v>40560</v>
      </c>
      <c r="B96" s="1232"/>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32">
        <v>40655</v>
      </c>
      <c r="B97" s="1232"/>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32">
        <v>40693</v>
      </c>
      <c r="B98" s="1232"/>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32">
        <v>40728</v>
      </c>
      <c r="B99" s="1232"/>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32">
        <v>40791</v>
      </c>
      <c r="B100" s="1232"/>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32">
        <v>40858</v>
      </c>
      <c r="B101" s="1232"/>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32">
        <v>40871</v>
      </c>
      <c r="B102" s="1232"/>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32">
        <v>40872</v>
      </c>
      <c r="B103" s="1232"/>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3">
        <v>40903</v>
      </c>
      <c r="B104" s="1232"/>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32">
        <v>40904</v>
      </c>
      <c r="B105" s="1232"/>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32">
        <v>40910</v>
      </c>
      <c r="B106" s="1232"/>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32">
        <v>40924</v>
      </c>
      <c r="B107" s="1232"/>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32">
        <v>41005</v>
      </c>
      <c r="B108" s="1232"/>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32">
        <v>41057</v>
      </c>
      <c r="B109" s="1232"/>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32">
        <v>41094</v>
      </c>
      <c r="B110" s="1232"/>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32">
        <v>41155</v>
      </c>
      <c r="B111" s="1232"/>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32">
        <v>41225</v>
      </c>
      <c r="B112" s="1232"/>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32">
        <v>41235</v>
      </c>
      <c r="B113" s="1232"/>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32">
        <v>41236</v>
      </c>
      <c r="B114" s="1232"/>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32">
        <v>41267</v>
      </c>
      <c r="B115" s="1232"/>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32">
        <v>41268</v>
      </c>
      <c r="B116" s="1232"/>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32">
        <v>41269</v>
      </c>
      <c r="B117" s="1232"/>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32">
        <v>41275</v>
      </c>
      <c r="B118" s="1232"/>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32">
        <v>41295</v>
      </c>
      <c r="B119" s="1232"/>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32">
        <v>41362</v>
      </c>
      <c r="B120" s="1232"/>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3">
        <v>41421</v>
      </c>
      <c r="B121" s="1232"/>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32">
        <v>41459</v>
      </c>
      <c r="B122" s="1232"/>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32">
        <v>41519</v>
      </c>
      <c r="B123" s="1232"/>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3">
        <v>41589</v>
      </c>
      <c r="B124" s="1232"/>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32">
        <v>41606</v>
      </c>
      <c r="B125" s="1232"/>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32">
        <v>41607</v>
      </c>
      <c r="B126" s="1232"/>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32">
        <v>41632</v>
      </c>
      <c r="B127" s="1232"/>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32">
        <v>41633</v>
      </c>
      <c r="B128" s="1232"/>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32">
        <v>41634</v>
      </c>
      <c r="B129" s="1232"/>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32">
        <v>41635</v>
      </c>
      <c r="B130" s="1232"/>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32">
        <v>41640</v>
      </c>
      <c r="B131" s="1232"/>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32">
        <v>41659</v>
      </c>
      <c r="B132" s="1232"/>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32">
        <v>41747</v>
      </c>
      <c r="B133" s="1232"/>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32">
        <v>41785</v>
      </c>
      <c r="B134" s="1232"/>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32">
        <v>41824</v>
      </c>
      <c r="B135" s="1232"/>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32">
        <v>41883</v>
      </c>
      <c r="B136" s="1232"/>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32">
        <v>41954</v>
      </c>
      <c r="B137" s="1232"/>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32">
        <v>41970</v>
      </c>
      <c r="B138" s="1232"/>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32">
        <v>41971</v>
      </c>
      <c r="B139" s="1232"/>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32">
        <v>41997</v>
      </c>
      <c r="B140" s="1232"/>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32">
        <v>41998</v>
      </c>
      <c r="B141" s="1232"/>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32">
        <v>41999</v>
      </c>
      <c r="B142" s="1232"/>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32">
        <v>42005</v>
      </c>
      <c r="B143" s="1232"/>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32">
        <v>42023</v>
      </c>
      <c r="B144" s="1232"/>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32">
        <v>42097</v>
      </c>
      <c r="B145" s="1232"/>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32">
        <v>42149</v>
      </c>
      <c r="B146" s="1232"/>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32">
        <v>42188</v>
      </c>
      <c r="B147" s="1232"/>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32">
        <v>42254</v>
      </c>
      <c r="B148" s="1232"/>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32">
        <v>42319</v>
      </c>
      <c r="B149" s="1232"/>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32">
        <v>42334</v>
      </c>
      <c r="B150" s="1232"/>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32">
        <v>42335</v>
      </c>
      <c r="B151" s="1232"/>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32">
        <v>42361</v>
      </c>
      <c r="B152" s="1232"/>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32">
        <v>42362</v>
      </c>
      <c r="B153" s="1232"/>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32">
        <v>42363</v>
      </c>
      <c r="B154" s="1232"/>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32">
        <v>42370</v>
      </c>
      <c r="B155" s="1232"/>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32">
        <v>42387</v>
      </c>
      <c r="B156" s="1232"/>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32">
        <v>42454</v>
      </c>
      <c r="B157" s="1232"/>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32">
        <v>42520</v>
      </c>
      <c r="B158" s="1232"/>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32">
        <v>42555</v>
      </c>
      <c r="B159" s="1232"/>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32">
        <v>42618</v>
      </c>
      <c r="B160" s="1232"/>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32">
        <v>42685</v>
      </c>
      <c r="B161" s="1232"/>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32">
        <v>42688</v>
      </c>
      <c r="B162" s="1232"/>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32">
        <v>42699</v>
      </c>
      <c r="B163" s="1232"/>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32">
        <v>42727</v>
      </c>
      <c r="B164" s="1232"/>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32">
        <v>42730</v>
      </c>
      <c r="B165" s="1232"/>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32">
        <v>42731</v>
      </c>
      <c r="B166" s="1232"/>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32">
        <v>42737</v>
      </c>
      <c r="B167" s="1232"/>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32">
        <v>42751</v>
      </c>
      <c r="B168" s="1232"/>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32">
        <v>42839</v>
      </c>
      <c r="B169" s="1232"/>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32">
        <v>42884</v>
      </c>
      <c r="B170" s="1232"/>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32">
        <v>42920</v>
      </c>
      <c r="B171" s="1232"/>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32">
        <v>42982</v>
      </c>
      <c r="B172" s="1232"/>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32">
        <v>43049</v>
      </c>
      <c r="B173" s="1232"/>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32">
        <v>43062</v>
      </c>
      <c r="B174" s="1232"/>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32">
        <v>43063</v>
      </c>
      <c r="B175" s="1232"/>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32">
        <v>43094</v>
      </c>
      <c r="B176" s="1232"/>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32">
        <v>43095</v>
      </c>
      <c r="B177" s="1232"/>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32">
        <v>43096</v>
      </c>
      <c r="B178" s="1232"/>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32">
        <v>43101</v>
      </c>
      <c r="B179" s="1232"/>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32">
        <v>43115</v>
      </c>
      <c r="B180" s="1232"/>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32">
        <v>43189</v>
      </c>
      <c r="B181" s="1232"/>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32">
        <v>43248</v>
      </c>
      <c r="B182" s="1232"/>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32">
        <v>43285</v>
      </c>
      <c r="B183" s="1232"/>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32">
        <v>43346</v>
      </c>
      <c r="B184" s="1232"/>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32">
        <v>43416</v>
      </c>
      <c r="B185" s="1232"/>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32">
        <v>43426</v>
      </c>
      <c r="B186" s="1232"/>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32">
        <v>43427</v>
      </c>
      <c r="B187" s="1232"/>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32">
        <v>43458</v>
      </c>
      <c r="B188" s="1232"/>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32">
        <v>17892</v>
      </c>
      <c r="B189" s="1232"/>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32">
        <v>43460</v>
      </c>
      <c r="B190" s="1232"/>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32">
        <v>43466</v>
      </c>
      <c r="B191" s="1232"/>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32">
        <v>43486</v>
      </c>
      <c r="B192" s="1232"/>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32">
        <v>43574</v>
      </c>
      <c r="B193" s="1232"/>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32">
        <v>43612</v>
      </c>
      <c r="B194" s="1232"/>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32">
        <v>43650</v>
      </c>
      <c r="B195" s="1232"/>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32">
        <v>43710</v>
      </c>
      <c r="B196" s="1232"/>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32">
        <v>43780</v>
      </c>
      <c r="B197" s="1232"/>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32">
        <v>43797</v>
      </c>
      <c r="B198" s="1232"/>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32">
        <v>43798</v>
      </c>
      <c r="B199" s="1232"/>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32">
        <v>43823</v>
      </c>
      <c r="B200" s="1232"/>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32">
        <v>43824</v>
      </c>
      <c r="B201" s="1232"/>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32">
        <v>43825</v>
      </c>
      <c r="B202" s="1232"/>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32"/>
      <c r="B203" s="1232"/>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32"/>
      <c r="B204" s="1232"/>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41">V48/V28</f>
        <v>47.678426818580185</v>
      </c>
      <c r="W205" s="521">
        <f t="shared" si="1541"/>
        <v>51.208712842290232</v>
      </c>
      <c r="X205" s="521">
        <f t="shared" si="1541"/>
        <v>50.734484282073069</v>
      </c>
      <c r="Y205" s="521">
        <f t="shared" si="1541"/>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42">AJ48/AJ28</f>
        <v>43.934589647411848</v>
      </c>
      <c r="AK205" s="521">
        <f t="shared" ref="AK205:AP205" si="1543">AK48/AK28</f>
        <v>39.460915542938253</v>
      </c>
      <c r="AL205" s="521">
        <f t="shared" si="1543"/>
        <v>53.048919523099855</v>
      </c>
      <c r="AM205" s="521">
        <f t="shared" si="1543"/>
        <v>34.754163060806192</v>
      </c>
      <c r="AN205" s="521">
        <f t="shared" si="1543"/>
        <v>46.466020615336561</v>
      </c>
      <c r="AO205" s="521">
        <f t="shared" si="1543"/>
        <v>51.455762975778548</v>
      </c>
      <c r="AP205" s="521">
        <f t="shared" si="1543"/>
        <v>45.154702863317127</v>
      </c>
      <c r="AQ205" s="521">
        <f t="shared" ref="AQ205:AW205" si="1544">AQ48/AQ28</f>
        <v>51.007578768095378</v>
      </c>
      <c r="AR205" s="521">
        <f t="shared" si="1544"/>
        <v>48.816616867469882</v>
      </c>
      <c r="AS205" s="521">
        <f t="shared" si="1544"/>
        <v>44.554325130499628</v>
      </c>
      <c r="AT205" s="521">
        <f t="shared" si="1544"/>
        <v>37.016265969095997</v>
      </c>
      <c r="AU205" s="521">
        <f t="shared" si="1544"/>
        <v>52.154613981762914</v>
      </c>
      <c r="AV205" s="521">
        <f t="shared" si="1544"/>
        <v>44.994030186568068</v>
      </c>
      <c r="AW205" s="521">
        <f t="shared" si="1544"/>
        <v>44.994030186568075</v>
      </c>
      <c r="AX205" s="521">
        <f t="shared" ref="AX205:BD205" si="1545">AX48/AX28</f>
        <v>41.724177667766774</v>
      </c>
      <c r="AY205" s="521">
        <f t="shared" si="1545"/>
        <v>42.979971651311125</v>
      </c>
      <c r="AZ205" s="521">
        <f t="shared" si="1545"/>
        <v>39.408668442077229</v>
      </c>
      <c r="BA205" s="521">
        <f t="shared" si="1545"/>
        <v>23.008445614805062</v>
      </c>
      <c r="BB205" s="521">
        <f t="shared" si="1545"/>
        <v>33.73032412032412</v>
      </c>
      <c r="BC205" s="521">
        <f t="shared" si="1545"/>
        <v>45.460926988265975</v>
      </c>
      <c r="BD205" s="521">
        <f t="shared" si="1545"/>
        <v>35.570375519904935</v>
      </c>
      <c r="BE205" s="521">
        <f t="shared" ref="BE205:BK205" si="1546">BE48/BE28</f>
        <v>51.571908695652169</v>
      </c>
      <c r="BF205" s="521">
        <f t="shared" si="1546"/>
        <v>48.014424988870758</v>
      </c>
      <c r="BG205" s="521">
        <f t="shared" si="1546"/>
        <v>50.09903268164576</v>
      </c>
      <c r="BH205" s="521">
        <f t="shared" si="1546"/>
        <v>42.96415193287384</v>
      </c>
      <c r="BI205" s="521">
        <f t="shared" si="1546"/>
        <v>49.239896096602074</v>
      </c>
      <c r="BJ205" s="521">
        <f t="shared" si="1546"/>
        <v>40.354295244016818</v>
      </c>
      <c r="BK205" s="521">
        <f t="shared" si="1546"/>
        <v>40.354295244016825</v>
      </c>
      <c r="BL205" s="521">
        <f t="shared" ref="BL205:BR205" si="1547">BL48/BL28</f>
        <v>39.377360160965793</v>
      </c>
      <c r="BM205" s="521">
        <f t="shared" si="1547"/>
        <v>43.424386542591272</v>
      </c>
      <c r="BN205" s="521">
        <f t="shared" si="1547"/>
        <v>39.795787653006919</v>
      </c>
      <c r="BO205" s="521">
        <f t="shared" si="1547"/>
        <v>23.120209741856179</v>
      </c>
      <c r="BP205" s="521">
        <f t="shared" si="1547"/>
        <v>42.030766814969901</v>
      </c>
      <c r="BQ205" s="521">
        <f t="shared" si="1547"/>
        <v>40.098041574061966</v>
      </c>
      <c r="BR205" s="521">
        <f t="shared" si="1547"/>
        <v>35.183855585831068</v>
      </c>
      <c r="BS205" s="521">
        <f>BS48/BS28</f>
        <v>46.886963034217395</v>
      </c>
      <c r="BT205" s="521">
        <f>BT48/BT28</f>
        <v>41.117954462437602</v>
      </c>
      <c r="BU205" s="521">
        <f t="shared" ref="BU205:BW205" si="1548">BU48/BU28</f>
        <v>35.515317188422912</v>
      </c>
      <c r="BV205" s="521">
        <f t="shared" si="1548"/>
        <v>43.952296678966789</v>
      </c>
      <c r="BW205" s="521">
        <f t="shared" si="1548"/>
        <v>40.305526495960564</v>
      </c>
      <c r="BX205" s="521">
        <f>BX48/BX28</f>
        <v>38.169253686768833</v>
      </c>
      <c r="BY205" s="521">
        <f>BY48/BY28</f>
        <v>38.169253686768833</v>
      </c>
      <c r="BZ205" s="521">
        <f t="shared" ref="BZ205:CF205" si="1549">BZ48/BZ28</f>
        <v>39.617228197486071</v>
      </c>
      <c r="CA205" s="521">
        <f t="shared" si="1549"/>
        <v>44.64712922810061</v>
      </c>
      <c r="CB205" s="521">
        <f t="shared" si="1549"/>
        <v>43.884188651436986</v>
      </c>
      <c r="CC205" s="521">
        <f t="shared" si="1549"/>
        <v>45.077566786009363</v>
      </c>
      <c r="CD205" s="521">
        <f t="shared" si="1549"/>
        <v>46.209625875689376</v>
      </c>
      <c r="CE205" s="521">
        <f t="shared" si="1549"/>
        <v>49.598425476034144</v>
      </c>
      <c r="CF205" s="521">
        <f t="shared" si="1549"/>
        <v>47.497612070216157</v>
      </c>
      <c r="CG205" s="521">
        <f>CG48/CG28</f>
        <v>50.116685157624133</v>
      </c>
      <c r="CH205" s="521">
        <f>CH48/CH28</f>
        <v>36.71271654599088</v>
      </c>
      <c r="CI205" s="521">
        <f t="shared" ref="CI205:CK205" si="1550">CI48/CI28</f>
        <v>45.132158763823661</v>
      </c>
      <c r="CJ205" s="521">
        <f t="shared" si="1550"/>
        <v>53.123495435684646</v>
      </c>
      <c r="CK205" s="521">
        <f t="shared" si="1550"/>
        <v>53.434263990267638</v>
      </c>
      <c r="CL205" s="521">
        <f>CL48/CL28</f>
        <v>46.079832638475274</v>
      </c>
      <c r="CM205" s="521">
        <f>CM48/CM28</f>
        <v>46.079832638475274</v>
      </c>
      <c r="CN205" s="521">
        <f t="shared" ref="CN205:CT205" si="1551">CN48/CN28</f>
        <v>47.051524843796486</v>
      </c>
      <c r="CO205" s="521">
        <f t="shared" si="1551"/>
        <v>45.805508681302918</v>
      </c>
      <c r="CP205" s="521">
        <f t="shared" si="1551"/>
        <v>41.681346718146713</v>
      </c>
      <c r="CQ205" s="521">
        <f t="shared" si="1551"/>
        <v>47.573246573445935</v>
      </c>
      <c r="CR205" s="521">
        <f t="shared" si="1551"/>
        <v>52.52150411861615</v>
      </c>
      <c r="CS205" s="521">
        <f t="shared" si="1551"/>
        <v>51.922098097112858</v>
      </c>
      <c r="CT205" s="521">
        <f t="shared" si="1551"/>
        <v>42.305789473684214</v>
      </c>
      <c r="CU205" s="521">
        <f>CU48/CU28</f>
        <v>56.002215398442175</v>
      </c>
      <c r="CV205" s="521">
        <f>CV48/CV28</f>
        <v>54.861168525208107</v>
      </c>
      <c r="CW205" s="521">
        <f t="shared" ref="CW205:CY205" si="1552">CW48/CW28</f>
        <v>63.389547417840369</v>
      </c>
      <c r="CX205" s="521">
        <f t="shared" si="1552"/>
        <v>62.096465781409606</v>
      </c>
      <c r="CY205" s="521">
        <f t="shared" si="1552"/>
        <v>63.231818669527897</v>
      </c>
      <c r="CZ205" s="521">
        <f>CZ48/CZ28</f>
        <v>51.844372714763118</v>
      </c>
      <c r="DA205" s="521">
        <f>DA48/DA28</f>
        <v>51.844372714763118</v>
      </c>
      <c r="DB205" s="521">
        <f t="shared" ref="DB205:DH205" si="1553">DB48/DB28</f>
        <v>66.047822975517889</v>
      </c>
      <c r="DC205" s="521">
        <f t="shared" si="1553"/>
        <v>58.66440276406712</v>
      </c>
      <c r="DD205" s="521">
        <f t="shared" si="1553"/>
        <v>68.435974729241877</v>
      </c>
      <c r="DE205" s="521">
        <f t="shared" si="1553"/>
        <v>61.571003179088663</v>
      </c>
      <c r="DF205" s="521">
        <f t="shared" si="1553"/>
        <v>69.761088353413655</v>
      </c>
      <c r="DG205" s="521">
        <f t="shared" si="1553"/>
        <v>70.11463712136613</v>
      </c>
      <c r="DH205" s="521">
        <f t="shared" si="1553"/>
        <v>56.294353045798132</v>
      </c>
      <c r="DI205" s="521">
        <f>DI48/DI28</f>
        <v>59.475509633312619</v>
      </c>
      <c r="DJ205" s="521">
        <f>DJ48/DJ28</f>
        <v>64.331499421391968</v>
      </c>
      <c r="DK205" s="521">
        <f t="shared" ref="DK205:DM205" si="1554">DK48/DK28</f>
        <v>56.632705321944805</v>
      </c>
      <c r="DL205" s="521">
        <f t="shared" si="1554"/>
        <v>73.327574468085103</v>
      </c>
      <c r="DM205" s="521">
        <f t="shared" si="1554"/>
        <v>55.458947769148772</v>
      </c>
      <c r="DN205" s="521">
        <f>DN48/DN28</f>
        <v>62.785836017738745</v>
      </c>
      <c r="DO205" s="521">
        <f>DO48/DO28</f>
        <v>62.785836017738745</v>
      </c>
      <c r="DP205" s="521">
        <f t="shared" ref="DP205:DV205" si="1555">DP48/DP28</f>
        <v>62.91718118526066</v>
      </c>
      <c r="DQ205" s="521">
        <f t="shared" si="1555"/>
        <v>63.938585758921228</v>
      </c>
      <c r="DR205" s="521">
        <f t="shared" si="1555"/>
        <v>80.847772190642772</v>
      </c>
      <c r="DS205" s="521">
        <f t="shared" si="1555"/>
        <v>55.847518842327403</v>
      </c>
      <c r="DT205" s="521">
        <f t="shared" si="1555"/>
        <v>67.693338464498751</v>
      </c>
      <c r="DU205" s="521" t="e">
        <f t="shared" si="1555"/>
        <v>#DIV/0!</v>
      </c>
      <c r="DV205" s="521" t="e">
        <f t="shared" si="1555"/>
        <v>#DIV/0!</v>
      </c>
      <c r="DW205" s="521" t="e">
        <f>DW48/DW28</f>
        <v>#DIV/0!</v>
      </c>
      <c r="DX205" s="521" t="e">
        <f>DX48/DX28</f>
        <v>#DIV/0!</v>
      </c>
      <c r="DY205" s="521" t="e">
        <f t="shared" ref="DY205:EA205" si="1556">DY48/DY28</f>
        <v>#DIV/0!</v>
      </c>
      <c r="DZ205" s="521" t="e">
        <f t="shared" si="1556"/>
        <v>#DIV/0!</v>
      </c>
      <c r="EA205" s="521" t="e">
        <f t="shared" si="1556"/>
        <v>#DIV/0!</v>
      </c>
      <c r="EB205" s="521">
        <f>EB48/EB28</f>
        <v>65.248361233480182</v>
      </c>
      <c r="EC205" s="521">
        <f>EC48/EC28</f>
        <v>65.248361233480182</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JL10:JM10"/>
    <mergeCell ref="JN10:JO10"/>
    <mergeCell ref="JP10:JQ10"/>
    <mergeCell ref="IT10:IU10"/>
    <mergeCell ref="IV10:IW10"/>
    <mergeCell ref="IX10:IY10"/>
    <mergeCell ref="IZ10:JA10"/>
    <mergeCell ref="JB10:JC10"/>
    <mergeCell ref="JD10:JE10"/>
    <mergeCell ref="JF10:JG10"/>
    <mergeCell ref="JH10:JI10"/>
    <mergeCell ref="JJ10:JK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FV1:FW1"/>
    <mergeCell ref="FV10:FW10"/>
    <mergeCell ref="FX1:FY1"/>
    <mergeCell ref="FX10:FY10"/>
    <mergeCell ref="FN1:FO1"/>
    <mergeCell ref="FN10:FO10"/>
    <mergeCell ref="FP1:FQ1"/>
    <mergeCell ref="FP10:FQ10"/>
    <mergeCell ref="FR1:FS1"/>
    <mergeCell ref="FR10:FS10"/>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GX1:GY1"/>
    <mergeCell ref="GX10:GY10"/>
    <mergeCell ref="GZ1:HA1"/>
    <mergeCell ref="GZ10:HA10"/>
    <mergeCell ref="HB1:HC1"/>
    <mergeCell ref="HB10:HC10"/>
    <mergeCell ref="HD1:HE1"/>
    <mergeCell ref="HD10:HE10"/>
    <mergeCell ref="HF1:HG1"/>
    <mergeCell ref="HF10:HG10"/>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124809</v>
      </c>
      <c r="E2" s="527">
        <f>'Summary Data'!DR11</f>
        <v>124209</v>
      </c>
      <c r="F2" s="527">
        <f>'Summary Data'!DS11</f>
        <v>124310</v>
      </c>
      <c r="G2" s="527">
        <f>'Summary Data'!DT11</f>
        <v>148752</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5</v>
      </c>
      <c r="P2" s="554">
        <f>SUM(C2:N2)/$O$2</f>
        <v>129464.2</v>
      </c>
      <c r="Q2" s="611">
        <f>P2-P7</f>
        <v>2324.8666666666686</v>
      </c>
      <c r="R2" s="651">
        <f>Q2/P7</f>
        <v>1.8285974967096483E-2</v>
      </c>
    </row>
    <row r="3" spans="1:18" s="524" customFormat="1" ht="20.25" customHeight="1" x14ac:dyDescent="0.25">
      <c r="A3" s="1135"/>
      <c r="B3" s="565" t="s">
        <v>138</v>
      </c>
      <c r="C3" s="856">
        <f>'Summary Data'!DP5</f>
        <v>44</v>
      </c>
      <c r="D3" s="858">
        <f>'Summary Data'!DQ5</f>
        <v>46</v>
      </c>
      <c r="E3" s="527">
        <f>'Summary Data'!DR5</f>
        <v>96</v>
      </c>
      <c r="F3" s="527">
        <f>'Summary Data'!DS5</f>
        <v>64</v>
      </c>
      <c r="G3" s="527">
        <f>'Summary Data'!DT5</f>
        <v>66</v>
      </c>
      <c r="H3" s="527">
        <f>'Summary Data'!DU5</f>
        <v>0</v>
      </c>
      <c r="I3" s="527">
        <f>'Summary Data'!DV5</f>
        <v>0</v>
      </c>
      <c r="J3" s="527">
        <f>'Summary Data'!DW5</f>
        <v>0</v>
      </c>
      <c r="K3" s="527">
        <f>'Summary Data'!DX5</f>
        <v>0</v>
      </c>
      <c r="L3" s="527">
        <f>'Summary Data'!DY5</f>
        <v>0</v>
      </c>
      <c r="M3" s="526">
        <f>'Summary Data'!DZ5</f>
        <v>0</v>
      </c>
      <c r="N3" s="528">
        <f>'Summary Data'!EA5</f>
        <v>0</v>
      </c>
      <c r="O3" s="856"/>
      <c r="P3" s="554">
        <f>SUM(C3:N3)/$O$2</f>
        <v>63.2</v>
      </c>
      <c r="Q3" s="611">
        <f>P3-P8</f>
        <v>23.950000000000003</v>
      </c>
      <c r="R3" s="651">
        <f>Q3/P8</f>
        <v>0.61019108280254786</v>
      </c>
    </row>
    <row r="4" spans="1:18" s="524" customFormat="1" ht="20.25" customHeight="1" x14ac:dyDescent="0.25">
      <c r="A4" s="1136"/>
      <c r="B4" s="566" t="s">
        <v>140</v>
      </c>
      <c r="C4" s="552">
        <f t="shared" ref="C4:N4" si="0">IF(C2=0,"-",(C3/C2))</f>
        <v>3.5132264993093318E-4</v>
      </c>
      <c r="D4" s="535">
        <f t="shared" si="0"/>
        <v>3.6856316451537948E-4</v>
      </c>
      <c r="E4" s="535">
        <f t="shared" si="0"/>
        <v>7.7289085331980775E-4</v>
      </c>
      <c r="F4" s="535">
        <f t="shared" si="0"/>
        <v>5.1484192743946587E-4</v>
      </c>
      <c r="G4" s="535">
        <f t="shared" si="0"/>
        <v>4.4369151339141658E-4</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4.9026202171940057E-4</v>
      </c>
      <c r="Q4" s="612">
        <f>P4-P9</f>
        <v>1.7950692396568468E-4</v>
      </c>
      <c r="R4" s="651">
        <f>Q4/P9</f>
        <v>0.57764755997003825</v>
      </c>
    </row>
    <row r="5" spans="1:18" s="524" customFormat="1" ht="20.25" customHeight="1" thickBot="1" x14ac:dyDescent="0.3">
      <c r="A5" s="1137"/>
      <c r="B5" s="568" t="s">
        <v>141</v>
      </c>
      <c r="C5" s="553">
        <f t="shared" ref="C5:N5" si="1">IF(C4="-","-",(100%-C4))</f>
        <v>0.99964867735006901</v>
      </c>
      <c r="D5" s="536">
        <f t="shared" si="1"/>
        <v>0.99963143683548461</v>
      </c>
      <c r="E5" s="536">
        <f t="shared" si="1"/>
        <v>0.99922710914668023</v>
      </c>
      <c r="F5" s="536">
        <f t="shared" si="1"/>
        <v>0.99948515807256055</v>
      </c>
      <c r="G5" s="536">
        <f t="shared" si="1"/>
        <v>0.99955630848660859</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0.99950973797828058</v>
      </c>
      <c r="Q5" s="614">
        <f>P5-P10</f>
        <v>-1.7950692396562218E-4</v>
      </c>
      <c r="R5" s="654">
        <f>Q5/P10</f>
        <v>-1.7956272399747094E-4</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C1" sqref="AC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3" t="s">
        <v>159</v>
      </c>
      <c r="H2" s="1271"/>
      <c r="I2" s="738"/>
      <c r="J2" s="1273" t="s">
        <v>172</v>
      </c>
      <c r="K2" s="1272"/>
      <c r="L2" s="741"/>
      <c r="M2" s="1274" t="s">
        <v>197</v>
      </c>
      <c r="N2" s="1271"/>
      <c r="O2" s="738"/>
      <c r="P2" s="1271" t="s">
        <v>238</v>
      </c>
      <c r="Q2" s="1272"/>
      <c r="S2" s="738"/>
      <c r="T2" s="1271" t="s">
        <v>252</v>
      </c>
      <c r="U2" s="1272"/>
      <c r="V2" s="738"/>
      <c r="W2" s="1273" t="s">
        <v>284</v>
      </c>
      <c r="X2" s="1272"/>
      <c r="Z2" s="738"/>
      <c r="AA2" s="1271" t="s">
        <v>286</v>
      </c>
      <c r="AB2" s="1272"/>
      <c r="AD2" s="738"/>
      <c r="AE2" s="1271" t="s">
        <v>294</v>
      </c>
      <c r="AF2" s="1272"/>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316</v>
      </c>
      <c r="AE4" s="1002">
        <f t="shared" ref="AE4:AE68" si="12">AD4-Z4</f>
        <v>-155</v>
      </c>
      <c r="AF4" s="833">
        <f t="shared" ref="AF4:AF68" si="13">AE4/Z4</f>
        <v>-0.32908704883227174</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8894</v>
      </c>
      <c r="AE5" s="1003">
        <f t="shared" si="12"/>
        <v>-12613</v>
      </c>
      <c r="AF5" s="833">
        <f t="shared" si="13"/>
        <v>-0.58646022225321992</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334</v>
      </c>
      <c r="AE6" s="1003">
        <f t="shared" si="12"/>
        <v>-159</v>
      </c>
      <c r="AF6" s="833">
        <f t="shared" si="13"/>
        <v>-0.3225152129817444</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647321</v>
      </c>
      <c r="AE10" s="1003">
        <f t="shared" si="12"/>
        <v>-878351</v>
      </c>
      <c r="AF10" s="833">
        <f t="shared" si="13"/>
        <v>-0.57571417709704309</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11444</v>
      </c>
      <c r="AE12" s="1003">
        <f t="shared" si="12"/>
        <v>-17128</v>
      </c>
      <c r="AF12" s="833">
        <f t="shared" si="13"/>
        <v>-0.59946801063978716</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0.78973539335819565</v>
      </c>
      <c r="AE17" s="430">
        <f t="shared" si="12"/>
        <v>-1.4655525593070373E-2</v>
      </c>
      <c r="AF17" s="833">
        <f t="shared" si="13"/>
        <v>-1.8219407066625868E-2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28305</v>
      </c>
      <c r="AE21" s="1003">
        <f t="shared" si="12"/>
        <v>-40069</v>
      </c>
      <c r="AF21" s="833">
        <f t="shared" si="13"/>
        <v>-0.58602685231228246</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11262</v>
      </c>
      <c r="AE22" s="1003">
        <f t="shared" si="12"/>
        <v>-15475</v>
      </c>
      <c r="AF22" s="833">
        <f t="shared" si="13"/>
        <v>-0.57878595205146421</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12744</v>
      </c>
      <c r="AE23" s="1003">
        <f t="shared" si="12"/>
        <v>-18861</v>
      </c>
      <c r="AF23" s="833">
        <f t="shared" si="13"/>
        <v>-0.59677266255339345</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1995</v>
      </c>
      <c r="AE24" s="1003">
        <f t="shared" si="12"/>
        <v>-2688</v>
      </c>
      <c r="AF24" s="833">
        <f t="shared" si="13"/>
        <v>-0.57399103139013452</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2287</v>
      </c>
      <c r="AE25" s="1003">
        <f t="shared" si="12"/>
        <v>-2810</v>
      </c>
      <c r="AF25" s="833">
        <f t="shared" si="13"/>
        <v>-0.55130468903276442</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17</v>
      </c>
      <c r="AE26" s="1003">
        <f t="shared" si="12"/>
        <v>-235</v>
      </c>
      <c r="AF26" s="833">
        <f t="shared" si="13"/>
        <v>-0.93253968253968256</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28375</v>
      </c>
      <c r="AE27" s="1003">
        <f t="shared" si="12"/>
        <v>-40852</v>
      </c>
      <c r="AF27" s="833">
        <f t="shared" si="13"/>
        <v>-0.59011657301341958</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304092</v>
      </c>
      <c r="AE35" s="1003">
        <f t="shared" si="12"/>
        <v>-402031</v>
      </c>
      <c r="AF35" s="833">
        <f t="shared" si="13"/>
        <v>-0.56934981582528821</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343229</v>
      </c>
      <c r="AE36" s="1003">
        <f t="shared" si="12"/>
        <v>-476320</v>
      </c>
      <c r="AF36" s="833">
        <f t="shared" si="13"/>
        <v>-0.58119770751962363</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647321</v>
      </c>
      <c r="AE37" s="1003">
        <f t="shared" si="12"/>
        <v>-878351</v>
      </c>
      <c r="AF37" s="833">
        <f t="shared" si="13"/>
        <v>-0.57571417709704309</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4.8816584044083231E-4</v>
      </c>
      <c r="AE38" s="430">
        <f t="shared" si="12"/>
        <v>1.7944941908683222E-4</v>
      </c>
      <c r="AF38" s="833">
        <f t="shared" si="13"/>
        <v>0.58127591107652965</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3977823.73</v>
      </c>
      <c r="AE43" s="1004">
        <f t="shared" si="12"/>
        <v>-7619693.8499999978</v>
      </c>
      <c r="AF43" s="833">
        <f t="shared" si="13"/>
        <v>-0.65701076091837218</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6.1450558996232161</v>
      </c>
      <c r="AE44" s="1005">
        <f t="shared" si="12"/>
        <v>-1.4565239812423947</v>
      </c>
      <c r="AF44" s="833">
        <f t="shared" si="13"/>
        <v>-0.19160806096489202</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4.1989703115421467E-2</v>
      </c>
      <c r="AE45" s="430">
        <f t="shared" si="12"/>
        <v>-8.0433097167908627E-2</v>
      </c>
      <c r="AF45" s="833">
        <f t="shared" si="13"/>
        <v>-0.65701076091837229</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1851422.25</v>
      </c>
      <c r="AE46" s="1004">
        <f t="shared" si="12"/>
        <v>-2495052.8200000003</v>
      </c>
      <c r="AF46" s="833">
        <f t="shared" si="13"/>
        <v>-0.57404052245029902</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65.409724430312664</v>
      </c>
      <c r="AE47" s="1006">
        <f t="shared" si="12"/>
        <v>1.840603565656501</v>
      </c>
      <c r="AF47" s="833">
        <f t="shared" si="13"/>
        <v>2.8954365588526793E-2</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0.46543597093981837</v>
      </c>
      <c r="AE48" s="430">
        <f t="shared" si="12"/>
        <v>9.0659641435000216E-2</v>
      </c>
      <c r="AF48" s="833">
        <f t="shared" si="13"/>
        <v>0.24190332819254182</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82</v>
      </c>
      <c r="AE50" s="1003">
        <f t="shared" si="12"/>
        <v>-77</v>
      </c>
      <c r="AF50" s="833">
        <f t="shared" si="13"/>
        <v>-0.48427672955974843</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1</v>
      </c>
      <c r="AE51" s="1003">
        <f t="shared" si="12"/>
        <v>-5</v>
      </c>
      <c r="AF51" s="833">
        <f t="shared" si="13"/>
        <v>-0.83333333333333337</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7</v>
      </c>
      <c r="AE53" s="1003">
        <f t="shared" si="12"/>
        <v>-5</v>
      </c>
      <c r="AF53" s="833">
        <f t="shared" si="13"/>
        <v>-0.41666666666666669</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11</v>
      </c>
      <c r="AE55" s="1003">
        <f t="shared" ref="AE55" si="43">AD55-Z55</f>
        <v>7</v>
      </c>
      <c r="AF55" s="833">
        <f t="shared" ref="AF55" si="44">AE55/Z55</f>
        <v>1.75</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8</v>
      </c>
      <c r="AE56" s="1003">
        <f t="shared" si="12"/>
        <v>-15</v>
      </c>
      <c r="AF56" s="833">
        <f t="shared" si="13"/>
        <v>-0.65217391304347827</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36</v>
      </c>
      <c r="AE57" s="1003">
        <f t="shared" si="12"/>
        <v>-34</v>
      </c>
      <c r="AF57" s="833">
        <f t="shared" si="13"/>
        <v>-0.48571428571428571</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3</v>
      </c>
      <c r="AE58" s="1003">
        <f t="shared" si="12"/>
        <v>-4</v>
      </c>
      <c r="AF58" s="833">
        <f t="shared" si="13"/>
        <v>-0.5714285714285714</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11</v>
      </c>
      <c r="AE59" s="1003">
        <f t="shared" si="12"/>
        <v>-17</v>
      </c>
      <c r="AF59" s="833">
        <f t="shared" si="13"/>
        <v>-0.6071428571428571</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4</v>
      </c>
      <c r="AE60" s="1003">
        <f t="shared" si="12"/>
        <v>-5</v>
      </c>
      <c r="AF60" s="833">
        <f t="shared" si="13"/>
        <v>-0.55555555555555558</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1</v>
      </c>
      <c r="AE61" s="1003">
        <f t="shared" si="12"/>
        <v>1</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843</v>
      </c>
      <c r="AE62" s="1003">
        <f t="shared" si="12"/>
        <v>-1104</v>
      </c>
      <c r="AF62" s="833">
        <f t="shared" si="13"/>
        <v>-0.56702619414483824</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159</v>
      </c>
      <c r="AE63" s="1007">
        <f t="shared" si="12"/>
        <v>-114</v>
      </c>
      <c r="AF63" s="834">
        <f t="shared" si="13"/>
        <v>-0.4175824175824176</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6"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2018-10-08T16:57:50Z</cp:lastPrinted>
  <dcterms:created xsi:type="dcterms:W3CDTF">2009-03-26T16:04:32Z</dcterms:created>
  <dcterms:modified xsi:type="dcterms:W3CDTF">2018-12-18T12:46:25Z</dcterms:modified>
</cp:coreProperties>
</file>