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s Division\Drupal_Website\state_employees\statewide_accounting\cash_management\forms\"/>
    </mc:Choice>
  </mc:AlternateContent>
  <bookViews>
    <workbookView xWindow="0" yWindow="0" windowWidth="19200" windowHeight="11370"/>
  </bookViews>
  <sheets>
    <sheet name="Template" sheetId="1" r:id="rId1"/>
  </sheets>
  <definedNames>
    <definedName name="_xlnm.Print_Area" localSheetId="0">Template!$A$1:$M$440</definedName>
    <definedName name="_xlnm.Print_Titles" localSheetId="0">Template!$1:$11</definedName>
  </definedNames>
  <calcPr calcId="171027"/>
</workbook>
</file>

<file path=xl/calcChain.xml><?xml version="1.0" encoding="utf-8"?>
<calcChain xmlns="http://schemas.openxmlformats.org/spreadsheetml/2006/main">
  <c r="I386" i="1" l="1"/>
  <c r="K386" i="1" s="1"/>
  <c r="C378" i="1"/>
  <c r="K380" i="1" s="1"/>
  <c r="D378" i="1"/>
  <c r="H378" i="1"/>
  <c r="G378" i="1"/>
  <c r="F378" i="1"/>
  <c r="E378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H403" i="1"/>
  <c r="I403" i="1" s="1"/>
  <c r="I409" i="1"/>
  <c r="K409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I13" i="1"/>
  <c r="J13" i="1" s="1"/>
  <c r="J401" i="1" l="1"/>
  <c r="J402" i="1"/>
  <c r="J399" i="1"/>
  <c r="J393" i="1"/>
  <c r="J392" i="1"/>
  <c r="J397" i="1"/>
  <c r="J400" i="1"/>
  <c r="J398" i="1"/>
  <c r="J395" i="1"/>
  <c r="J403" i="1"/>
  <c r="J394" i="1"/>
  <c r="I14" i="1"/>
  <c r="J14" i="1" s="1"/>
  <c r="K13" i="1"/>
  <c r="K14" i="1" l="1"/>
  <c r="L13" i="1"/>
  <c r="I15" i="1"/>
  <c r="J15" i="1" s="1"/>
  <c r="L14" i="1"/>
  <c r="I405" i="1"/>
  <c r="J396" i="1"/>
  <c r="J405" i="1" s="1"/>
  <c r="I410" i="1" s="1"/>
  <c r="K410" i="1" s="1"/>
  <c r="L15" i="1" l="1"/>
  <c r="I16" i="1"/>
  <c r="J16" i="1" s="1"/>
  <c r="K15" i="1"/>
  <c r="L16" i="1" l="1"/>
  <c r="K16" i="1"/>
  <c r="I17" i="1"/>
  <c r="J17" i="1" s="1"/>
  <c r="I18" i="1" l="1"/>
  <c r="J18" i="1" s="1"/>
  <c r="K17" i="1"/>
  <c r="L18" i="1" l="1"/>
  <c r="K18" i="1"/>
  <c r="I19" i="1"/>
  <c r="J19" i="1" s="1"/>
  <c r="L17" i="1"/>
  <c r="L19" i="1" l="1"/>
  <c r="K19" i="1"/>
  <c r="I20" i="1"/>
  <c r="J20" i="1" s="1"/>
  <c r="L20" i="1" l="1"/>
  <c r="I21" i="1"/>
  <c r="J21" i="1" s="1"/>
  <c r="K20" i="1"/>
  <c r="L21" i="1" l="1"/>
  <c r="K21" i="1"/>
  <c r="I22" i="1"/>
  <c r="J22" i="1" s="1"/>
  <c r="L22" i="1" l="1"/>
  <c r="K22" i="1"/>
  <c r="I23" i="1"/>
  <c r="J23" i="1" s="1"/>
  <c r="L23" i="1" l="1"/>
  <c r="I24" i="1"/>
  <c r="J24" i="1" s="1"/>
  <c r="K23" i="1"/>
  <c r="L24" i="1" l="1"/>
  <c r="I25" i="1"/>
  <c r="J25" i="1" s="1"/>
  <c r="K24" i="1"/>
  <c r="L25" i="1" l="1"/>
  <c r="K25" i="1"/>
  <c r="I26" i="1"/>
  <c r="J26" i="1" s="1"/>
  <c r="L26" i="1" l="1"/>
  <c r="I27" i="1"/>
  <c r="J27" i="1" s="1"/>
  <c r="K26" i="1"/>
  <c r="L27" i="1" l="1"/>
  <c r="I28" i="1"/>
  <c r="J28" i="1" s="1"/>
  <c r="K27" i="1"/>
  <c r="L28" i="1" l="1"/>
  <c r="K28" i="1"/>
  <c r="I29" i="1"/>
  <c r="J29" i="1" s="1"/>
  <c r="L29" i="1" l="1"/>
  <c r="K29" i="1"/>
  <c r="I30" i="1"/>
  <c r="J30" i="1" s="1"/>
  <c r="L30" i="1" l="1"/>
  <c r="K30" i="1"/>
  <c r="I31" i="1"/>
  <c r="J31" i="1" s="1"/>
  <c r="L31" i="1" l="1"/>
  <c r="K31" i="1"/>
  <c r="I32" i="1"/>
  <c r="J32" i="1" s="1"/>
  <c r="L32" i="1" l="1"/>
  <c r="K32" i="1"/>
  <c r="I33" i="1"/>
  <c r="J33" i="1" s="1"/>
  <c r="L33" i="1" l="1"/>
  <c r="I34" i="1"/>
  <c r="J34" i="1" s="1"/>
  <c r="K33" i="1"/>
  <c r="L34" i="1" l="1"/>
  <c r="K34" i="1"/>
  <c r="I35" i="1"/>
  <c r="J35" i="1" s="1"/>
  <c r="L35" i="1" l="1"/>
  <c r="K35" i="1"/>
  <c r="I36" i="1"/>
  <c r="J36" i="1" s="1"/>
  <c r="L36" i="1" l="1"/>
  <c r="K36" i="1"/>
  <c r="I37" i="1"/>
  <c r="J37" i="1" s="1"/>
  <c r="L37" i="1" l="1"/>
  <c r="I38" i="1"/>
  <c r="J38" i="1" s="1"/>
  <c r="K37" i="1"/>
  <c r="L38" i="1" l="1"/>
  <c r="K38" i="1"/>
  <c r="I39" i="1"/>
  <c r="J39" i="1" s="1"/>
  <c r="L39" i="1" l="1"/>
  <c r="K39" i="1"/>
  <c r="I40" i="1"/>
  <c r="J40" i="1" s="1"/>
  <c r="L40" i="1" l="1"/>
  <c r="K40" i="1"/>
  <c r="I41" i="1"/>
  <c r="J41" i="1" s="1"/>
  <c r="L41" i="1" l="1"/>
  <c r="K41" i="1"/>
  <c r="I42" i="1"/>
  <c r="J42" i="1" s="1"/>
  <c r="L42" i="1" l="1"/>
  <c r="I43" i="1"/>
  <c r="K42" i="1"/>
  <c r="K43" i="1" l="1"/>
  <c r="J43" i="1"/>
  <c r="L43" i="1" s="1"/>
  <c r="I44" i="1"/>
  <c r="J44" i="1" s="1"/>
  <c r="L44" i="1" l="1"/>
  <c r="I45" i="1"/>
  <c r="K44" i="1"/>
  <c r="K45" i="1" l="1"/>
  <c r="J45" i="1"/>
  <c r="L45" i="1" s="1"/>
  <c r="I46" i="1"/>
  <c r="K46" i="1" l="1"/>
  <c r="J46" i="1"/>
  <c r="L46" i="1" s="1"/>
  <c r="I47" i="1"/>
  <c r="J47" i="1" s="1"/>
  <c r="L47" i="1" l="1"/>
  <c r="K47" i="1"/>
  <c r="I48" i="1"/>
  <c r="J48" i="1" s="1"/>
  <c r="L48" i="1" l="1"/>
  <c r="I49" i="1"/>
  <c r="K48" i="1"/>
  <c r="K49" i="1" l="1"/>
  <c r="J49" i="1"/>
  <c r="L49" i="1" s="1"/>
  <c r="I50" i="1"/>
  <c r="J50" i="1" s="1"/>
  <c r="L50" i="1" l="1"/>
  <c r="K50" i="1"/>
  <c r="I51" i="1"/>
  <c r="K51" i="1" l="1"/>
  <c r="J51" i="1"/>
  <c r="L51" i="1" s="1"/>
  <c r="I52" i="1"/>
  <c r="K52" i="1" l="1"/>
  <c r="J52" i="1"/>
  <c r="L52" i="1" s="1"/>
  <c r="I53" i="1"/>
  <c r="J53" i="1" s="1"/>
  <c r="L53" i="1" l="1"/>
  <c r="K53" i="1"/>
  <c r="I54" i="1"/>
  <c r="J54" i="1" s="1"/>
  <c r="L54" i="1" l="1"/>
  <c r="K54" i="1"/>
  <c r="I55" i="1"/>
  <c r="J55" i="1" s="1"/>
  <c r="K55" i="1" l="1"/>
  <c r="L55" i="1"/>
  <c r="I56" i="1"/>
  <c r="K56" i="1" l="1"/>
  <c r="J56" i="1"/>
  <c r="L56" i="1" s="1"/>
  <c r="I57" i="1"/>
  <c r="J57" i="1" s="1"/>
  <c r="L57" i="1" l="1"/>
  <c r="I58" i="1"/>
  <c r="J58" i="1" s="1"/>
  <c r="K57" i="1"/>
  <c r="L58" i="1" l="1"/>
  <c r="I59" i="1"/>
  <c r="J59" i="1" s="1"/>
  <c r="K58" i="1"/>
  <c r="L59" i="1" l="1"/>
  <c r="K59" i="1"/>
  <c r="I60" i="1"/>
  <c r="J60" i="1" s="1"/>
  <c r="L60" i="1" l="1"/>
  <c r="K60" i="1"/>
  <c r="I61" i="1"/>
  <c r="K61" i="1" l="1"/>
  <c r="J61" i="1"/>
  <c r="L61" i="1" s="1"/>
  <c r="I62" i="1"/>
  <c r="J62" i="1" s="1"/>
  <c r="L62" i="1" l="1"/>
  <c r="I63" i="1"/>
  <c r="K62" i="1"/>
  <c r="K63" i="1" l="1"/>
  <c r="J63" i="1"/>
  <c r="L63" i="1" s="1"/>
  <c r="I64" i="1"/>
  <c r="J64" i="1" s="1"/>
  <c r="L64" i="1" l="1"/>
  <c r="K64" i="1"/>
  <c r="I65" i="1"/>
  <c r="J65" i="1" s="1"/>
  <c r="L65" i="1" l="1"/>
  <c r="I66" i="1"/>
  <c r="J66" i="1" s="1"/>
  <c r="K65" i="1"/>
  <c r="L66" i="1" l="1"/>
  <c r="I67" i="1"/>
  <c r="J67" i="1" s="1"/>
  <c r="K66" i="1"/>
  <c r="L67" i="1" l="1"/>
  <c r="I68" i="1"/>
  <c r="J68" i="1" s="1"/>
  <c r="K67" i="1"/>
  <c r="L68" i="1" l="1"/>
  <c r="I69" i="1"/>
  <c r="J69" i="1" s="1"/>
  <c r="K68" i="1"/>
  <c r="L69" i="1" l="1"/>
  <c r="I70" i="1"/>
  <c r="K69" i="1"/>
  <c r="K70" i="1" l="1"/>
  <c r="J70" i="1"/>
  <c r="L70" i="1" s="1"/>
  <c r="I71" i="1"/>
  <c r="J71" i="1" s="1"/>
  <c r="L71" i="1" l="1"/>
  <c r="I72" i="1"/>
  <c r="J72" i="1" s="1"/>
  <c r="K71" i="1"/>
  <c r="K72" i="1" l="1"/>
  <c r="L72" i="1"/>
  <c r="I73" i="1"/>
  <c r="J73" i="1" s="1"/>
  <c r="L73" i="1" l="1"/>
  <c r="I74" i="1"/>
  <c r="J74" i="1" s="1"/>
  <c r="K73" i="1"/>
  <c r="K74" i="1"/>
  <c r="L74" i="1" l="1"/>
  <c r="I75" i="1"/>
  <c r="J75" i="1" s="1"/>
  <c r="L75" i="1" l="1"/>
  <c r="I76" i="1"/>
  <c r="J76" i="1" s="1"/>
  <c r="K75" i="1"/>
  <c r="K76" i="1" l="1"/>
  <c r="L76" i="1"/>
  <c r="I77" i="1"/>
  <c r="K77" i="1" l="1"/>
  <c r="J77" i="1"/>
  <c r="L77" i="1" s="1"/>
  <c r="I78" i="1"/>
  <c r="J78" i="1" s="1"/>
  <c r="L78" i="1" l="1"/>
  <c r="I79" i="1"/>
  <c r="K78" i="1"/>
  <c r="K79" i="1" l="1"/>
  <c r="J79" i="1"/>
  <c r="L79" i="1" s="1"/>
  <c r="I80" i="1"/>
  <c r="J80" i="1" s="1"/>
  <c r="L80" i="1" l="1"/>
  <c r="I81" i="1"/>
  <c r="K80" i="1"/>
  <c r="K81" i="1" l="1"/>
  <c r="J81" i="1"/>
  <c r="L81" i="1" s="1"/>
  <c r="I82" i="1"/>
  <c r="J82" i="1" s="1"/>
  <c r="L82" i="1" l="1"/>
  <c r="I83" i="1"/>
  <c r="J83" i="1" s="1"/>
  <c r="K82" i="1"/>
  <c r="L83" i="1" l="1"/>
  <c r="I84" i="1"/>
  <c r="J84" i="1" s="1"/>
  <c r="K83" i="1"/>
  <c r="L84" i="1" l="1"/>
  <c r="I85" i="1"/>
  <c r="K84" i="1"/>
  <c r="K85" i="1" l="1"/>
  <c r="J85" i="1"/>
  <c r="L85" i="1" s="1"/>
  <c r="I86" i="1"/>
  <c r="J86" i="1" s="1"/>
  <c r="L86" i="1" l="1"/>
  <c r="I87" i="1"/>
  <c r="K86" i="1"/>
  <c r="K87" i="1" l="1"/>
  <c r="J87" i="1"/>
  <c r="L87" i="1" s="1"/>
  <c r="I88" i="1"/>
  <c r="J88" i="1" s="1"/>
  <c r="L88" i="1" l="1"/>
  <c r="K88" i="1"/>
  <c r="I89" i="1"/>
  <c r="K89" i="1" l="1"/>
  <c r="J89" i="1"/>
  <c r="L89" i="1" s="1"/>
  <c r="I90" i="1"/>
  <c r="K90" i="1" l="1"/>
  <c r="J90" i="1"/>
  <c r="L90" i="1" s="1"/>
  <c r="I91" i="1"/>
  <c r="K91" i="1" l="1"/>
  <c r="J91" i="1"/>
  <c r="L91" i="1" s="1"/>
  <c r="I92" i="1"/>
  <c r="J92" i="1" s="1"/>
  <c r="L92" i="1" l="1"/>
  <c r="I93" i="1"/>
  <c r="J93" i="1" s="1"/>
  <c r="K92" i="1"/>
  <c r="L93" i="1" l="1"/>
  <c r="K93" i="1"/>
  <c r="I94" i="1"/>
  <c r="J94" i="1" s="1"/>
  <c r="L94" i="1" l="1"/>
  <c r="I95" i="1"/>
  <c r="J95" i="1" s="1"/>
  <c r="K94" i="1"/>
  <c r="L95" i="1" l="1"/>
  <c r="K95" i="1"/>
  <c r="I96" i="1"/>
  <c r="J96" i="1" s="1"/>
  <c r="L96" i="1" l="1"/>
  <c r="I97" i="1"/>
  <c r="K96" i="1"/>
  <c r="K97" i="1" l="1"/>
  <c r="J97" i="1"/>
  <c r="L97" i="1" s="1"/>
  <c r="I98" i="1"/>
  <c r="K98" i="1" l="1"/>
  <c r="J98" i="1"/>
  <c r="L98" i="1" s="1"/>
  <c r="I99" i="1"/>
  <c r="J99" i="1" s="1"/>
  <c r="L99" i="1" l="1"/>
  <c r="I100" i="1"/>
  <c r="K99" i="1"/>
  <c r="K100" i="1" l="1"/>
  <c r="J100" i="1"/>
  <c r="L100" i="1" s="1"/>
  <c r="I101" i="1"/>
  <c r="J101" i="1" s="1"/>
  <c r="L101" i="1" l="1"/>
  <c r="K101" i="1"/>
  <c r="I102" i="1"/>
  <c r="K102" i="1" l="1"/>
  <c r="J102" i="1"/>
  <c r="L102" i="1" s="1"/>
  <c r="I103" i="1"/>
  <c r="J103" i="1" s="1"/>
  <c r="L103" i="1" l="1"/>
  <c r="I104" i="1"/>
  <c r="J104" i="1" s="1"/>
  <c r="K103" i="1"/>
  <c r="L104" i="1" l="1"/>
  <c r="I105" i="1"/>
  <c r="J105" i="1" s="1"/>
  <c r="K104" i="1"/>
  <c r="L105" i="1" l="1"/>
  <c r="K105" i="1"/>
  <c r="I106" i="1"/>
  <c r="J106" i="1" s="1"/>
  <c r="L106" i="1" l="1"/>
  <c r="I107" i="1"/>
  <c r="J107" i="1" s="1"/>
  <c r="K106" i="1"/>
  <c r="L107" i="1" l="1"/>
  <c r="I108" i="1"/>
  <c r="J108" i="1" s="1"/>
  <c r="K107" i="1"/>
  <c r="L108" i="1" l="1"/>
  <c r="I109" i="1"/>
  <c r="J109" i="1" s="1"/>
  <c r="K108" i="1"/>
  <c r="L109" i="1" l="1"/>
  <c r="K109" i="1"/>
  <c r="I110" i="1"/>
  <c r="J110" i="1" s="1"/>
  <c r="L110" i="1" l="1"/>
  <c r="K110" i="1"/>
  <c r="I111" i="1"/>
  <c r="J111" i="1" s="1"/>
  <c r="L111" i="1" l="1"/>
  <c r="K111" i="1"/>
  <c r="I112" i="1"/>
  <c r="J112" i="1" s="1"/>
  <c r="L112" i="1" l="1"/>
  <c r="K112" i="1"/>
  <c r="I113" i="1"/>
  <c r="J113" i="1" s="1"/>
  <c r="L113" i="1" l="1"/>
  <c r="K113" i="1"/>
  <c r="I114" i="1"/>
  <c r="J114" i="1" s="1"/>
  <c r="L114" i="1" l="1"/>
  <c r="I115" i="1"/>
  <c r="J115" i="1" s="1"/>
  <c r="K114" i="1"/>
  <c r="L115" i="1" l="1"/>
  <c r="I116" i="1"/>
  <c r="J116" i="1" s="1"/>
  <c r="K115" i="1"/>
  <c r="L116" i="1" l="1"/>
  <c r="I117" i="1"/>
  <c r="J117" i="1" s="1"/>
  <c r="K116" i="1"/>
  <c r="L117" i="1" l="1"/>
  <c r="K117" i="1"/>
  <c r="I118" i="1"/>
  <c r="J118" i="1" s="1"/>
  <c r="L118" i="1" l="1"/>
  <c r="I119" i="1"/>
  <c r="J119" i="1" s="1"/>
  <c r="K118" i="1"/>
  <c r="L119" i="1" l="1"/>
  <c r="K119" i="1"/>
  <c r="I120" i="1"/>
  <c r="J120" i="1" s="1"/>
  <c r="L120" i="1" l="1"/>
  <c r="I121" i="1"/>
  <c r="J121" i="1" s="1"/>
  <c r="K120" i="1"/>
  <c r="L121" i="1" l="1"/>
  <c r="K121" i="1"/>
  <c r="I122" i="1"/>
  <c r="J122" i="1" s="1"/>
  <c r="L122" i="1" l="1"/>
  <c r="K122" i="1"/>
  <c r="I123" i="1"/>
  <c r="J123" i="1" s="1"/>
  <c r="L123" i="1" l="1"/>
  <c r="K123" i="1"/>
  <c r="I124" i="1"/>
  <c r="J124" i="1" s="1"/>
  <c r="L124" i="1" l="1"/>
  <c r="K124" i="1"/>
  <c r="I125" i="1"/>
  <c r="J125" i="1" s="1"/>
  <c r="L125" i="1" l="1"/>
  <c r="I126" i="1"/>
  <c r="J126" i="1" s="1"/>
  <c r="K125" i="1"/>
  <c r="L126" i="1" l="1"/>
  <c r="I127" i="1"/>
  <c r="J127" i="1" s="1"/>
  <c r="K126" i="1"/>
  <c r="L127" i="1" l="1"/>
  <c r="I128" i="1"/>
  <c r="J128" i="1" s="1"/>
  <c r="K127" i="1"/>
  <c r="L128" i="1" l="1"/>
  <c r="K128" i="1"/>
  <c r="I129" i="1"/>
  <c r="J129" i="1" s="1"/>
  <c r="L129" i="1" l="1"/>
  <c r="K129" i="1"/>
  <c r="I130" i="1"/>
  <c r="J130" i="1" s="1"/>
  <c r="L130" i="1" l="1"/>
  <c r="K130" i="1"/>
  <c r="I131" i="1"/>
  <c r="J131" i="1" s="1"/>
  <c r="L131" i="1" l="1"/>
  <c r="I132" i="1"/>
  <c r="J132" i="1" s="1"/>
  <c r="K131" i="1"/>
  <c r="L132" i="1" l="1"/>
  <c r="K132" i="1"/>
  <c r="I133" i="1"/>
  <c r="J133" i="1" s="1"/>
  <c r="L133" i="1" l="1"/>
  <c r="I134" i="1"/>
  <c r="J134" i="1" s="1"/>
  <c r="K133" i="1"/>
  <c r="L134" i="1" l="1"/>
  <c r="K134" i="1"/>
  <c r="I135" i="1"/>
  <c r="J135" i="1" s="1"/>
  <c r="L135" i="1" l="1"/>
  <c r="I136" i="1"/>
  <c r="J136" i="1" s="1"/>
  <c r="K135" i="1"/>
  <c r="L136" i="1" l="1"/>
  <c r="I137" i="1"/>
  <c r="J137" i="1" s="1"/>
  <c r="K136" i="1"/>
  <c r="L137" i="1" l="1"/>
  <c r="I138" i="1"/>
  <c r="J138" i="1" s="1"/>
  <c r="K137" i="1"/>
  <c r="K138" i="1" l="1"/>
  <c r="L138" i="1"/>
  <c r="I139" i="1"/>
  <c r="J139" i="1" s="1"/>
  <c r="L139" i="1" l="1"/>
  <c r="K139" i="1"/>
  <c r="I140" i="1"/>
  <c r="K140" i="1" l="1"/>
  <c r="J140" i="1"/>
  <c r="L140" i="1" s="1"/>
  <c r="I141" i="1"/>
  <c r="J141" i="1" s="1"/>
  <c r="L141" i="1" l="1"/>
  <c r="I142" i="1"/>
  <c r="K141" i="1"/>
  <c r="K142" i="1" l="1"/>
  <c r="J142" i="1"/>
  <c r="L142" i="1" s="1"/>
  <c r="I143" i="1"/>
  <c r="J143" i="1" s="1"/>
  <c r="K143" i="1" l="1"/>
  <c r="L143" i="1"/>
  <c r="I144" i="1"/>
  <c r="J144" i="1" s="1"/>
  <c r="L144" i="1" l="1"/>
  <c r="K144" i="1"/>
  <c r="I145" i="1"/>
  <c r="J145" i="1" s="1"/>
  <c r="L145" i="1" l="1"/>
  <c r="I146" i="1"/>
  <c r="J146" i="1" s="1"/>
  <c r="K145" i="1"/>
  <c r="K146" i="1" l="1"/>
  <c r="L146" i="1"/>
  <c r="I147" i="1"/>
  <c r="J147" i="1" s="1"/>
  <c r="K147" i="1" l="1"/>
  <c r="L147" i="1"/>
  <c r="I148" i="1"/>
  <c r="J148" i="1" s="1"/>
  <c r="L148" i="1" l="1"/>
  <c r="K148" i="1"/>
  <c r="I149" i="1"/>
  <c r="J149" i="1" s="1"/>
  <c r="K149" i="1" l="1"/>
  <c r="L149" i="1"/>
  <c r="I150" i="1"/>
  <c r="K150" i="1" l="1"/>
  <c r="J150" i="1"/>
  <c r="L150" i="1" s="1"/>
  <c r="I151" i="1"/>
  <c r="J151" i="1" s="1"/>
  <c r="K151" i="1" l="1"/>
  <c r="L151" i="1"/>
  <c r="I152" i="1"/>
  <c r="J152" i="1" s="1"/>
  <c r="L152" i="1" l="1"/>
  <c r="I153" i="1"/>
  <c r="J153" i="1" s="1"/>
  <c r="K152" i="1"/>
  <c r="L153" i="1" l="1"/>
  <c r="I154" i="1"/>
  <c r="J154" i="1" s="1"/>
  <c r="K153" i="1"/>
  <c r="L154" i="1" l="1"/>
  <c r="I155" i="1"/>
  <c r="J155" i="1" s="1"/>
  <c r="K154" i="1"/>
  <c r="L155" i="1" l="1"/>
  <c r="I156" i="1"/>
  <c r="J156" i="1" s="1"/>
  <c r="K155" i="1"/>
  <c r="L156" i="1" l="1"/>
  <c r="K156" i="1"/>
  <c r="I157" i="1"/>
  <c r="J157" i="1" s="1"/>
  <c r="L157" i="1" l="1"/>
  <c r="K157" i="1"/>
  <c r="I158" i="1"/>
  <c r="J158" i="1" s="1"/>
  <c r="L158" i="1" l="1"/>
  <c r="I159" i="1"/>
  <c r="J159" i="1" s="1"/>
  <c r="K158" i="1"/>
  <c r="L159" i="1" l="1"/>
  <c r="I160" i="1"/>
  <c r="J160" i="1" s="1"/>
  <c r="K159" i="1"/>
  <c r="K160" i="1" l="1"/>
  <c r="L160" i="1"/>
  <c r="I161" i="1"/>
  <c r="J161" i="1" s="1"/>
  <c r="L161" i="1" l="1"/>
  <c r="K161" i="1"/>
  <c r="I162" i="1"/>
  <c r="J162" i="1" s="1"/>
  <c r="L162" i="1" l="1"/>
  <c r="K162" i="1"/>
  <c r="I163" i="1"/>
  <c r="J163" i="1" s="1"/>
  <c r="L163" i="1" l="1"/>
  <c r="K163" i="1"/>
  <c r="I164" i="1"/>
  <c r="J164" i="1" s="1"/>
  <c r="L164" i="1" l="1"/>
  <c r="K164" i="1"/>
  <c r="I165" i="1"/>
  <c r="J165" i="1" s="1"/>
  <c r="L165" i="1" l="1"/>
  <c r="K165" i="1"/>
  <c r="I166" i="1"/>
  <c r="J166" i="1" s="1"/>
  <c r="L166" i="1" l="1"/>
  <c r="I167" i="1"/>
  <c r="J167" i="1" s="1"/>
  <c r="K166" i="1"/>
  <c r="L167" i="1" l="1"/>
  <c r="I168" i="1"/>
  <c r="J168" i="1" s="1"/>
  <c r="K167" i="1"/>
  <c r="L168" i="1" l="1"/>
  <c r="I169" i="1"/>
  <c r="J169" i="1" s="1"/>
  <c r="K168" i="1"/>
  <c r="L169" i="1" l="1"/>
  <c r="K169" i="1"/>
  <c r="I170" i="1"/>
  <c r="J170" i="1" s="1"/>
  <c r="L170" i="1" l="1"/>
  <c r="I171" i="1"/>
  <c r="J171" i="1" s="1"/>
  <c r="K170" i="1"/>
  <c r="L171" i="1" l="1"/>
  <c r="I172" i="1"/>
  <c r="J172" i="1" s="1"/>
  <c r="K171" i="1"/>
  <c r="L172" i="1" l="1"/>
  <c r="K172" i="1"/>
  <c r="I173" i="1"/>
  <c r="J173" i="1" s="1"/>
  <c r="L173" i="1" l="1"/>
  <c r="I174" i="1"/>
  <c r="J174" i="1" s="1"/>
  <c r="K173" i="1"/>
  <c r="L174" i="1" l="1"/>
  <c r="K174" i="1"/>
  <c r="I175" i="1"/>
  <c r="J175" i="1" s="1"/>
  <c r="L175" i="1" l="1"/>
  <c r="I176" i="1"/>
  <c r="J176" i="1" s="1"/>
  <c r="K175" i="1"/>
  <c r="L176" i="1" l="1"/>
  <c r="I177" i="1"/>
  <c r="J177" i="1" s="1"/>
  <c r="K176" i="1"/>
  <c r="L177" i="1" l="1"/>
  <c r="K177" i="1"/>
  <c r="I178" i="1"/>
  <c r="J178" i="1" s="1"/>
  <c r="L178" i="1" l="1"/>
  <c r="I179" i="1"/>
  <c r="J179" i="1" s="1"/>
  <c r="K178" i="1"/>
  <c r="L179" i="1" l="1"/>
  <c r="I180" i="1"/>
  <c r="J180" i="1" s="1"/>
  <c r="K179" i="1"/>
  <c r="L180" i="1" l="1"/>
  <c r="I181" i="1"/>
  <c r="J181" i="1" s="1"/>
  <c r="K180" i="1"/>
  <c r="L181" i="1" l="1"/>
  <c r="K181" i="1"/>
  <c r="I182" i="1"/>
  <c r="J182" i="1" s="1"/>
  <c r="L182" i="1" l="1"/>
  <c r="I183" i="1"/>
  <c r="J183" i="1" s="1"/>
  <c r="K182" i="1"/>
  <c r="L183" i="1" l="1"/>
  <c r="K183" i="1"/>
  <c r="I184" i="1"/>
  <c r="J184" i="1" s="1"/>
  <c r="L184" i="1" l="1"/>
  <c r="K184" i="1"/>
  <c r="I185" i="1"/>
  <c r="J185" i="1" s="1"/>
  <c r="L185" i="1" l="1"/>
  <c r="I186" i="1"/>
  <c r="J186" i="1" s="1"/>
  <c r="K185" i="1"/>
  <c r="L186" i="1" l="1"/>
  <c r="I187" i="1"/>
  <c r="J187" i="1" s="1"/>
  <c r="K186" i="1"/>
  <c r="L187" i="1" l="1"/>
  <c r="K187" i="1"/>
  <c r="I188" i="1"/>
  <c r="J188" i="1" s="1"/>
  <c r="L188" i="1" l="1"/>
  <c r="K188" i="1"/>
  <c r="I189" i="1"/>
  <c r="J189" i="1" s="1"/>
  <c r="L189" i="1" l="1"/>
  <c r="K189" i="1"/>
  <c r="I190" i="1"/>
  <c r="J190" i="1" s="1"/>
  <c r="L190" i="1" l="1"/>
  <c r="K190" i="1"/>
  <c r="I191" i="1"/>
  <c r="J191" i="1" s="1"/>
  <c r="L191" i="1" l="1"/>
  <c r="I192" i="1"/>
  <c r="J192" i="1" s="1"/>
  <c r="K191" i="1"/>
  <c r="L192" i="1" l="1"/>
  <c r="K192" i="1"/>
  <c r="I193" i="1"/>
  <c r="J193" i="1" s="1"/>
  <c r="L193" i="1" l="1"/>
  <c r="I194" i="1"/>
  <c r="J194" i="1" s="1"/>
  <c r="K193" i="1"/>
  <c r="L194" i="1" l="1"/>
  <c r="I195" i="1"/>
  <c r="J195" i="1" s="1"/>
  <c r="K194" i="1"/>
  <c r="K195" i="1" l="1"/>
  <c r="L195" i="1"/>
  <c r="I196" i="1"/>
  <c r="J196" i="1" s="1"/>
  <c r="L196" i="1" l="1"/>
  <c r="K196" i="1"/>
  <c r="I197" i="1"/>
  <c r="J197" i="1" s="1"/>
  <c r="L197" i="1" l="1"/>
  <c r="K197" i="1"/>
  <c r="I198" i="1"/>
  <c r="J198" i="1" s="1"/>
  <c r="L198" i="1" l="1"/>
  <c r="I199" i="1"/>
  <c r="J199" i="1" s="1"/>
  <c r="K198" i="1"/>
  <c r="L199" i="1" l="1"/>
  <c r="I200" i="1"/>
  <c r="J200" i="1" s="1"/>
  <c r="K199" i="1"/>
  <c r="L200" i="1" l="1"/>
  <c r="I201" i="1"/>
  <c r="J201" i="1" s="1"/>
  <c r="K200" i="1"/>
  <c r="L201" i="1" l="1"/>
  <c r="K201" i="1"/>
  <c r="I202" i="1"/>
  <c r="J202" i="1" s="1"/>
  <c r="L202" i="1" l="1"/>
  <c r="K202" i="1"/>
  <c r="I203" i="1"/>
  <c r="J203" i="1" s="1"/>
  <c r="L203" i="1" l="1"/>
  <c r="K203" i="1"/>
  <c r="I204" i="1"/>
  <c r="J204" i="1" s="1"/>
  <c r="L204" i="1" l="1"/>
  <c r="K204" i="1"/>
  <c r="I205" i="1"/>
  <c r="J205" i="1" s="1"/>
  <c r="L205" i="1" l="1"/>
  <c r="I206" i="1"/>
  <c r="J206" i="1" s="1"/>
  <c r="K205" i="1"/>
  <c r="L206" i="1" l="1"/>
  <c r="K206" i="1"/>
  <c r="I207" i="1"/>
  <c r="J207" i="1" s="1"/>
  <c r="L207" i="1" l="1"/>
  <c r="I208" i="1"/>
  <c r="J208" i="1" s="1"/>
  <c r="K207" i="1"/>
  <c r="L208" i="1" l="1"/>
  <c r="I209" i="1"/>
  <c r="J209" i="1" s="1"/>
  <c r="K208" i="1"/>
  <c r="L209" i="1" l="1"/>
  <c r="K209" i="1"/>
  <c r="I210" i="1"/>
  <c r="J210" i="1" s="1"/>
  <c r="L210" i="1" l="1"/>
  <c r="I211" i="1"/>
  <c r="J211" i="1" s="1"/>
  <c r="K210" i="1"/>
  <c r="L211" i="1" l="1"/>
  <c r="K211" i="1"/>
  <c r="I212" i="1"/>
  <c r="J212" i="1" s="1"/>
  <c r="L212" i="1" l="1"/>
  <c r="I213" i="1"/>
  <c r="J213" i="1" s="1"/>
  <c r="K212" i="1"/>
  <c r="L213" i="1" l="1"/>
  <c r="K213" i="1"/>
  <c r="I214" i="1"/>
  <c r="J214" i="1" s="1"/>
  <c r="L214" i="1" l="1"/>
  <c r="I215" i="1"/>
  <c r="J215" i="1" s="1"/>
  <c r="K214" i="1"/>
  <c r="L215" i="1" l="1"/>
  <c r="K215" i="1"/>
  <c r="I216" i="1"/>
  <c r="J216" i="1" s="1"/>
  <c r="L216" i="1" l="1"/>
  <c r="I217" i="1"/>
  <c r="J217" i="1" s="1"/>
  <c r="K216" i="1"/>
  <c r="L217" i="1" l="1"/>
  <c r="K217" i="1"/>
  <c r="I218" i="1"/>
  <c r="J218" i="1" s="1"/>
  <c r="L218" i="1" l="1"/>
  <c r="K218" i="1"/>
  <c r="I219" i="1"/>
  <c r="J219" i="1" s="1"/>
  <c r="L219" i="1" l="1"/>
  <c r="K219" i="1"/>
  <c r="I220" i="1"/>
  <c r="J220" i="1" s="1"/>
  <c r="L220" i="1" l="1"/>
  <c r="K220" i="1"/>
  <c r="I221" i="1"/>
  <c r="J221" i="1" s="1"/>
  <c r="L221" i="1" l="1"/>
  <c r="K221" i="1"/>
  <c r="I222" i="1"/>
  <c r="J222" i="1" s="1"/>
  <c r="L222" i="1" l="1"/>
  <c r="I223" i="1"/>
  <c r="J223" i="1" s="1"/>
  <c r="K222" i="1"/>
  <c r="L223" i="1" l="1"/>
  <c r="K223" i="1"/>
  <c r="I224" i="1"/>
  <c r="J224" i="1" s="1"/>
  <c r="L224" i="1" l="1"/>
  <c r="K224" i="1"/>
  <c r="I225" i="1"/>
  <c r="J225" i="1" s="1"/>
  <c r="L225" i="1" l="1"/>
  <c r="I226" i="1"/>
  <c r="J226" i="1" s="1"/>
  <c r="K225" i="1"/>
  <c r="L226" i="1" l="1"/>
  <c r="K226" i="1"/>
  <c r="I227" i="1"/>
  <c r="J227" i="1" s="1"/>
  <c r="L227" i="1" l="1"/>
  <c r="I228" i="1"/>
  <c r="J228" i="1" s="1"/>
  <c r="K227" i="1"/>
  <c r="L228" i="1" l="1"/>
  <c r="K228" i="1"/>
  <c r="I229" i="1"/>
  <c r="J229" i="1" s="1"/>
  <c r="L229" i="1" l="1"/>
  <c r="I230" i="1"/>
  <c r="J230" i="1" s="1"/>
  <c r="K229" i="1"/>
  <c r="L230" i="1" l="1"/>
  <c r="I231" i="1"/>
  <c r="J231" i="1" s="1"/>
  <c r="K230" i="1"/>
  <c r="L231" i="1" l="1"/>
  <c r="K231" i="1"/>
  <c r="I232" i="1"/>
  <c r="J232" i="1" s="1"/>
  <c r="L232" i="1" l="1"/>
  <c r="K232" i="1"/>
  <c r="I233" i="1"/>
  <c r="J233" i="1" s="1"/>
  <c r="L233" i="1" l="1"/>
  <c r="K233" i="1"/>
  <c r="I234" i="1"/>
  <c r="J234" i="1" s="1"/>
  <c r="L234" i="1" l="1"/>
  <c r="I235" i="1"/>
  <c r="J235" i="1" s="1"/>
  <c r="K234" i="1"/>
  <c r="L235" i="1" l="1"/>
  <c r="I236" i="1"/>
  <c r="J236" i="1" s="1"/>
  <c r="K235" i="1"/>
  <c r="L236" i="1" l="1"/>
  <c r="I237" i="1"/>
  <c r="J237" i="1" s="1"/>
  <c r="K236" i="1"/>
  <c r="L237" i="1" l="1"/>
  <c r="K237" i="1"/>
  <c r="I238" i="1"/>
  <c r="J238" i="1" s="1"/>
  <c r="L238" i="1" l="1"/>
  <c r="I239" i="1"/>
  <c r="J239" i="1" s="1"/>
  <c r="K238" i="1"/>
  <c r="L239" i="1" l="1"/>
  <c r="K239" i="1"/>
  <c r="I240" i="1"/>
  <c r="J240" i="1" s="1"/>
  <c r="L240" i="1" l="1"/>
  <c r="I241" i="1"/>
  <c r="J241" i="1" s="1"/>
  <c r="K240" i="1"/>
  <c r="L241" i="1" l="1"/>
  <c r="I242" i="1"/>
  <c r="J242" i="1" s="1"/>
  <c r="K241" i="1"/>
  <c r="L242" i="1" l="1"/>
  <c r="K242" i="1"/>
  <c r="I243" i="1"/>
  <c r="J243" i="1" s="1"/>
  <c r="L243" i="1" l="1"/>
  <c r="I244" i="1"/>
  <c r="J244" i="1" s="1"/>
  <c r="K243" i="1"/>
  <c r="L244" i="1" l="1"/>
  <c r="K244" i="1"/>
  <c r="I245" i="1"/>
  <c r="J245" i="1" s="1"/>
  <c r="L245" i="1" l="1"/>
  <c r="K245" i="1"/>
  <c r="I246" i="1"/>
  <c r="J246" i="1" s="1"/>
  <c r="L246" i="1" l="1"/>
  <c r="K246" i="1"/>
  <c r="I247" i="1"/>
  <c r="J247" i="1" s="1"/>
  <c r="L247" i="1" l="1"/>
  <c r="I248" i="1"/>
  <c r="J248" i="1" s="1"/>
  <c r="K247" i="1"/>
  <c r="L248" i="1" l="1"/>
  <c r="I249" i="1"/>
  <c r="J249" i="1" s="1"/>
  <c r="K248" i="1"/>
  <c r="L249" i="1" l="1"/>
  <c r="K249" i="1"/>
  <c r="I250" i="1"/>
  <c r="J250" i="1" s="1"/>
  <c r="L250" i="1" l="1"/>
  <c r="K250" i="1"/>
  <c r="I251" i="1"/>
  <c r="J251" i="1" s="1"/>
  <c r="L251" i="1" l="1"/>
  <c r="I252" i="1"/>
  <c r="J252" i="1" s="1"/>
  <c r="K251" i="1"/>
  <c r="L252" i="1" l="1"/>
  <c r="K252" i="1"/>
  <c r="I253" i="1"/>
  <c r="J253" i="1" s="1"/>
  <c r="L253" i="1" l="1"/>
  <c r="I254" i="1"/>
  <c r="J254" i="1" s="1"/>
  <c r="K253" i="1"/>
  <c r="L254" i="1" l="1"/>
  <c r="K254" i="1"/>
  <c r="I255" i="1"/>
  <c r="J255" i="1" s="1"/>
  <c r="L255" i="1" l="1"/>
  <c r="I256" i="1"/>
  <c r="J256" i="1" s="1"/>
  <c r="K255" i="1"/>
  <c r="L256" i="1" l="1"/>
  <c r="K256" i="1"/>
  <c r="I257" i="1"/>
  <c r="J257" i="1" s="1"/>
  <c r="L257" i="1" l="1"/>
  <c r="K257" i="1"/>
  <c r="I258" i="1"/>
  <c r="J258" i="1" s="1"/>
  <c r="L258" i="1" l="1"/>
  <c r="K258" i="1"/>
  <c r="I259" i="1"/>
  <c r="J259" i="1" s="1"/>
  <c r="L259" i="1" l="1"/>
  <c r="K259" i="1"/>
  <c r="I260" i="1"/>
  <c r="J260" i="1" s="1"/>
  <c r="L260" i="1" l="1"/>
  <c r="I261" i="1"/>
  <c r="J261" i="1" s="1"/>
  <c r="K260" i="1"/>
  <c r="L261" i="1" l="1"/>
  <c r="K261" i="1"/>
  <c r="I262" i="1"/>
  <c r="J262" i="1" s="1"/>
  <c r="L262" i="1" l="1"/>
  <c r="K262" i="1"/>
  <c r="I263" i="1"/>
  <c r="J263" i="1" s="1"/>
  <c r="L263" i="1" l="1"/>
  <c r="I264" i="1"/>
  <c r="J264" i="1" s="1"/>
  <c r="K263" i="1"/>
  <c r="L264" i="1" l="1"/>
  <c r="I265" i="1"/>
  <c r="J265" i="1" s="1"/>
  <c r="K264" i="1"/>
  <c r="L265" i="1" l="1"/>
  <c r="K265" i="1"/>
  <c r="I266" i="1"/>
  <c r="J266" i="1" s="1"/>
  <c r="L266" i="1" l="1"/>
  <c r="I267" i="1"/>
  <c r="J267" i="1" s="1"/>
  <c r="K266" i="1"/>
  <c r="L267" i="1" l="1"/>
  <c r="K267" i="1"/>
  <c r="I268" i="1"/>
  <c r="J268" i="1" s="1"/>
  <c r="L268" i="1" l="1"/>
  <c r="I269" i="1"/>
  <c r="J269" i="1" s="1"/>
  <c r="K268" i="1"/>
  <c r="L269" i="1" l="1"/>
  <c r="I270" i="1"/>
  <c r="J270" i="1" s="1"/>
  <c r="K269" i="1"/>
  <c r="L270" i="1" l="1"/>
  <c r="K270" i="1"/>
  <c r="I271" i="1"/>
  <c r="J271" i="1" s="1"/>
  <c r="L271" i="1" l="1"/>
  <c r="I272" i="1"/>
  <c r="J272" i="1" s="1"/>
  <c r="K271" i="1"/>
  <c r="L272" i="1" l="1"/>
  <c r="K272" i="1"/>
  <c r="I273" i="1"/>
  <c r="J273" i="1" s="1"/>
  <c r="L273" i="1" l="1"/>
  <c r="K273" i="1"/>
  <c r="I274" i="1"/>
  <c r="J274" i="1" s="1"/>
  <c r="L274" i="1" l="1"/>
  <c r="I275" i="1"/>
  <c r="J275" i="1" s="1"/>
  <c r="K274" i="1"/>
  <c r="L275" i="1" l="1"/>
  <c r="K275" i="1"/>
  <c r="I276" i="1"/>
  <c r="J276" i="1" s="1"/>
  <c r="L276" i="1" l="1"/>
  <c r="K276" i="1"/>
  <c r="I277" i="1"/>
  <c r="J277" i="1" s="1"/>
  <c r="L277" i="1" l="1"/>
  <c r="K277" i="1"/>
  <c r="I278" i="1"/>
  <c r="J278" i="1" s="1"/>
  <c r="L278" i="1" l="1"/>
  <c r="K278" i="1"/>
  <c r="I279" i="1"/>
  <c r="J279" i="1" s="1"/>
  <c r="L279" i="1" l="1"/>
  <c r="K279" i="1"/>
  <c r="I280" i="1"/>
  <c r="J280" i="1" s="1"/>
  <c r="L280" i="1" l="1"/>
  <c r="I281" i="1"/>
  <c r="J281" i="1" s="1"/>
  <c r="K280" i="1"/>
  <c r="L281" i="1" l="1"/>
  <c r="K281" i="1"/>
  <c r="I282" i="1"/>
  <c r="J282" i="1" s="1"/>
  <c r="L282" i="1" l="1"/>
  <c r="K282" i="1"/>
  <c r="I283" i="1"/>
  <c r="J283" i="1" s="1"/>
  <c r="L283" i="1" l="1"/>
  <c r="K283" i="1"/>
  <c r="I284" i="1"/>
  <c r="J284" i="1" s="1"/>
  <c r="L284" i="1" l="1"/>
  <c r="I285" i="1"/>
  <c r="J285" i="1" s="1"/>
  <c r="K284" i="1"/>
  <c r="L285" i="1" l="1"/>
  <c r="I286" i="1"/>
  <c r="J286" i="1" s="1"/>
  <c r="K285" i="1"/>
  <c r="L286" i="1" l="1"/>
  <c r="K286" i="1"/>
  <c r="I287" i="1"/>
  <c r="J287" i="1" s="1"/>
  <c r="L287" i="1" l="1"/>
  <c r="K287" i="1"/>
  <c r="I288" i="1"/>
  <c r="J288" i="1" s="1"/>
  <c r="L288" i="1" l="1"/>
  <c r="K288" i="1"/>
  <c r="I289" i="1"/>
  <c r="J289" i="1" s="1"/>
  <c r="L289" i="1" l="1"/>
  <c r="K289" i="1"/>
  <c r="I290" i="1"/>
  <c r="J290" i="1" s="1"/>
  <c r="L290" i="1" l="1"/>
  <c r="I291" i="1"/>
  <c r="J291" i="1" s="1"/>
  <c r="K290" i="1"/>
  <c r="L291" i="1" l="1"/>
  <c r="K291" i="1"/>
  <c r="I292" i="1"/>
  <c r="J292" i="1" s="1"/>
  <c r="L292" i="1" l="1"/>
  <c r="K292" i="1"/>
  <c r="I293" i="1"/>
  <c r="J293" i="1" s="1"/>
  <c r="L293" i="1" l="1"/>
  <c r="I294" i="1"/>
  <c r="J294" i="1" s="1"/>
  <c r="K293" i="1"/>
  <c r="L294" i="1" l="1"/>
  <c r="I295" i="1"/>
  <c r="J295" i="1" s="1"/>
  <c r="K294" i="1"/>
  <c r="L295" i="1" l="1"/>
  <c r="K295" i="1"/>
  <c r="I296" i="1"/>
  <c r="J296" i="1" s="1"/>
  <c r="L296" i="1" l="1"/>
  <c r="I297" i="1"/>
  <c r="J297" i="1" s="1"/>
  <c r="K296" i="1"/>
  <c r="L297" i="1" l="1"/>
  <c r="K297" i="1"/>
  <c r="I298" i="1"/>
  <c r="J298" i="1" s="1"/>
  <c r="L298" i="1" l="1"/>
  <c r="K298" i="1"/>
  <c r="I299" i="1"/>
  <c r="J299" i="1" s="1"/>
  <c r="L299" i="1" l="1"/>
  <c r="K299" i="1"/>
  <c r="I300" i="1"/>
  <c r="J300" i="1" s="1"/>
  <c r="L300" i="1" l="1"/>
  <c r="K300" i="1"/>
  <c r="I301" i="1"/>
  <c r="J301" i="1" s="1"/>
  <c r="L301" i="1" l="1"/>
  <c r="K301" i="1"/>
  <c r="I302" i="1"/>
  <c r="J302" i="1" s="1"/>
  <c r="L302" i="1" l="1"/>
  <c r="K302" i="1"/>
  <c r="I303" i="1"/>
  <c r="J303" i="1" s="1"/>
  <c r="L303" i="1" l="1"/>
  <c r="K303" i="1"/>
  <c r="I304" i="1"/>
  <c r="J304" i="1" s="1"/>
  <c r="L304" i="1" l="1"/>
  <c r="K304" i="1"/>
  <c r="I305" i="1"/>
  <c r="J305" i="1" s="1"/>
  <c r="L305" i="1" l="1"/>
  <c r="I306" i="1"/>
  <c r="J306" i="1" s="1"/>
  <c r="K305" i="1"/>
  <c r="L306" i="1" l="1"/>
  <c r="K306" i="1"/>
  <c r="I307" i="1"/>
  <c r="J307" i="1" s="1"/>
  <c r="L307" i="1" l="1"/>
  <c r="K307" i="1"/>
  <c r="I308" i="1"/>
  <c r="J308" i="1" s="1"/>
  <c r="L308" i="1" l="1"/>
  <c r="I309" i="1"/>
  <c r="J309" i="1" s="1"/>
  <c r="K308" i="1"/>
  <c r="L309" i="1" l="1"/>
  <c r="I310" i="1"/>
  <c r="J310" i="1" s="1"/>
  <c r="K309" i="1"/>
  <c r="L310" i="1" l="1"/>
  <c r="I311" i="1"/>
  <c r="J311" i="1" s="1"/>
  <c r="K310" i="1"/>
  <c r="L311" i="1" l="1"/>
  <c r="I312" i="1"/>
  <c r="J312" i="1" s="1"/>
  <c r="K311" i="1"/>
  <c r="L312" i="1" l="1"/>
  <c r="I313" i="1"/>
  <c r="J313" i="1" s="1"/>
  <c r="K312" i="1"/>
  <c r="L313" i="1" l="1"/>
  <c r="I314" i="1"/>
  <c r="J314" i="1" s="1"/>
  <c r="K313" i="1"/>
  <c r="L314" i="1" l="1"/>
  <c r="I315" i="1"/>
  <c r="J315" i="1" s="1"/>
  <c r="K314" i="1"/>
  <c r="L315" i="1" l="1"/>
  <c r="I316" i="1"/>
  <c r="J316" i="1" s="1"/>
  <c r="K315" i="1"/>
  <c r="L316" i="1" l="1"/>
  <c r="K316" i="1"/>
  <c r="I317" i="1"/>
  <c r="J317" i="1" s="1"/>
  <c r="L317" i="1" l="1"/>
  <c r="I318" i="1"/>
  <c r="J318" i="1" s="1"/>
  <c r="K317" i="1"/>
  <c r="L318" i="1" l="1"/>
  <c r="I319" i="1"/>
  <c r="J319" i="1" s="1"/>
  <c r="K318" i="1"/>
  <c r="L319" i="1" l="1"/>
  <c r="I320" i="1"/>
  <c r="J320" i="1" s="1"/>
  <c r="K319" i="1"/>
  <c r="L320" i="1" l="1"/>
  <c r="I321" i="1"/>
  <c r="J321" i="1" s="1"/>
  <c r="K320" i="1"/>
  <c r="L321" i="1" l="1"/>
  <c r="K321" i="1"/>
  <c r="I322" i="1"/>
  <c r="J322" i="1" s="1"/>
  <c r="L322" i="1" l="1"/>
  <c r="I323" i="1"/>
  <c r="J323" i="1" s="1"/>
  <c r="K322" i="1"/>
  <c r="L323" i="1" l="1"/>
  <c r="I324" i="1"/>
  <c r="J324" i="1" s="1"/>
  <c r="K323" i="1"/>
  <c r="L324" i="1" l="1"/>
  <c r="I325" i="1"/>
  <c r="J325" i="1" s="1"/>
  <c r="K324" i="1"/>
  <c r="L325" i="1" l="1"/>
  <c r="I326" i="1"/>
  <c r="J326" i="1" s="1"/>
  <c r="K325" i="1"/>
  <c r="L326" i="1" l="1"/>
  <c r="I327" i="1"/>
  <c r="J327" i="1" s="1"/>
  <c r="K326" i="1"/>
  <c r="L327" i="1" l="1"/>
  <c r="I328" i="1"/>
  <c r="J328" i="1" s="1"/>
  <c r="K327" i="1"/>
  <c r="L328" i="1" l="1"/>
  <c r="I329" i="1"/>
  <c r="J329" i="1" s="1"/>
  <c r="K328" i="1"/>
  <c r="L329" i="1" l="1"/>
  <c r="I330" i="1"/>
  <c r="J330" i="1" s="1"/>
  <c r="K329" i="1"/>
  <c r="L330" i="1" l="1"/>
  <c r="I331" i="1"/>
  <c r="J331" i="1" s="1"/>
  <c r="K330" i="1"/>
  <c r="L331" i="1" l="1"/>
  <c r="I332" i="1"/>
  <c r="J332" i="1" s="1"/>
  <c r="K331" i="1"/>
  <c r="L332" i="1" l="1"/>
  <c r="I333" i="1"/>
  <c r="J333" i="1" s="1"/>
  <c r="K332" i="1"/>
  <c r="L333" i="1" l="1"/>
  <c r="I334" i="1"/>
  <c r="J334" i="1" s="1"/>
  <c r="K333" i="1"/>
  <c r="L334" i="1" l="1"/>
  <c r="I335" i="1"/>
  <c r="J335" i="1" s="1"/>
  <c r="K334" i="1"/>
  <c r="L335" i="1" l="1"/>
  <c r="K335" i="1"/>
  <c r="I336" i="1"/>
  <c r="J336" i="1" s="1"/>
  <c r="L336" i="1" l="1"/>
  <c r="K336" i="1"/>
  <c r="I337" i="1"/>
  <c r="J337" i="1" s="1"/>
  <c r="L337" i="1" l="1"/>
  <c r="K337" i="1"/>
  <c r="I338" i="1"/>
  <c r="J338" i="1" s="1"/>
  <c r="L338" i="1" l="1"/>
  <c r="K338" i="1"/>
  <c r="I339" i="1"/>
  <c r="J339" i="1" s="1"/>
  <c r="L339" i="1" l="1"/>
  <c r="K339" i="1"/>
  <c r="I340" i="1"/>
  <c r="J340" i="1" s="1"/>
  <c r="L340" i="1" l="1"/>
  <c r="I341" i="1"/>
  <c r="J341" i="1" s="1"/>
  <c r="K340" i="1"/>
  <c r="L341" i="1" l="1"/>
  <c r="K341" i="1"/>
  <c r="I342" i="1"/>
  <c r="J342" i="1" s="1"/>
  <c r="L342" i="1" l="1"/>
  <c r="I343" i="1"/>
  <c r="J343" i="1" s="1"/>
  <c r="K342" i="1"/>
  <c r="L343" i="1" l="1"/>
  <c r="I344" i="1"/>
  <c r="J344" i="1" s="1"/>
  <c r="K343" i="1"/>
  <c r="L344" i="1" l="1"/>
  <c r="K344" i="1"/>
  <c r="I345" i="1"/>
  <c r="J345" i="1" s="1"/>
  <c r="L345" i="1" l="1"/>
  <c r="K345" i="1"/>
  <c r="I346" i="1"/>
  <c r="J346" i="1" s="1"/>
  <c r="L346" i="1" l="1"/>
  <c r="I347" i="1"/>
  <c r="J347" i="1" s="1"/>
  <c r="K346" i="1"/>
  <c r="L347" i="1" l="1"/>
  <c r="K347" i="1"/>
  <c r="I348" i="1"/>
  <c r="J348" i="1" s="1"/>
  <c r="L348" i="1" l="1"/>
  <c r="I349" i="1"/>
  <c r="J349" i="1" s="1"/>
  <c r="K348" i="1"/>
  <c r="L349" i="1" l="1"/>
  <c r="K349" i="1"/>
  <c r="I350" i="1"/>
  <c r="J350" i="1" s="1"/>
  <c r="L350" i="1" l="1"/>
  <c r="I351" i="1"/>
  <c r="J351" i="1" s="1"/>
  <c r="K350" i="1"/>
  <c r="L351" i="1" l="1"/>
  <c r="K351" i="1"/>
  <c r="I352" i="1"/>
  <c r="J352" i="1" s="1"/>
  <c r="L352" i="1" l="1"/>
  <c r="I353" i="1"/>
  <c r="J353" i="1" s="1"/>
  <c r="K352" i="1"/>
  <c r="L353" i="1" l="1"/>
  <c r="I354" i="1"/>
  <c r="J354" i="1" s="1"/>
  <c r="K353" i="1"/>
  <c r="L354" i="1" l="1"/>
  <c r="K354" i="1"/>
  <c r="I355" i="1"/>
  <c r="J355" i="1" s="1"/>
  <c r="L355" i="1" l="1"/>
  <c r="I356" i="1"/>
  <c r="J356" i="1" s="1"/>
  <c r="K355" i="1"/>
  <c r="L356" i="1" l="1"/>
  <c r="K356" i="1"/>
  <c r="I357" i="1"/>
  <c r="J357" i="1" s="1"/>
  <c r="L357" i="1" l="1"/>
  <c r="I358" i="1"/>
  <c r="J358" i="1" s="1"/>
  <c r="K357" i="1"/>
  <c r="L358" i="1" l="1"/>
  <c r="K358" i="1"/>
  <c r="I359" i="1"/>
  <c r="J359" i="1" s="1"/>
  <c r="L359" i="1" l="1"/>
  <c r="K359" i="1"/>
  <c r="I360" i="1"/>
  <c r="J360" i="1" s="1"/>
  <c r="L360" i="1" l="1"/>
  <c r="K360" i="1"/>
  <c r="I361" i="1"/>
  <c r="J361" i="1" s="1"/>
  <c r="L361" i="1" l="1"/>
  <c r="I362" i="1"/>
  <c r="J362" i="1" s="1"/>
  <c r="K361" i="1"/>
  <c r="L362" i="1" l="1"/>
  <c r="I363" i="1"/>
  <c r="J363" i="1" s="1"/>
  <c r="K362" i="1"/>
  <c r="L363" i="1" l="1"/>
  <c r="K363" i="1"/>
  <c r="I364" i="1"/>
  <c r="J364" i="1" s="1"/>
  <c r="L364" i="1" l="1"/>
  <c r="I365" i="1"/>
  <c r="J365" i="1" s="1"/>
  <c r="K364" i="1"/>
  <c r="L365" i="1" l="1"/>
  <c r="I366" i="1"/>
  <c r="J366" i="1" s="1"/>
  <c r="K365" i="1"/>
  <c r="L366" i="1" l="1"/>
  <c r="K366" i="1"/>
  <c r="I367" i="1"/>
  <c r="J367" i="1" s="1"/>
  <c r="L367" i="1" l="1"/>
  <c r="I368" i="1"/>
  <c r="J368" i="1" s="1"/>
  <c r="K367" i="1"/>
  <c r="L368" i="1" l="1"/>
  <c r="I369" i="1"/>
  <c r="J369" i="1" s="1"/>
  <c r="K368" i="1"/>
  <c r="L369" i="1" l="1"/>
  <c r="K369" i="1"/>
  <c r="I370" i="1"/>
  <c r="J370" i="1" s="1"/>
  <c r="L370" i="1" l="1"/>
  <c r="K370" i="1"/>
  <c r="I371" i="1"/>
  <c r="J371" i="1" s="1"/>
  <c r="L371" i="1" l="1"/>
  <c r="I372" i="1"/>
  <c r="J372" i="1" s="1"/>
  <c r="K371" i="1"/>
  <c r="L372" i="1" l="1"/>
  <c r="I373" i="1"/>
  <c r="J373" i="1" s="1"/>
  <c r="K372" i="1"/>
  <c r="L373" i="1" l="1"/>
  <c r="K373" i="1"/>
  <c r="I374" i="1"/>
  <c r="J374" i="1" s="1"/>
  <c r="L374" i="1" l="1"/>
  <c r="I375" i="1"/>
  <c r="J375" i="1" s="1"/>
  <c r="K374" i="1"/>
  <c r="L375" i="1" l="1"/>
  <c r="I376" i="1"/>
  <c r="J376" i="1" s="1"/>
  <c r="K375" i="1"/>
  <c r="L376" i="1" l="1"/>
  <c r="I377" i="1"/>
  <c r="J377" i="1" s="1"/>
  <c r="K376" i="1"/>
  <c r="L377" i="1" l="1"/>
  <c r="K377" i="1"/>
  <c r="K378" i="1" l="1"/>
  <c r="I408" i="1" s="1"/>
  <c r="L378" i="1" l="1"/>
  <c r="J408" i="1" s="1"/>
  <c r="J411" i="1" s="1"/>
  <c r="J412" i="1" s="1"/>
  <c r="J378" i="1"/>
  <c r="I411" i="1"/>
  <c r="I412" i="1" s="1"/>
  <c r="K408" i="1" l="1"/>
  <c r="K411" i="1" s="1"/>
  <c r="K412" i="1" s="1"/>
</calcChain>
</file>

<file path=xl/sharedStrings.xml><?xml version="1.0" encoding="utf-8"?>
<sst xmlns="http://schemas.openxmlformats.org/spreadsheetml/2006/main" count="73" uniqueCount="71">
  <si>
    <t>CMIA RATE</t>
  </si>
  <si>
    <t>Date</t>
  </si>
  <si>
    <t xml:space="preserve">Deposit </t>
  </si>
  <si>
    <t>Electronic Disbursement</t>
  </si>
  <si>
    <t>Disbursement by warrant</t>
  </si>
  <si>
    <t>Balance</t>
  </si>
  <si>
    <t>Net Interest Liability</t>
  </si>
  <si>
    <t>State Interest Liability</t>
  </si>
  <si>
    <t>Federal Interest Liability</t>
  </si>
  <si>
    <t>Beg Bal</t>
  </si>
  <si>
    <t>Flow through:</t>
  </si>
  <si>
    <t>2.  90% of total program funding=</t>
  </si>
  <si>
    <t>NO FLOW THROUGH TO TRACK</t>
  </si>
  <si>
    <t>clearing days</t>
  </si>
  <si>
    <t>Warrants Issued:</t>
  </si>
  <si>
    <t>Refunds</t>
  </si>
  <si>
    <t>Interest calculated in balances</t>
  </si>
  <si>
    <t>Draw</t>
  </si>
  <si>
    <t>amount</t>
  </si>
  <si>
    <t>Paydate</t>
  </si>
  <si>
    <t>interest days</t>
  </si>
  <si>
    <t>Net Interest</t>
  </si>
  <si>
    <t>State Interest</t>
  </si>
  <si>
    <t>Interest Summary:</t>
  </si>
  <si>
    <t>State</t>
  </si>
  <si>
    <t>Federal</t>
  </si>
  <si>
    <t>Net</t>
  </si>
  <si>
    <t>Interest on budget code(includes interest on refunds)</t>
  </si>
  <si>
    <t>Interest on warrants</t>
  </si>
  <si>
    <t>Interest on payroll draws</t>
  </si>
  <si>
    <t xml:space="preserve">   Total Interest</t>
  </si>
  <si>
    <t xml:space="preserve">        Interest rounded</t>
  </si>
  <si>
    <t>Disb. by LEA</t>
  </si>
  <si>
    <t>Disb. by GMTS</t>
  </si>
  <si>
    <t xml:space="preserve"> </t>
  </si>
  <si>
    <t>Federal Interest Liability - State Justification Code</t>
  </si>
  <si>
    <t>Federal Interest Liability - State Justification Code Ledger</t>
  </si>
  <si>
    <t>Code</t>
  </si>
  <si>
    <t>Description</t>
  </si>
  <si>
    <t>Late Federal Payment /Payment Requested In Accordance With (IAW) Treasury-State Agreement (TSA)</t>
  </si>
  <si>
    <t>Late Supplemental Award Payment/Payment Requested IAW TSA</t>
  </si>
  <si>
    <t>Failure to Request Funds IAW TSA - Single Occurrence</t>
  </si>
  <si>
    <t>Failure to Request Funds IAW TSA - Multiple Occurrence</t>
  </si>
  <si>
    <t>Failure to Request Adequate Funds - Understatement of Need</t>
  </si>
  <si>
    <t>Failure to Request Funds - Other</t>
  </si>
  <si>
    <t>End of Period Reconciliations</t>
  </si>
  <si>
    <t>SSI Calculation By SSA Inaccurate</t>
  </si>
  <si>
    <t>State Agrees With SSA Calculation of the Federal Interest Liability for SSI</t>
  </si>
  <si>
    <t>State Has Unique Agreement With FMS</t>
  </si>
  <si>
    <t>Other</t>
  </si>
  <si>
    <t>Transfer to State Agency</t>
  </si>
  <si>
    <t>Please note any Late Supplemental Awards- require the date the supplemental award was requested and the date</t>
  </si>
  <si>
    <t>the Federal funds were deposited into the State's account.</t>
  </si>
  <si>
    <t>Payroll Exceptions:  Payroll on date other than the actual scheduled payroll date</t>
  </si>
  <si>
    <t xml:space="preserve"> Date Funds  requested  (If different from deposit date)</t>
  </si>
  <si>
    <t xml:space="preserve">Grant </t>
  </si>
  <si>
    <t>Please Note:</t>
  </si>
  <si>
    <t>Failure to Request Funds- Multiple Occurrences - Multiple Accounting Errors</t>
  </si>
  <si>
    <t>Interest Liability Due to FPA Approval of a Deferral (Not a Disallowance)</t>
  </si>
  <si>
    <t>Audit Finding (Date and Finding Citation Provided)</t>
  </si>
  <si>
    <t xml:space="preserve">Any late submission must be accompanied by a memo from the Fiscal Officer. </t>
  </si>
  <si>
    <t xml:space="preserve">Agency worksheets must be received by OSC by the last working day of the following month.                                                                                                </t>
  </si>
  <si>
    <t xml:space="preserve">Current clearance pattern days must be entered </t>
  </si>
  <si>
    <t>CFDA #</t>
  </si>
  <si>
    <t>Agency</t>
  </si>
  <si>
    <t>Agency will insert clearance pattern in July 2017</t>
  </si>
  <si>
    <t>FY 2017-2018</t>
  </si>
  <si>
    <t>Interest rate will change 10/2017 and agency will update.</t>
  </si>
  <si>
    <t>If amount does not agree to ending balance June 30, 2017, agency must provide documentation of difference with the July worksheets.</t>
  </si>
  <si>
    <t>Revised 6/27/17</t>
  </si>
  <si>
    <t>1.  Threshold 61,058,952 x 5%=3,052,948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</si>
</sst>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/d/yy"/>
    <numFmt numFmtId="166" formatCode="m/d/yy;@"/>
  </numFmts>
  <fonts count="25" x14ac:knownFonts="1">
    <font>
      <sz val="10"/>
      <name val="MS Sans Serif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sz val="7"/>
      <name val="MS Sans Serif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color indexed="10"/>
      <name val="MS Sans Serif"/>
      <family val="2"/>
    </font>
    <font>
      <b/>
      <sz val="14"/>
      <color indexed="10"/>
      <name val="MS Sans Serif"/>
      <family val="2"/>
    </font>
    <font>
      <sz val="9"/>
      <name val="Microsoft Sans Serif"/>
      <family val="2"/>
    </font>
    <font>
      <sz val="8"/>
      <color theme="4"/>
      <name val="Arial"/>
      <family val="2"/>
    </font>
    <font>
      <b/>
      <sz val="10"/>
      <name val="MS Sans Serif"/>
    </font>
    <font>
      <sz val="8"/>
      <color rgb="FFFF0000"/>
      <name val="Arial"/>
      <family val="2"/>
    </font>
    <font>
      <b/>
      <sz val="14"/>
      <name val="MS Sans Serif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4" fontId="12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4" fontId="1" fillId="0" borderId="0" xfId="0" applyNumberFormat="1" applyFont="1" applyFill="1" applyAlignment="1" applyProtection="1">
      <protection locked="0"/>
    </xf>
    <xf numFmtId="14" fontId="1" fillId="0" borderId="0" xfId="0" applyNumberFormat="1" applyFont="1" applyFill="1" applyProtection="1">
      <protection locked="0"/>
    </xf>
    <xf numFmtId="14" fontId="1" fillId="0" borderId="0" xfId="0" applyNumberFormat="1" applyFont="1" applyFill="1" applyBorder="1" applyProtection="1">
      <protection locked="0"/>
    </xf>
    <xf numFmtId="1" fontId="0" fillId="0" borderId="0" xfId="0" applyNumberFormat="1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4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4" fontId="1" fillId="0" borderId="0" xfId="0" applyNumberFormat="1" applyFont="1" applyFill="1" applyAlignment="1" applyProtection="1"/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Alignment="1" applyProtection="1">
      <alignment horizontal="right"/>
    </xf>
    <xf numFmtId="4" fontId="1" fillId="0" borderId="0" xfId="0" applyNumberFormat="1" applyFont="1" applyFill="1" applyProtection="1"/>
    <xf numFmtId="0" fontId="1" fillId="0" borderId="0" xfId="0" applyFont="1" applyFill="1" applyProtection="1"/>
    <xf numFmtId="4" fontId="1" fillId="0" borderId="0" xfId="0" applyNumberFormat="1" applyFont="1" applyFill="1" applyBorder="1" applyAlignment="1" applyProtection="1"/>
    <xf numFmtId="0" fontId="0" fillId="0" borderId="0" xfId="0" applyFill="1" applyProtection="1"/>
    <xf numFmtId="4" fontId="16" fillId="0" borderId="0" xfId="0" applyNumberFormat="1" applyFont="1" applyFill="1" applyProtection="1"/>
    <xf numFmtId="0" fontId="16" fillId="0" borderId="0" xfId="0" applyFont="1" applyFill="1" applyProtection="1"/>
    <xf numFmtId="0" fontId="17" fillId="0" borderId="0" xfId="0" applyFont="1" applyFill="1" applyProtection="1"/>
    <xf numFmtId="4" fontId="0" fillId="0" borderId="0" xfId="0" applyNumberFormat="1" applyFill="1" applyProtection="1"/>
    <xf numFmtId="0" fontId="11" fillId="0" borderId="0" xfId="0" applyFont="1" applyFill="1" applyProtection="1"/>
    <xf numFmtId="0" fontId="5" fillId="0" borderId="0" xfId="0" applyFont="1" applyFill="1" applyProtection="1"/>
    <xf numFmtId="10" fontId="1" fillId="0" borderId="0" xfId="0" applyNumberFormat="1" applyFont="1" applyFill="1" applyProtection="1"/>
    <xf numFmtId="0" fontId="8" fillId="0" borderId="0" xfId="0" applyFont="1" applyFill="1" applyProtection="1"/>
    <xf numFmtId="14" fontId="4" fillId="0" borderId="0" xfId="0" applyNumberFormat="1" applyFont="1" applyFill="1" applyProtection="1"/>
    <xf numFmtId="4" fontId="4" fillId="0" borderId="0" xfId="0" applyNumberFormat="1" applyFont="1" applyFill="1" applyAlignment="1" applyProtection="1"/>
    <xf numFmtId="4" fontId="4" fillId="0" borderId="0" xfId="0" applyNumberFormat="1" applyFont="1" applyFill="1" applyAlignment="1" applyProtection="1">
      <alignment horizontal="right"/>
    </xf>
    <xf numFmtId="14" fontId="1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center" wrapText="1"/>
    </xf>
    <xf numFmtId="4" fontId="1" fillId="0" borderId="0" xfId="0" applyNumberFormat="1" applyFont="1" applyFill="1" applyAlignment="1" applyProtection="1">
      <alignment horizontal="center"/>
    </xf>
    <xf numFmtId="4" fontId="1" fillId="0" borderId="0" xfId="0" applyNumberFormat="1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164" fontId="1" fillId="0" borderId="0" xfId="0" applyNumberFormat="1" applyFont="1" applyFill="1" applyProtection="1"/>
    <xf numFmtId="164" fontId="1" fillId="0" borderId="0" xfId="0" applyNumberFormat="1" applyFont="1" applyFill="1" applyBorder="1" applyProtection="1"/>
    <xf numFmtId="14" fontId="1" fillId="0" borderId="0" xfId="0" applyNumberFormat="1" applyFont="1" applyFill="1" applyProtection="1"/>
    <xf numFmtId="4" fontId="10" fillId="0" borderId="0" xfId="0" applyNumberFormat="1" applyFont="1" applyFill="1" applyProtection="1"/>
    <xf numFmtId="4" fontId="10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4" fontId="1" fillId="0" borderId="0" xfId="0" applyNumberFormat="1" applyFont="1" applyFill="1" applyAlignment="1" applyProtection="1">
      <alignment horizontal="left"/>
    </xf>
    <xf numFmtId="4" fontId="3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7" fontId="1" fillId="0" borderId="0" xfId="0" applyNumberFormat="1" applyFont="1" applyFill="1" applyProtection="1"/>
    <xf numFmtId="4" fontId="3" fillId="0" borderId="0" xfId="0" applyNumberFormat="1" applyFont="1" applyFill="1" applyBorder="1" applyAlignment="1" applyProtection="1"/>
    <xf numFmtId="17" fontId="1" fillId="0" borderId="0" xfId="0" applyNumberFormat="1" applyFont="1" applyFill="1" applyAlignment="1" applyProtection="1">
      <alignment wrapText="1"/>
    </xf>
    <xf numFmtId="4" fontId="1" fillId="0" borderId="0" xfId="0" applyNumberFormat="1" applyFont="1" applyFill="1" applyAlignment="1" applyProtection="1">
      <alignment wrapText="1"/>
    </xf>
    <xf numFmtId="4" fontId="1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4" fontId="1" fillId="0" borderId="1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Alignment="1" applyProtection="1">
      <alignment horizontal="center"/>
    </xf>
    <xf numFmtId="14" fontId="1" fillId="0" borderId="0" xfId="0" applyNumberFormat="1" applyFont="1" applyFill="1" applyAlignment="1" applyProtection="1">
      <alignment wrapText="1"/>
    </xf>
    <xf numFmtId="4" fontId="3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right" wrapText="1"/>
    </xf>
    <xf numFmtId="4" fontId="3" fillId="0" borderId="0" xfId="0" applyNumberFormat="1" applyFont="1" applyFill="1" applyAlignment="1" applyProtection="1">
      <alignment horizontal="right" wrapText="1"/>
    </xf>
    <xf numFmtId="165" fontId="1" fillId="0" borderId="0" xfId="0" applyNumberFormat="1" applyFont="1" applyFill="1" applyProtection="1"/>
    <xf numFmtId="3" fontId="1" fillId="0" borderId="0" xfId="0" applyNumberFormat="1" applyFont="1" applyFill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right"/>
    </xf>
    <xf numFmtId="14" fontId="7" fillId="0" borderId="0" xfId="0" applyNumberFormat="1" applyFont="1" applyFill="1" applyProtection="1"/>
    <xf numFmtId="4" fontId="7" fillId="0" borderId="0" xfId="0" applyNumberFormat="1" applyFont="1" applyFill="1" applyAlignment="1" applyProtection="1"/>
    <xf numFmtId="14" fontId="9" fillId="0" borderId="0" xfId="0" applyNumberFormat="1" applyFont="1" applyFill="1" applyProtection="1"/>
    <xf numFmtId="4" fontId="9" fillId="0" borderId="0" xfId="0" applyNumberFormat="1" applyFont="1" applyFill="1" applyAlignment="1" applyProtection="1"/>
    <xf numFmtId="4" fontId="9" fillId="0" borderId="0" xfId="0" applyNumberFormat="1" applyFont="1" applyFill="1" applyAlignment="1" applyProtection="1">
      <alignment horizontal="right"/>
    </xf>
    <xf numFmtId="4" fontId="14" fillId="0" borderId="0" xfId="0" applyNumberFormat="1" applyFont="1" applyFill="1" applyAlignment="1" applyProtection="1"/>
    <xf numFmtId="4" fontId="14" fillId="0" borderId="0" xfId="0" applyNumberFormat="1" applyFont="1" applyFill="1" applyAlignment="1" applyProtection="1">
      <alignment horizontal="right"/>
    </xf>
    <xf numFmtId="4" fontId="15" fillId="0" borderId="0" xfId="0" applyNumberFormat="1" applyFont="1" applyFill="1" applyAlignment="1" applyProtection="1">
      <alignment horizontal="right"/>
    </xf>
    <xf numFmtId="0" fontId="14" fillId="0" borderId="0" xfId="0" applyFont="1" applyFill="1" applyProtection="1"/>
    <xf numFmtId="4" fontId="14" fillId="0" borderId="0" xfId="0" applyNumberFormat="1" applyFont="1" applyFill="1" applyProtection="1"/>
    <xf numFmtId="4" fontId="13" fillId="0" borderId="0" xfId="0" applyNumberFormat="1" applyFont="1" applyFill="1" applyAlignment="1" applyProtection="1">
      <alignment horizontal="right"/>
    </xf>
    <xf numFmtId="14" fontId="19" fillId="0" borderId="2" xfId="0" quotePrefix="1" applyNumberFormat="1" applyFont="1" applyFill="1" applyBorder="1" applyProtection="1">
      <protection locked="0"/>
    </xf>
    <xf numFmtId="1" fontId="10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/>
    <xf numFmtId="10" fontId="1" fillId="3" borderId="0" xfId="0" applyNumberFormat="1" applyFont="1" applyFill="1" applyProtection="1"/>
    <xf numFmtId="4" fontId="1" fillId="3" borderId="0" xfId="0" applyNumberFormat="1" applyFont="1" applyFill="1" applyAlignment="1" applyProtection="1"/>
    <xf numFmtId="0" fontId="20" fillId="0" borderId="0" xfId="0" applyFont="1" applyFill="1" applyProtection="1"/>
    <xf numFmtId="0" fontId="4" fillId="0" borderId="0" xfId="0" applyFont="1" applyFill="1" applyProtection="1"/>
    <xf numFmtId="0" fontId="19" fillId="0" borderId="2" xfId="0" applyNumberFormat="1" applyFont="1" applyFill="1" applyBorder="1" applyAlignment="1" applyProtection="1">
      <protection locked="0"/>
    </xf>
    <xf numFmtId="4" fontId="21" fillId="0" borderId="0" xfId="0" applyNumberFormat="1" applyFont="1" applyFill="1" applyAlignment="1" applyProtection="1">
      <alignment horizontal="right"/>
    </xf>
    <xf numFmtId="4" fontId="18" fillId="4" borderId="0" xfId="0" applyNumberFormat="1" applyFont="1" applyFill="1" applyAlignment="1" applyProtection="1">
      <alignment horizontal="right"/>
      <protection locked="0"/>
    </xf>
    <xf numFmtId="4" fontId="0" fillId="4" borderId="0" xfId="0" applyNumberFormat="1" applyFill="1" applyProtection="1"/>
    <xf numFmtId="4" fontId="20" fillId="0" borderId="0" xfId="0" applyNumberFormat="1" applyFont="1" applyFill="1" applyProtection="1"/>
    <xf numFmtId="0" fontId="22" fillId="0" borderId="0" xfId="0" applyFont="1" applyFill="1" applyProtection="1"/>
    <xf numFmtId="164" fontId="1" fillId="5" borderId="0" xfId="0" applyNumberFormat="1" applyFont="1" applyFill="1" applyProtection="1"/>
    <xf numFmtId="14" fontId="1" fillId="5" borderId="0" xfId="0" applyNumberFormat="1" applyFont="1" applyFill="1" applyProtection="1">
      <protection locked="0"/>
    </xf>
    <xf numFmtId="4" fontId="1" fillId="5" borderId="0" xfId="0" applyNumberFormat="1" applyFont="1" applyFill="1" applyProtection="1">
      <protection locked="0"/>
    </xf>
    <xf numFmtId="4" fontId="1" fillId="5" borderId="0" xfId="0" applyNumberFormat="1" applyFont="1" applyFill="1" applyAlignment="1" applyProtection="1">
      <alignment horizontal="right"/>
    </xf>
    <xf numFmtId="1" fontId="0" fillId="5" borderId="0" xfId="0" applyNumberFormat="1" applyFill="1" applyProtection="1">
      <protection locked="0"/>
    </xf>
    <xf numFmtId="4" fontId="0" fillId="5" borderId="0" xfId="0" applyNumberFormat="1" applyFill="1" applyProtection="1">
      <protection locked="0"/>
    </xf>
    <xf numFmtId="166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Protection="1"/>
    <xf numFmtId="0" fontId="1" fillId="5" borderId="0" xfId="0" applyFont="1" applyFill="1" applyProtection="1"/>
    <xf numFmtId="164" fontId="1" fillId="5" borderId="0" xfId="0" applyNumberFormat="1" applyFont="1" applyFill="1" applyBorder="1" applyProtection="1"/>
    <xf numFmtId="14" fontId="1" fillId="5" borderId="0" xfId="0" applyNumberFormat="1" applyFont="1" applyFill="1" applyBorder="1" applyProtection="1">
      <protection locked="0"/>
    </xf>
    <xf numFmtId="14" fontId="12" fillId="0" borderId="0" xfId="0" applyNumberFormat="1" applyFont="1" applyFill="1" applyProtection="1">
      <protection locked="0"/>
    </xf>
    <xf numFmtId="4" fontId="19" fillId="0" borderId="0" xfId="0" applyNumberFormat="1" applyFont="1" applyFill="1" applyBorder="1" applyAlignment="1" applyProtection="1">
      <protection locked="0"/>
    </xf>
    <xf numFmtId="14" fontId="19" fillId="0" borderId="3" xfId="0" quotePrefix="1" applyNumberFormat="1" applyFont="1" applyFill="1" applyBorder="1" applyProtection="1">
      <protection locked="0"/>
    </xf>
    <xf numFmtId="0" fontId="19" fillId="0" borderId="3" xfId="0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4" fontId="23" fillId="0" borderId="0" xfId="0" applyNumberFormat="1" applyFont="1" applyFill="1" applyProtection="1"/>
    <xf numFmtId="0" fontId="23" fillId="0" borderId="0" xfId="0" applyFont="1" applyFill="1" applyProtection="1"/>
    <xf numFmtId="4" fontId="24" fillId="0" borderId="0" xfId="0" applyNumberFormat="1" applyFont="1" applyFill="1" applyProtection="1"/>
    <xf numFmtId="4" fontId="1" fillId="5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1"/>
  <sheetViews>
    <sheetView tabSelected="1" view="pageBreakPreview" zoomScale="112" zoomScaleNormal="112" zoomScaleSheetLayoutView="112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defaultRowHeight="11.25" customHeight="1" x14ac:dyDescent="0.2"/>
  <cols>
    <col min="1" max="1" width="7.28515625" style="40" customWidth="1"/>
    <col min="2" max="2" width="10.28515625" style="40" customWidth="1"/>
    <col min="3" max="3" width="15.7109375" style="15" customWidth="1"/>
    <col min="4" max="4" width="13.7109375" style="15" customWidth="1"/>
    <col min="5" max="5" width="11.85546875" style="15" customWidth="1"/>
    <col min="6" max="6" width="13.85546875" style="15" customWidth="1"/>
    <col min="7" max="7" width="15.7109375" style="15" customWidth="1"/>
    <col min="8" max="8" width="15.7109375" style="17" customWidth="1"/>
    <col min="9" max="9" width="20.7109375" style="17" customWidth="1"/>
    <col min="10" max="11" width="15.7109375" style="17" customWidth="1"/>
    <col min="12" max="12" width="10.7109375" style="17" customWidth="1"/>
    <col min="13" max="13" width="17" style="18" customWidth="1"/>
    <col min="14" max="14" width="15.7109375" style="8" customWidth="1"/>
    <col min="15" max="15" width="13.7109375" style="8" customWidth="1"/>
    <col min="16" max="17" width="9.140625" style="8" customWidth="1"/>
    <col min="18" max="16384" width="9.140625" style="19"/>
  </cols>
  <sheetData>
    <row r="1" spans="1:20" ht="11.25" customHeight="1" x14ac:dyDescent="0.2">
      <c r="A1" s="1" t="s">
        <v>64</v>
      </c>
      <c r="B1" s="75"/>
      <c r="C1" s="82"/>
      <c r="D1" s="101"/>
      <c r="G1" s="16"/>
      <c r="H1" s="16"/>
      <c r="I1" s="16"/>
    </row>
    <row r="2" spans="1:20" ht="11.25" customHeight="1" x14ac:dyDescent="0.2">
      <c r="A2" s="100" t="s">
        <v>55</v>
      </c>
      <c r="B2" s="102"/>
      <c r="C2" s="103"/>
      <c r="D2" s="101"/>
      <c r="E2" s="20"/>
      <c r="F2" s="20"/>
      <c r="G2" s="16"/>
      <c r="H2" s="16"/>
      <c r="I2" s="16"/>
      <c r="K2" s="83"/>
      <c r="L2" s="21"/>
      <c r="M2" s="83" t="s">
        <v>69</v>
      </c>
      <c r="N2" s="9"/>
      <c r="O2" s="9"/>
      <c r="P2" s="9"/>
      <c r="S2" s="21"/>
      <c r="T2" s="21"/>
    </row>
    <row r="3" spans="1:20" ht="12.75" customHeight="1" x14ac:dyDescent="0.2">
      <c r="A3" s="100" t="s">
        <v>63</v>
      </c>
      <c r="B3" s="102"/>
      <c r="C3" s="103"/>
      <c r="D3" s="101"/>
      <c r="E3" s="77"/>
      <c r="F3" s="106" t="s">
        <v>65</v>
      </c>
      <c r="G3" s="80"/>
      <c r="H3" s="81"/>
      <c r="I3" s="19"/>
      <c r="J3" s="19"/>
      <c r="L3" s="19"/>
      <c r="M3" s="19"/>
      <c r="P3" s="9"/>
      <c r="Q3" s="9"/>
      <c r="R3" s="21"/>
      <c r="S3" s="21"/>
      <c r="T3" s="21"/>
    </row>
    <row r="4" spans="1:20" ht="15" customHeight="1" x14ac:dyDescent="0.2">
      <c r="A4" s="19"/>
      <c r="B4" s="19"/>
      <c r="C4" s="19"/>
      <c r="D4" s="19"/>
      <c r="E4" s="79"/>
      <c r="F4" s="106" t="s">
        <v>67</v>
      </c>
      <c r="G4" s="80"/>
      <c r="H4" s="81"/>
      <c r="M4" s="21"/>
      <c r="N4" s="9"/>
      <c r="O4" s="9"/>
      <c r="P4" s="9"/>
      <c r="Q4" s="9"/>
      <c r="R4" s="21"/>
      <c r="S4" s="21"/>
      <c r="T4" s="21"/>
    </row>
    <row r="5" spans="1:20" ht="15" customHeight="1" x14ac:dyDescent="0.35">
      <c r="A5" s="19"/>
      <c r="B5" s="19"/>
      <c r="C5" s="19"/>
      <c r="D5" s="19"/>
      <c r="E5" s="107" t="s">
        <v>51</v>
      </c>
      <c r="F5" s="22"/>
      <c r="G5" s="22"/>
      <c r="H5" s="23"/>
      <c r="I5" s="23"/>
      <c r="J5" s="24"/>
      <c r="L5" s="24"/>
      <c r="M5" s="23"/>
      <c r="N5" s="10"/>
      <c r="O5" s="9"/>
      <c r="P5" s="9"/>
      <c r="Q5" s="9"/>
      <c r="R5" s="21"/>
      <c r="S5" s="21"/>
      <c r="T5" s="21"/>
    </row>
    <row r="6" spans="1:20" s="21" customFormat="1" ht="15.75" customHeight="1" x14ac:dyDescent="0.35">
      <c r="C6" s="25"/>
      <c r="D6" s="25"/>
      <c r="E6" s="107" t="s">
        <v>52</v>
      </c>
      <c r="F6" s="22"/>
      <c r="G6" s="22"/>
      <c r="H6" s="23"/>
      <c r="I6" s="23"/>
      <c r="J6" s="24"/>
      <c r="L6" s="24"/>
      <c r="M6" s="23"/>
      <c r="N6" s="10"/>
      <c r="O6" s="9"/>
      <c r="P6" s="9"/>
      <c r="Q6" s="9"/>
    </row>
    <row r="7" spans="1:20" s="21" customFormat="1" ht="13.5" customHeight="1" x14ac:dyDescent="0.2">
      <c r="A7" s="26" t="s">
        <v>66</v>
      </c>
      <c r="B7" s="27"/>
      <c r="C7" s="25"/>
      <c r="D7" s="25" t="s">
        <v>34</v>
      </c>
      <c r="N7" s="9"/>
      <c r="O7" s="9"/>
      <c r="P7" s="9"/>
      <c r="Q7" s="9"/>
    </row>
    <row r="8" spans="1:20" s="21" customFormat="1" ht="15.75" customHeight="1" x14ac:dyDescent="0.35">
      <c r="C8" s="25"/>
      <c r="D8" s="25"/>
      <c r="E8" s="85"/>
      <c r="F8" s="105" t="s">
        <v>68</v>
      </c>
      <c r="G8" s="86"/>
      <c r="H8" s="80"/>
      <c r="I8" s="80"/>
      <c r="J8" s="87"/>
      <c r="K8" s="87"/>
      <c r="M8" s="9"/>
      <c r="N8" s="9"/>
      <c r="P8" s="9"/>
      <c r="Q8" s="9"/>
    </row>
    <row r="9" spans="1:20" ht="11.25" customHeight="1" x14ac:dyDescent="0.2">
      <c r="A9" s="78">
        <v>1.9E-3</v>
      </c>
      <c r="B9" s="28"/>
      <c r="C9" s="15" t="s">
        <v>0</v>
      </c>
      <c r="M9" s="29"/>
      <c r="N9" s="11"/>
      <c r="O9" s="9"/>
      <c r="P9" s="9"/>
      <c r="Q9" s="9"/>
      <c r="R9" s="21"/>
      <c r="S9" s="21"/>
      <c r="T9" s="21"/>
    </row>
    <row r="10" spans="1:20" ht="11.25" customHeight="1" x14ac:dyDescent="0.2">
      <c r="A10" s="30"/>
      <c r="B10" s="30"/>
      <c r="C10" s="31"/>
      <c r="D10" s="31"/>
      <c r="E10" s="31"/>
      <c r="F10" s="31"/>
      <c r="G10" s="31"/>
      <c r="H10" s="32"/>
      <c r="I10" s="32"/>
      <c r="M10" s="104"/>
      <c r="N10" s="11"/>
      <c r="O10" s="9"/>
      <c r="P10" s="9"/>
      <c r="Q10" s="9"/>
      <c r="R10" s="21"/>
      <c r="S10" s="21"/>
      <c r="T10" s="21"/>
    </row>
    <row r="11" spans="1:20" ht="45" customHeight="1" x14ac:dyDescent="0.2">
      <c r="A11" s="33" t="s">
        <v>1</v>
      </c>
      <c r="B11" s="36" t="s">
        <v>54</v>
      </c>
      <c r="C11" s="35" t="s">
        <v>2</v>
      </c>
      <c r="D11" s="35" t="s">
        <v>33</v>
      </c>
      <c r="E11" s="35" t="s">
        <v>32</v>
      </c>
      <c r="F11" s="36" t="s">
        <v>50</v>
      </c>
      <c r="G11" s="36" t="s">
        <v>3</v>
      </c>
      <c r="H11" s="36" t="s">
        <v>4</v>
      </c>
      <c r="I11" s="35" t="s">
        <v>5</v>
      </c>
      <c r="J11" s="36" t="s">
        <v>6</v>
      </c>
      <c r="K11" s="36" t="s">
        <v>7</v>
      </c>
      <c r="L11" s="36" t="s">
        <v>8</v>
      </c>
      <c r="M11" s="36" t="s">
        <v>35</v>
      </c>
      <c r="N11" s="9" t="s">
        <v>34</v>
      </c>
      <c r="O11" s="9"/>
      <c r="P11" s="9"/>
      <c r="Q11" s="9"/>
      <c r="R11" s="21"/>
      <c r="S11" s="21"/>
      <c r="T11" s="21"/>
    </row>
    <row r="12" spans="1:20" ht="11.25" customHeight="1" x14ac:dyDescent="0.2">
      <c r="A12" s="33" t="s">
        <v>9</v>
      </c>
      <c r="B12" s="33"/>
      <c r="C12" s="35"/>
      <c r="D12" s="35"/>
      <c r="E12" s="35"/>
      <c r="F12" s="35"/>
      <c r="G12" s="36"/>
      <c r="H12" s="36"/>
      <c r="I12" s="84"/>
      <c r="J12" s="34"/>
      <c r="K12" s="34"/>
      <c r="L12" s="34"/>
      <c r="M12" s="37"/>
      <c r="N12" s="9"/>
      <c r="O12" s="9"/>
      <c r="P12" s="9"/>
      <c r="Q12" s="9"/>
      <c r="R12" s="21"/>
      <c r="S12" s="21"/>
      <c r="T12" s="21"/>
    </row>
    <row r="13" spans="1:20" s="97" customFormat="1" ht="11.25" customHeight="1" x14ac:dyDescent="0.2">
      <c r="A13" s="88">
        <v>42917</v>
      </c>
      <c r="B13" s="89"/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1">
        <f>+I12+C13-D13-E13-F13-G13-H13</f>
        <v>0</v>
      </c>
      <c r="J13" s="91">
        <f>+I13*$A$9*1/365</f>
        <v>0</v>
      </c>
      <c r="K13" s="91">
        <f>IF(I13&gt;0, J13, 0)</f>
        <v>0</v>
      </c>
      <c r="L13" s="91">
        <f>IF(J13&lt;0, J13, 0)</f>
        <v>0</v>
      </c>
      <c r="M13" s="92"/>
      <c r="N13" s="93"/>
      <c r="O13" s="94"/>
      <c r="P13" s="95"/>
      <c r="Q13" s="95"/>
      <c r="R13" s="96"/>
      <c r="S13" s="96"/>
      <c r="T13" s="96"/>
    </row>
    <row r="14" spans="1:20" s="97" customFormat="1" ht="11.25" customHeight="1" x14ac:dyDescent="0.2">
      <c r="A14" s="88">
        <f>+A13+1</f>
        <v>42918</v>
      </c>
      <c r="B14" s="89"/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1">
        <f t="shared" ref="I14:I77" si="0">+I13+C14-D14-E14-F14-G14-H14</f>
        <v>0</v>
      </c>
      <c r="J14" s="91">
        <f t="shared" ref="J14:J77" si="1">+I14*$A$9*1/365</f>
        <v>0</v>
      </c>
      <c r="K14" s="91">
        <f t="shared" ref="K14:K29" si="2">IF(I14&gt;0, J14, 0)</f>
        <v>0</v>
      </c>
      <c r="L14" s="91">
        <f t="shared" ref="L14:L29" si="3">IF(J14&lt;0, J14, 0)</f>
        <v>0</v>
      </c>
      <c r="M14" s="92"/>
      <c r="N14" s="93"/>
      <c r="O14" s="94"/>
      <c r="P14" s="95"/>
      <c r="Q14" s="95"/>
      <c r="R14" s="96"/>
      <c r="S14" s="96"/>
      <c r="T14" s="96"/>
    </row>
    <row r="15" spans="1:20" ht="11.25" customHeight="1" x14ac:dyDescent="0.2">
      <c r="A15" s="39">
        <f t="shared" ref="A15:A78" si="4">+A14+1</f>
        <v>42919</v>
      </c>
      <c r="B15" s="6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7">
        <f t="shared" si="0"/>
        <v>0</v>
      </c>
      <c r="J15" s="17">
        <f t="shared" si="1"/>
        <v>0</v>
      </c>
      <c r="K15" s="17">
        <f t="shared" si="2"/>
        <v>0</v>
      </c>
      <c r="L15" s="17">
        <f t="shared" si="3"/>
        <v>0</v>
      </c>
      <c r="M15" s="7"/>
      <c r="N15" s="13"/>
      <c r="O15" s="14"/>
      <c r="P15" s="9"/>
      <c r="Q15" s="9"/>
      <c r="R15" s="21"/>
      <c r="S15" s="21"/>
      <c r="T15" s="21"/>
    </row>
    <row r="16" spans="1:20" s="97" customFormat="1" ht="11.25" customHeight="1" x14ac:dyDescent="0.2">
      <c r="A16" s="98">
        <f t="shared" si="4"/>
        <v>42920</v>
      </c>
      <c r="B16" s="99"/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1">
        <f t="shared" si="0"/>
        <v>0</v>
      </c>
      <c r="J16" s="91">
        <f t="shared" si="1"/>
        <v>0</v>
      </c>
      <c r="K16" s="91">
        <f t="shared" si="2"/>
        <v>0</v>
      </c>
      <c r="L16" s="91">
        <f t="shared" si="3"/>
        <v>0</v>
      </c>
      <c r="M16" s="92"/>
      <c r="N16" s="93"/>
      <c r="O16" s="94"/>
      <c r="P16" s="95"/>
      <c r="Q16" s="95"/>
      <c r="R16" s="96"/>
      <c r="S16" s="96"/>
      <c r="T16" s="96"/>
    </row>
    <row r="17" spans="1:21" ht="11.25" customHeight="1" x14ac:dyDescent="0.2">
      <c r="A17" s="39">
        <f t="shared" si="4"/>
        <v>42921</v>
      </c>
      <c r="B17" s="6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7">
        <f t="shared" si="0"/>
        <v>0</v>
      </c>
      <c r="J17" s="17">
        <f t="shared" si="1"/>
        <v>0</v>
      </c>
      <c r="K17" s="17">
        <f t="shared" si="2"/>
        <v>0</v>
      </c>
      <c r="L17" s="17">
        <f t="shared" si="3"/>
        <v>0</v>
      </c>
      <c r="M17" s="7"/>
      <c r="N17" s="13"/>
      <c r="O17" s="14"/>
      <c r="P17" s="9"/>
      <c r="Q17" s="9"/>
      <c r="R17" s="21"/>
      <c r="S17" s="21"/>
      <c r="T17" s="21"/>
    </row>
    <row r="18" spans="1:21" ht="11.25" customHeight="1" x14ac:dyDescent="0.2">
      <c r="A18" s="38">
        <f t="shared" si="4"/>
        <v>42922</v>
      </c>
      <c r="B18" s="5"/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7">
        <f t="shared" si="0"/>
        <v>0</v>
      </c>
      <c r="J18" s="17">
        <f t="shared" si="1"/>
        <v>0</v>
      </c>
      <c r="K18" s="17">
        <f t="shared" si="2"/>
        <v>0</v>
      </c>
      <c r="L18" s="17">
        <f t="shared" si="3"/>
        <v>0</v>
      </c>
      <c r="M18" s="7"/>
      <c r="N18" s="13"/>
      <c r="O18" s="14"/>
      <c r="P18" s="9"/>
      <c r="Q18" s="9"/>
      <c r="R18" s="21"/>
      <c r="S18" s="21"/>
      <c r="T18" s="21"/>
    </row>
    <row r="19" spans="1:21" ht="11.25" customHeight="1" x14ac:dyDescent="0.2">
      <c r="A19" s="38">
        <f t="shared" si="4"/>
        <v>42923</v>
      </c>
      <c r="B19" s="5"/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7">
        <f t="shared" si="0"/>
        <v>0</v>
      </c>
      <c r="J19" s="17">
        <f t="shared" si="1"/>
        <v>0</v>
      </c>
      <c r="K19" s="17">
        <f t="shared" si="2"/>
        <v>0</v>
      </c>
      <c r="L19" s="17">
        <f t="shared" si="3"/>
        <v>0</v>
      </c>
      <c r="M19" s="7"/>
      <c r="N19" s="13"/>
      <c r="O19" s="14"/>
      <c r="P19" s="9"/>
      <c r="Q19" s="9"/>
      <c r="R19" s="21"/>
      <c r="S19" s="21"/>
      <c r="T19" s="21"/>
    </row>
    <row r="20" spans="1:21" s="97" customFormat="1" ht="11.25" customHeight="1" x14ac:dyDescent="0.2">
      <c r="A20" s="88">
        <f t="shared" si="4"/>
        <v>42924</v>
      </c>
      <c r="B20" s="89"/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1">
        <f t="shared" si="0"/>
        <v>0</v>
      </c>
      <c r="J20" s="91">
        <f t="shared" si="1"/>
        <v>0</v>
      </c>
      <c r="K20" s="91">
        <f t="shared" si="2"/>
        <v>0</v>
      </c>
      <c r="L20" s="91">
        <f t="shared" si="3"/>
        <v>0</v>
      </c>
      <c r="M20" s="92"/>
      <c r="N20" s="93"/>
      <c r="O20" s="94"/>
      <c r="P20" s="95"/>
      <c r="Q20" s="95"/>
      <c r="R20" s="96"/>
      <c r="S20" s="96"/>
      <c r="T20" s="96"/>
      <c r="U20" s="108"/>
    </row>
    <row r="21" spans="1:21" s="97" customFormat="1" ht="11.25" customHeight="1" x14ac:dyDescent="0.2">
      <c r="A21" s="88">
        <f t="shared" si="4"/>
        <v>42925</v>
      </c>
      <c r="B21" s="89"/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1">
        <f t="shared" si="0"/>
        <v>0</v>
      </c>
      <c r="J21" s="91">
        <f t="shared" si="1"/>
        <v>0</v>
      </c>
      <c r="K21" s="91">
        <f t="shared" si="2"/>
        <v>0</v>
      </c>
      <c r="L21" s="91">
        <f t="shared" si="3"/>
        <v>0</v>
      </c>
      <c r="M21" s="92"/>
      <c r="N21" s="93"/>
      <c r="O21" s="94"/>
      <c r="P21" s="95"/>
      <c r="Q21" s="95"/>
      <c r="R21" s="96"/>
      <c r="S21" s="96"/>
      <c r="T21" s="96"/>
    </row>
    <row r="22" spans="1:21" ht="11.25" customHeight="1" x14ac:dyDescent="0.2">
      <c r="A22" s="39">
        <f t="shared" si="4"/>
        <v>42926</v>
      </c>
      <c r="B22" s="6"/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7">
        <f t="shared" si="0"/>
        <v>0</v>
      </c>
      <c r="J22" s="17">
        <f t="shared" si="1"/>
        <v>0</v>
      </c>
      <c r="K22" s="17">
        <f t="shared" si="2"/>
        <v>0</v>
      </c>
      <c r="L22" s="17">
        <f t="shared" si="3"/>
        <v>0</v>
      </c>
      <c r="M22" s="7"/>
      <c r="N22" s="13"/>
      <c r="O22" s="14"/>
      <c r="P22" s="9"/>
      <c r="Q22" s="9"/>
      <c r="R22" s="21"/>
      <c r="S22" s="21"/>
      <c r="T22" s="21"/>
    </row>
    <row r="23" spans="1:21" ht="11.25" customHeight="1" x14ac:dyDescent="0.2">
      <c r="A23" s="39">
        <f t="shared" si="4"/>
        <v>42927</v>
      </c>
      <c r="B23" s="6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7">
        <f t="shared" si="0"/>
        <v>0</v>
      </c>
      <c r="J23" s="17">
        <f t="shared" si="1"/>
        <v>0</v>
      </c>
      <c r="K23" s="17">
        <f t="shared" si="2"/>
        <v>0</v>
      </c>
      <c r="L23" s="17">
        <f t="shared" si="3"/>
        <v>0</v>
      </c>
      <c r="M23" s="7"/>
      <c r="N23" s="13"/>
      <c r="O23" s="14"/>
      <c r="P23" s="9"/>
      <c r="Q23" s="9"/>
      <c r="R23" s="21"/>
      <c r="S23" s="21"/>
      <c r="T23" s="21"/>
    </row>
    <row r="24" spans="1:21" ht="11.25" customHeight="1" x14ac:dyDescent="0.2">
      <c r="A24" s="39">
        <f t="shared" si="4"/>
        <v>42928</v>
      </c>
      <c r="B24" s="5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7">
        <f t="shared" si="0"/>
        <v>0</v>
      </c>
      <c r="J24" s="17">
        <f t="shared" si="1"/>
        <v>0</v>
      </c>
      <c r="K24" s="17">
        <f t="shared" si="2"/>
        <v>0</v>
      </c>
      <c r="L24" s="17">
        <f t="shared" si="3"/>
        <v>0</v>
      </c>
      <c r="M24" s="7"/>
      <c r="N24" s="13"/>
      <c r="O24" s="14"/>
      <c r="P24" s="9"/>
      <c r="Q24" s="9"/>
      <c r="R24" s="21"/>
      <c r="S24" s="21"/>
      <c r="T24" s="21"/>
    </row>
    <row r="25" spans="1:21" ht="11.25" customHeight="1" x14ac:dyDescent="0.2">
      <c r="A25" s="39">
        <f t="shared" si="4"/>
        <v>42929</v>
      </c>
      <c r="B25" s="5"/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7">
        <f t="shared" si="0"/>
        <v>0</v>
      </c>
      <c r="J25" s="17">
        <f t="shared" si="1"/>
        <v>0</v>
      </c>
      <c r="K25" s="17">
        <f t="shared" si="2"/>
        <v>0</v>
      </c>
      <c r="L25" s="17">
        <f t="shared" si="3"/>
        <v>0</v>
      </c>
      <c r="M25" s="7"/>
      <c r="N25" s="13"/>
      <c r="O25" s="14"/>
      <c r="P25" s="9"/>
      <c r="Q25" s="9"/>
      <c r="R25" s="21"/>
      <c r="S25" s="21"/>
      <c r="T25" s="21"/>
    </row>
    <row r="26" spans="1:21" ht="11.25" customHeight="1" x14ac:dyDescent="0.2">
      <c r="A26" s="39">
        <f t="shared" si="4"/>
        <v>42930</v>
      </c>
      <c r="B26" s="5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7">
        <f t="shared" si="0"/>
        <v>0</v>
      </c>
      <c r="J26" s="17">
        <f t="shared" si="1"/>
        <v>0</v>
      </c>
      <c r="K26" s="17">
        <f t="shared" si="2"/>
        <v>0</v>
      </c>
      <c r="L26" s="17">
        <f t="shared" si="3"/>
        <v>0</v>
      </c>
      <c r="M26" s="7"/>
      <c r="N26" s="13"/>
      <c r="O26" s="14"/>
      <c r="P26" s="9"/>
      <c r="Q26" s="9"/>
      <c r="R26" s="21"/>
      <c r="S26" s="21"/>
      <c r="T26" s="21"/>
    </row>
    <row r="27" spans="1:21" s="97" customFormat="1" ht="11.25" customHeight="1" x14ac:dyDescent="0.2">
      <c r="A27" s="98">
        <f>+A26+1</f>
        <v>42931</v>
      </c>
      <c r="B27" s="89"/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1">
        <f t="shared" si="0"/>
        <v>0</v>
      </c>
      <c r="J27" s="91">
        <f t="shared" si="1"/>
        <v>0</v>
      </c>
      <c r="K27" s="91">
        <f t="shared" si="2"/>
        <v>0</v>
      </c>
      <c r="L27" s="91">
        <f t="shared" si="3"/>
        <v>0</v>
      </c>
      <c r="M27" s="92"/>
      <c r="N27" s="93"/>
      <c r="O27" s="94"/>
      <c r="P27" s="95"/>
      <c r="Q27" s="95"/>
      <c r="R27" s="96"/>
      <c r="S27" s="96"/>
      <c r="T27" s="96"/>
    </row>
    <row r="28" spans="1:21" s="97" customFormat="1" ht="11.25" customHeight="1" x14ac:dyDescent="0.2">
      <c r="A28" s="88">
        <f t="shared" si="4"/>
        <v>42932</v>
      </c>
      <c r="B28" s="89"/>
      <c r="C28" s="90">
        <v>0</v>
      </c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1">
        <f t="shared" si="0"/>
        <v>0</v>
      </c>
      <c r="J28" s="91">
        <f t="shared" si="1"/>
        <v>0</v>
      </c>
      <c r="K28" s="91">
        <f t="shared" si="2"/>
        <v>0</v>
      </c>
      <c r="L28" s="91">
        <f t="shared" si="3"/>
        <v>0</v>
      </c>
      <c r="M28" s="92"/>
      <c r="N28" s="93"/>
      <c r="O28" s="94"/>
      <c r="P28" s="95"/>
      <c r="Q28" s="95"/>
      <c r="R28" s="96"/>
      <c r="S28" s="96"/>
      <c r="T28" s="96"/>
    </row>
    <row r="29" spans="1:21" ht="11.25" customHeight="1" x14ac:dyDescent="0.2">
      <c r="A29" s="39">
        <f t="shared" si="4"/>
        <v>42933</v>
      </c>
      <c r="B29" s="6"/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7">
        <f t="shared" si="0"/>
        <v>0</v>
      </c>
      <c r="J29" s="17">
        <f t="shared" si="1"/>
        <v>0</v>
      </c>
      <c r="K29" s="17">
        <f t="shared" si="2"/>
        <v>0</v>
      </c>
      <c r="L29" s="17">
        <f t="shared" si="3"/>
        <v>0</v>
      </c>
      <c r="M29" s="7"/>
      <c r="N29" s="13"/>
      <c r="O29" s="14"/>
      <c r="P29" s="9"/>
      <c r="Q29" s="9"/>
      <c r="R29" s="21"/>
      <c r="S29" s="21"/>
      <c r="T29" s="21"/>
    </row>
    <row r="30" spans="1:21" ht="11.25" customHeight="1" x14ac:dyDescent="0.2">
      <c r="A30" s="39">
        <f t="shared" si="4"/>
        <v>42934</v>
      </c>
      <c r="B30" s="6"/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7">
        <f t="shared" si="0"/>
        <v>0</v>
      </c>
      <c r="J30" s="17">
        <f t="shared" si="1"/>
        <v>0</v>
      </c>
      <c r="K30" s="17">
        <f t="shared" ref="K30:K45" si="5">IF(I30&gt;0, J30, 0)</f>
        <v>0</v>
      </c>
      <c r="L30" s="17">
        <f t="shared" ref="L30:L45" si="6">IF(J30&lt;0, J30, 0)</f>
        <v>0</v>
      </c>
      <c r="M30" s="7"/>
      <c r="N30" s="13"/>
      <c r="O30" s="14"/>
      <c r="P30" s="9"/>
      <c r="Q30" s="9"/>
      <c r="R30" s="21"/>
      <c r="S30" s="21"/>
      <c r="T30" s="21"/>
    </row>
    <row r="31" spans="1:21" ht="11.25" customHeight="1" x14ac:dyDescent="0.2">
      <c r="A31" s="39">
        <f t="shared" si="4"/>
        <v>42935</v>
      </c>
      <c r="B31" s="5"/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7">
        <f t="shared" si="0"/>
        <v>0</v>
      </c>
      <c r="J31" s="17">
        <f t="shared" si="1"/>
        <v>0</v>
      </c>
      <c r="K31" s="17">
        <f t="shared" si="5"/>
        <v>0</v>
      </c>
      <c r="L31" s="17">
        <f t="shared" si="6"/>
        <v>0</v>
      </c>
      <c r="M31" s="7"/>
      <c r="N31" s="13"/>
      <c r="O31" s="14"/>
      <c r="P31" s="9"/>
      <c r="Q31" s="9"/>
      <c r="R31" s="21"/>
      <c r="S31" s="21"/>
      <c r="T31" s="21"/>
    </row>
    <row r="32" spans="1:21" ht="11.25" customHeight="1" x14ac:dyDescent="0.2">
      <c r="A32" s="38">
        <f t="shared" si="4"/>
        <v>42936</v>
      </c>
      <c r="B32" s="5"/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7">
        <f t="shared" si="0"/>
        <v>0</v>
      </c>
      <c r="J32" s="17">
        <f t="shared" si="1"/>
        <v>0</v>
      </c>
      <c r="K32" s="17">
        <f t="shared" si="5"/>
        <v>0</v>
      </c>
      <c r="L32" s="17">
        <f t="shared" si="6"/>
        <v>0</v>
      </c>
      <c r="M32" s="7"/>
      <c r="N32" s="13"/>
      <c r="O32" s="14"/>
      <c r="P32" s="9"/>
      <c r="Q32" s="9"/>
      <c r="R32" s="21"/>
      <c r="S32" s="21"/>
      <c r="T32" s="21"/>
    </row>
    <row r="33" spans="1:20" ht="11.25" customHeight="1" x14ac:dyDescent="0.2">
      <c r="A33" s="38">
        <f t="shared" si="4"/>
        <v>42937</v>
      </c>
      <c r="B33" s="5"/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7">
        <f t="shared" si="0"/>
        <v>0</v>
      </c>
      <c r="J33" s="17">
        <f t="shared" si="1"/>
        <v>0</v>
      </c>
      <c r="K33" s="17">
        <f t="shared" si="5"/>
        <v>0</v>
      </c>
      <c r="L33" s="17">
        <f t="shared" si="6"/>
        <v>0</v>
      </c>
      <c r="M33" s="7"/>
      <c r="N33" s="13"/>
      <c r="O33" s="14"/>
      <c r="P33" s="9"/>
      <c r="Q33" s="9"/>
      <c r="R33" s="21"/>
      <c r="S33" s="21"/>
      <c r="T33" s="21"/>
    </row>
    <row r="34" spans="1:20" s="97" customFormat="1" ht="11.25" customHeight="1" x14ac:dyDescent="0.2">
      <c r="A34" s="88">
        <f t="shared" si="4"/>
        <v>42938</v>
      </c>
      <c r="B34" s="89"/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1">
        <f t="shared" si="0"/>
        <v>0</v>
      </c>
      <c r="J34" s="91">
        <f t="shared" si="1"/>
        <v>0</v>
      </c>
      <c r="K34" s="91">
        <f t="shared" si="5"/>
        <v>0</v>
      </c>
      <c r="L34" s="91">
        <f t="shared" si="6"/>
        <v>0</v>
      </c>
      <c r="M34" s="92"/>
      <c r="N34" s="93"/>
      <c r="O34" s="94"/>
      <c r="P34" s="95"/>
      <c r="Q34" s="95"/>
      <c r="R34" s="96"/>
      <c r="S34" s="96"/>
      <c r="T34" s="96"/>
    </row>
    <row r="35" spans="1:20" s="97" customFormat="1" ht="11.25" customHeight="1" x14ac:dyDescent="0.2">
      <c r="A35" s="88">
        <f t="shared" si="4"/>
        <v>42939</v>
      </c>
      <c r="B35" s="89"/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1">
        <f t="shared" si="0"/>
        <v>0</v>
      </c>
      <c r="J35" s="91">
        <f t="shared" si="1"/>
        <v>0</v>
      </c>
      <c r="K35" s="91">
        <f t="shared" si="5"/>
        <v>0</v>
      </c>
      <c r="L35" s="91">
        <f t="shared" si="6"/>
        <v>0</v>
      </c>
      <c r="M35" s="92"/>
      <c r="N35" s="93"/>
      <c r="O35" s="94"/>
      <c r="P35" s="95"/>
      <c r="Q35" s="95"/>
      <c r="R35" s="96"/>
      <c r="S35" s="96"/>
      <c r="T35" s="96"/>
    </row>
    <row r="36" spans="1:20" ht="11.25" customHeight="1" x14ac:dyDescent="0.2">
      <c r="A36" s="39">
        <f t="shared" si="4"/>
        <v>42940</v>
      </c>
      <c r="B36" s="6"/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17">
        <f t="shared" si="0"/>
        <v>0</v>
      </c>
      <c r="J36" s="17">
        <f t="shared" si="1"/>
        <v>0</v>
      </c>
      <c r="K36" s="17">
        <f t="shared" si="5"/>
        <v>0</v>
      </c>
      <c r="L36" s="17">
        <f t="shared" si="6"/>
        <v>0</v>
      </c>
      <c r="M36" s="7"/>
      <c r="N36" s="13"/>
      <c r="O36" s="14"/>
      <c r="P36" s="9"/>
      <c r="Q36" s="9"/>
      <c r="R36" s="21"/>
      <c r="S36" s="21"/>
      <c r="T36" s="21"/>
    </row>
    <row r="37" spans="1:20" ht="11.25" customHeight="1" x14ac:dyDescent="0.2">
      <c r="A37" s="39">
        <f t="shared" si="4"/>
        <v>42941</v>
      </c>
      <c r="B37" s="6"/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7">
        <f t="shared" si="0"/>
        <v>0</v>
      </c>
      <c r="J37" s="17">
        <f t="shared" si="1"/>
        <v>0</v>
      </c>
      <c r="K37" s="17">
        <f t="shared" si="5"/>
        <v>0</v>
      </c>
      <c r="L37" s="17">
        <f t="shared" si="6"/>
        <v>0</v>
      </c>
      <c r="M37" s="7"/>
      <c r="N37" s="13"/>
      <c r="O37" s="14"/>
      <c r="P37" s="9"/>
      <c r="Q37" s="9"/>
      <c r="R37" s="21"/>
      <c r="S37" s="21"/>
      <c r="T37" s="21"/>
    </row>
    <row r="38" spans="1:20" ht="11.25" customHeight="1" x14ac:dyDescent="0.2">
      <c r="A38" s="39">
        <f t="shared" si="4"/>
        <v>42942</v>
      </c>
      <c r="B38" s="5"/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7">
        <f t="shared" si="0"/>
        <v>0</v>
      </c>
      <c r="J38" s="17">
        <f t="shared" si="1"/>
        <v>0</v>
      </c>
      <c r="K38" s="17">
        <f t="shared" si="5"/>
        <v>0</v>
      </c>
      <c r="L38" s="17">
        <f t="shared" si="6"/>
        <v>0</v>
      </c>
      <c r="M38" s="7"/>
      <c r="N38" s="13"/>
      <c r="O38" s="14"/>
      <c r="P38" s="9"/>
      <c r="Q38" s="9"/>
      <c r="R38" s="21"/>
      <c r="S38" s="21"/>
      <c r="T38" s="21"/>
    </row>
    <row r="39" spans="1:20" ht="11.25" customHeight="1" x14ac:dyDescent="0.2">
      <c r="A39" s="39">
        <f t="shared" si="4"/>
        <v>42943</v>
      </c>
      <c r="B39" s="5"/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17">
        <f t="shared" si="0"/>
        <v>0</v>
      </c>
      <c r="J39" s="17">
        <f t="shared" si="1"/>
        <v>0</v>
      </c>
      <c r="K39" s="17">
        <f t="shared" si="5"/>
        <v>0</v>
      </c>
      <c r="L39" s="17">
        <f t="shared" si="6"/>
        <v>0</v>
      </c>
      <c r="M39" s="7"/>
      <c r="N39" s="13"/>
      <c r="O39" s="14"/>
      <c r="P39" s="9"/>
      <c r="Q39" s="9"/>
      <c r="R39" s="21"/>
      <c r="S39" s="21"/>
      <c r="T39" s="21"/>
    </row>
    <row r="40" spans="1:20" ht="11.25" customHeight="1" x14ac:dyDescent="0.2">
      <c r="A40" s="39">
        <f t="shared" si="4"/>
        <v>42944</v>
      </c>
      <c r="B40" s="5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7">
        <f t="shared" si="0"/>
        <v>0</v>
      </c>
      <c r="J40" s="17">
        <f t="shared" si="1"/>
        <v>0</v>
      </c>
      <c r="K40" s="17">
        <f t="shared" si="5"/>
        <v>0</v>
      </c>
      <c r="L40" s="17">
        <f t="shared" si="6"/>
        <v>0</v>
      </c>
      <c r="M40" s="7"/>
      <c r="N40" s="13"/>
      <c r="O40" s="14"/>
      <c r="P40" s="9"/>
      <c r="Q40" s="9"/>
      <c r="R40" s="21"/>
      <c r="S40" s="21"/>
      <c r="T40" s="21"/>
    </row>
    <row r="41" spans="1:20" s="97" customFormat="1" ht="11.25" customHeight="1" x14ac:dyDescent="0.2">
      <c r="A41" s="88">
        <f t="shared" si="4"/>
        <v>42945</v>
      </c>
      <c r="B41" s="89"/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1">
        <f t="shared" si="0"/>
        <v>0</v>
      </c>
      <c r="J41" s="91">
        <f t="shared" si="1"/>
        <v>0</v>
      </c>
      <c r="K41" s="91">
        <f t="shared" si="5"/>
        <v>0</v>
      </c>
      <c r="L41" s="91">
        <f t="shared" si="6"/>
        <v>0</v>
      </c>
      <c r="M41" s="92"/>
      <c r="N41" s="93"/>
      <c r="O41" s="94"/>
      <c r="P41" s="95"/>
      <c r="Q41" s="95"/>
      <c r="R41" s="96"/>
      <c r="S41" s="96"/>
      <c r="T41" s="96"/>
    </row>
    <row r="42" spans="1:20" s="97" customFormat="1" ht="11.25" customHeight="1" x14ac:dyDescent="0.2">
      <c r="A42" s="88">
        <f t="shared" si="4"/>
        <v>42946</v>
      </c>
      <c r="B42" s="89"/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1">
        <f t="shared" si="0"/>
        <v>0</v>
      </c>
      <c r="J42" s="91">
        <f t="shared" si="1"/>
        <v>0</v>
      </c>
      <c r="K42" s="91">
        <f t="shared" si="5"/>
        <v>0</v>
      </c>
      <c r="L42" s="91">
        <f t="shared" si="6"/>
        <v>0</v>
      </c>
      <c r="M42" s="92"/>
      <c r="N42" s="93"/>
      <c r="O42" s="94"/>
      <c r="P42" s="95"/>
      <c r="Q42" s="95"/>
      <c r="R42" s="96"/>
      <c r="S42" s="96"/>
      <c r="T42" s="96"/>
    </row>
    <row r="43" spans="1:20" ht="11.25" customHeight="1" x14ac:dyDescent="0.2">
      <c r="A43" s="39">
        <f t="shared" si="4"/>
        <v>42947</v>
      </c>
      <c r="B43" s="6"/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7">
        <f t="shared" si="0"/>
        <v>0</v>
      </c>
      <c r="J43" s="17">
        <f t="shared" si="1"/>
        <v>0</v>
      </c>
      <c r="K43" s="17">
        <f t="shared" si="5"/>
        <v>0</v>
      </c>
      <c r="L43" s="17">
        <f t="shared" si="6"/>
        <v>0</v>
      </c>
      <c r="M43" s="7"/>
      <c r="N43" s="13"/>
      <c r="O43" s="14"/>
      <c r="P43" s="9"/>
      <c r="Q43" s="9"/>
      <c r="R43" s="21"/>
      <c r="S43" s="21"/>
      <c r="T43" s="21"/>
    </row>
    <row r="44" spans="1:20" ht="11.25" customHeight="1" x14ac:dyDescent="0.2">
      <c r="A44" s="39">
        <f t="shared" si="4"/>
        <v>42948</v>
      </c>
      <c r="B44" s="6"/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17">
        <f t="shared" si="0"/>
        <v>0</v>
      </c>
      <c r="J44" s="17">
        <f t="shared" si="1"/>
        <v>0</v>
      </c>
      <c r="K44" s="17">
        <f t="shared" si="5"/>
        <v>0</v>
      </c>
      <c r="L44" s="17">
        <f t="shared" si="6"/>
        <v>0</v>
      </c>
      <c r="M44" s="7"/>
      <c r="N44" s="13"/>
      <c r="O44" s="14"/>
      <c r="P44" s="9"/>
      <c r="Q44" s="9"/>
      <c r="R44" s="21"/>
      <c r="S44" s="21"/>
      <c r="T44" s="21"/>
    </row>
    <row r="45" spans="1:20" ht="11.25" customHeight="1" x14ac:dyDescent="0.2">
      <c r="A45" s="38">
        <f t="shared" si="4"/>
        <v>42949</v>
      </c>
      <c r="B45" s="5"/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7">
        <f t="shared" si="0"/>
        <v>0</v>
      </c>
      <c r="J45" s="17">
        <f t="shared" si="1"/>
        <v>0</v>
      </c>
      <c r="K45" s="17">
        <f t="shared" si="5"/>
        <v>0</v>
      </c>
      <c r="L45" s="17">
        <f t="shared" si="6"/>
        <v>0</v>
      </c>
      <c r="M45" s="7"/>
      <c r="N45" s="13"/>
      <c r="O45" s="14"/>
      <c r="P45" s="9"/>
      <c r="Q45" s="9"/>
      <c r="R45" s="21"/>
      <c r="S45" s="21"/>
      <c r="T45" s="21"/>
    </row>
    <row r="46" spans="1:20" ht="11.25" customHeight="1" x14ac:dyDescent="0.2">
      <c r="A46" s="38">
        <f t="shared" si="4"/>
        <v>42950</v>
      </c>
      <c r="B46" s="5"/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7">
        <f t="shared" si="0"/>
        <v>0</v>
      </c>
      <c r="J46" s="17">
        <f t="shared" si="1"/>
        <v>0</v>
      </c>
      <c r="K46" s="17">
        <f t="shared" ref="K46:K61" si="7">IF(I46&gt;0, J46, 0)</f>
        <v>0</v>
      </c>
      <c r="L46" s="17">
        <f t="shared" ref="L46:L61" si="8">IF(J46&lt;0, J46, 0)</f>
        <v>0</v>
      </c>
      <c r="M46" s="7"/>
      <c r="N46" s="13"/>
      <c r="O46" s="14"/>
      <c r="P46" s="9"/>
      <c r="Q46" s="9"/>
      <c r="R46" s="21"/>
      <c r="S46" s="21"/>
      <c r="T46" s="21"/>
    </row>
    <row r="47" spans="1:20" ht="11.25" customHeight="1" x14ac:dyDescent="0.2">
      <c r="A47" s="38">
        <f t="shared" si="4"/>
        <v>42951</v>
      </c>
      <c r="B47" s="5"/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7">
        <f t="shared" si="0"/>
        <v>0</v>
      </c>
      <c r="J47" s="17">
        <f t="shared" si="1"/>
        <v>0</v>
      </c>
      <c r="K47" s="17">
        <f t="shared" si="7"/>
        <v>0</v>
      </c>
      <c r="L47" s="17">
        <f t="shared" si="8"/>
        <v>0</v>
      </c>
      <c r="M47" s="7"/>
      <c r="N47" s="13"/>
      <c r="O47" s="14"/>
      <c r="P47" s="9"/>
      <c r="Q47" s="9"/>
      <c r="R47" s="21"/>
      <c r="S47" s="21"/>
      <c r="T47" s="21"/>
    </row>
    <row r="48" spans="1:20" s="97" customFormat="1" ht="11.25" customHeight="1" x14ac:dyDescent="0.2">
      <c r="A48" s="88">
        <f t="shared" si="4"/>
        <v>42952</v>
      </c>
      <c r="B48" s="89"/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1">
        <f t="shared" si="0"/>
        <v>0</v>
      </c>
      <c r="J48" s="91">
        <f t="shared" si="1"/>
        <v>0</v>
      </c>
      <c r="K48" s="91">
        <f t="shared" si="7"/>
        <v>0</v>
      </c>
      <c r="L48" s="91">
        <f t="shared" si="8"/>
        <v>0</v>
      </c>
      <c r="M48" s="92"/>
      <c r="N48" s="93"/>
      <c r="O48" s="94"/>
      <c r="P48" s="95"/>
      <c r="Q48" s="95"/>
      <c r="R48" s="96"/>
      <c r="S48" s="96"/>
      <c r="T48" s="96"/>
    </row>
    <row r="49" spans="1:20" s="97" customFormat="1" ht="11.25" customHeight="1" x14ac:dyDescent="0.2">
      <c r="A49" s="88">
        <f t="shared" si="4"/>
        <v>42953</v>
      </c>
      <c r="B49" s="89"/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1">
        <f t="shared" si="0"/>
        <v>0</v>
      </c>
      <c r="J49" s="91">
        <f t="shared" si="1"/>
        <v>0</v>
      </c>
      <c r="K49" s="91">
        <f t="shared" si="7"/>
        <v>0</v>
      </c>
      <c r="L49" s="91">
        <f t="shared" si="8"/>
        <v>0</v>
      </c>
      <c r="M49" s="92"/>
      <c r="N49" s="93"/>
      <c r="O49" s="94"/>
      <c r="P49" s="95"/>
      <c r="Q49" s="95"/>
      <c r="R49" s="96"/>
      <c r="S49" s="96"/>
      <c r="T49" s="96"/>
    </row>
    <row r="50" spans="1:20" ht="11.25" customHeight="1" x14ac:dyDescent="0.2">
      <c r="A50" s="39">
        <f t="shared" si="4"/>
        <v>42954</v>
      </c>
      <c r="B50" s="6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17">
        <f t="shared" si="0"/>
        <v>0</v>
      </c>
      <c r="J50" s="17">
        <f t="shared" si="1"/>
        <v>0</v>
      </c>
      <c r="K50" s="17">
        <f t="shared" si="7"/>
        <v>0</v>
      </c>
      <c r="L50" s="17">
        <f t="shared" si="8"/>
        <v>0</v>
      </c>
      <c r="M50" s="7"/>
      <c r="N50" s="13"/>
      <c r="O50" s="14"/>
      <c r="P50" s="9"/>
      <c r="Q50" s="9"/>
      <c r="R50" s="21"/>
      <c r="S50" s="21"/>
      <c r="T50" s="21"/>
    </row>
    <row r="51" spans="1:20" ht="11.25" customHeight="1" x14ac:dyDescent="0.2">
      <c r="A51" s="39">
        <f t="shared" si="4"/>
        <v>42955</v>
      </c>
      <c r="B51" s="6"/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17">
        <f t="shared" si="0"/>
        <v>0</v>
      </c>
      <c r="J51" s="17">
        <f t="shared" si="1"/>
        <v>0</v>
      </c>
      <c r="K51" s="17">
        <f t="shared" si="7"/>
        <v>0</v>
      </c>
      <c r="L51" s="17">
        <f t="shared" si="8"/>
        <v>0</v>
      </c>
      <c r="M51" s="7"/>
      <c r="N51" s="13"/>
      <c r="O51" s="14"/>
      <c r="P51" s="9"/>
      <c r="Q51" s="9"/>
      <c r="R51" s="21"/>
      <c r="S51" s="21"/>
      <c r="T51" s="21"/>
    </row>
    <row r="52" spans="1:20" ht="11.25" customHeight="1" x14ac:dyDescent="0.2">
      <c r="A52" s="38">
        <f t="shared" si="4"/>
        <v>42956</v>
      </c>
      <c r="B52" s="5"/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7">
        <f t="shared" si="0"/>
        <v>0</v>
      </c>
      <c r="J52" s="17">
        <f t="shared" si="1"/>
        <v>0</v>
      </c>
      <c r="K52" s="17">
        <f t="shared" si="7"/>
        <v>0</v>
      </c>
      <c r="L52" s="17">
        <f t="shared" si="8"/>
        <v>0</v>
      </c>
      <c r="M52" s="7"/>
      <c r="N52" s="13"/>
      <c r="O52" s="14"/>
      <c r="P52" s="9"/>
      <c r="Q52" s="9"/>
      <c r="R52" s="21"/>
      <c r="S52" s="21"/>
      <c r="T52" s="21"/>
    </row>
    <row r="53" spans="1:20" ht="11.25" customHeight="1" x14ac:dyDescent="0.2">
      <c r="A53" s="38">
        <f t="shared" si="4"/>
        <v>42957</v>
      </c>
      <c r="B53" s="5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7">
        <f t="shared" si="0"/>
        <v>0</v>
      </c>
      <c r="J53" s="17">
        <f t="shared" si="1"/>
        <v>0</v>
      </c>
      <c r="K53" s="17">
        <f t="shared" si="7"/>
        <v>0</v>
      </c>
      <c r="L53" s="17">
        <f t="shared" si="8"/>
        <v>0</v>
      </c>
      <c r="M53" s="7"/>
      <c r="N53" s="13"/>
      <c r="O53" s="14"/>
      <c r="P53" s="9"/>
      <c r="Q53" s="9"/>
      <c r="R53" s="21"/>
      <c r="S53" s="21"/>
      <c r="T53" s="21"/>
    </row>
    <row r="54" spans="1:20" ht="11.25" customHeight="1" x14ac:dyDescent="0.2">
      <c r="A54" s="38">
        <f t="shared" si="4"/>
        <v>42958</v>
      </c>
      <c r="B54" s="5"/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17">
        <f t="shared" si="0"/>
        <v>0</v>
      </c>
      <c r="J54" s="17">
        <f t="shared" si="1"/>
        <v>0</v>
      </c>
      <c r="K54" s="17">
        <f t="shared" si="7"/>
        <v>0</v>
      </c>
      <c r="L54" s="17">
        <f t="shared" si="8"/>
        <v>0</v>
      </c>
      <c r="M54" s="7"/>
      <c r="N54" s="13"/>
      <c r="O54" s="14"/>
      <c r="P54" s="9"/>
      <c r="Q54" s="9"/>
      <c r="R54" s="21"/>
      <c r="S54" s="21"/>
      <c r="T54" s="21"/>
    </row>
    <row r="55" spans="1:20" s="97" customFormat="1" ht="11.25" customHeight="1" x14ac:dyDescent="0.2">
      <c r="A55" s="88">
        <f t="shared" si="4"/>
        <v>42959</v>
      </c>
      <c r="B55" s="89"/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1">
        <f t="shared" si="0"/>
        <v>0</v>
      </c>
      <c r="J55" s="91">
        <f t="shared" si="1"/>
        <v>0</v>
      </c>
      <c r="K55" s="91">
        <f t="shared" si="7"/>
        <v>0</v>
      </c>
      <c r="L55" s="91">
        <f t="shared" si="8"/>
        <v>0</v>
      </c>
      <c r="M55" s="92"/>
      <c r="N55" s="93"/>
      <c r="O55" s="94"/>
      <c r="P55" s="95"/>
      <c r="Q55" s="95"/>
      <c r="R55" s="96"/>
      <c r="S55" s="96"/>
      <c r="T55" s="96"/>
    </row>
    <row r="56" spans="1:20" s="97" customFormat="1" ht="11.25" customHeight="1" x14ac:dyDescent="0.2">
      <c r="A56" s="88">
        <f t="shared" si="4"/>
        <v>42960</v>
      </c>
      <c r="B56" s="89"/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1">
        <f t="shared" si="0"/>
        <v>0</v>
      </c>
      <c r="J56" s="91">
        <f t="shared" si="1"/>
        <v>0</v>
      </c>
      <c r="K56" s="91">
        <f t="shared" si="7"/>
        <v>0</v>
      </c>
      <c r="L56" s="91">
        <f t="shared" si="8"/>
        <v>0</v>
      </c>
      <c r="M56" s="92"/>
      <c r="N56" s="93"/>
      <c r="O56" s="94"/>
      <c r="P56" s="95"/>
      <c r="Q56" s="95"/>
      <c r="R56" s="96"/>
      <c r="S56" s="96"/>
      <c r="T56" s="96"/>
    </row>
    <row r="57" spans="1:20" ht="11.25" customHeight="1" x14ac:dyDescent="0.2">
      <c r="A57" s="39">
        <f t="shared" si="4"/>
        <v>42961</v>
      </c>
      <c r="B57" s="6"/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17">
        <f t="shared" si="0"/>
        <v>0</v>
      </c>
      <c r="J57" s="17">
        <f t="shared" si="1"/>
        <v>0</v>
      </c>
      <c r="K57" s="17">
        <f t="shared" si="7"/>
        <v>0</v>
      </c>
      <c r="L57" s="17">
        <f t="shared" si="8"/>
        <v>0</v>
      </c>
      <c r="M57" s="7"/>
      <c r="N57" s="13"/>
      <c r="O57" s="14"/>
      <c r="P57" s="9"/>
      <c r="Q57" s="9"/>
      <c r="R57" s="21"/>
      <c r="S57" s="21"/>
      <c r="T57" s="21"/>
    </row>
    <row r="58" spans="1:20" ht="11.25" customHeight="1" x14ac:dyDescent="0.2">
      <c r="A58" s="39">
        <f t="shared" si="4"/>
        <v>42962</v>
      </c>
      <c r="B58" s="6"/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7">
        <f t="shared" si="0"/>
        <v>0</v>
      </c>
      <c r="J58" s="17">
        <f t="shared" si="1"/>
        <v>0</v>
      </c>
      <c r="K58" s="17">
        <f t="shared" si="7"/>
        <v>0</v>
      </c>
      <c r="L58" s="17">
        <f t="shared" si="8"/>
        <v>0</v>
      </c>
      <c r="M58" s="7"/>
      <c r="N58" s="13"/>
      <c r="O58" s="14"/>
      <c r="P58" s="9"/>
      <c r="Q58" s="9"/>
      <c r="R58" s="21"/>
      <c r="S58" s="21"/>
      <c r="T58" s="21"/>
    </row>
    <row r="59" spans="1:20" ht="11.25" customHeight="1" x14ac:dyDescent="0.2">
      <c r="A59" s="38">
        <f t="shared" si="4"/>
        <v>42963</v>
      </c>
      <c r="B59" s="5"/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17">
        <f t="shared" si="0"/>
        <v>0</v>
      </c>
      <c r="J59" s="17">
        <f t="shared" si="1"/>
        <v>0</v>
      </c>
      <c r="K59" s="17">
        <f t="shared" si="7"/>
        <v>0</v>
      </c>
      <c r="L59" s="17">
        <f t="shared" si="8"/>
        <v>0</v>
      </c>
      <c r="M59" s="7"/>
      <c r="N59" s="13"/>
      <c r="O59" s="14"/>
      <c r="P59" s="9"/>
      <c r="Q59" s="9"/>
      <c r="R59" s="21"/>
      <c r="S59" s="21"/>
      <c r="T59" s="21"/>
    </row>
    <row r="60" spans="1:20" ht="11.25" customHeight="1" x14ac:dyDescent="0.2">
      <c r="A60" s="38">
        <f t="shared" si="4"/>
        <v>42964</v>
      </c>
      <c r="B60" s="5"/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17">
        <f t="shared" si="0"/>
        <v>0</v>
      </c>
      <c r="J60" s="17">
        <f t="shared" si="1"/>
        <v>0</v>
      </c>
      <c r="K60" s="17">
        <f t="shared" si="7"/>
        <v>0</v>
      </c>
      <c r="L60" s="17">
        <f t="shared" si="8"/>
        <v>0</v>
      </c>
      <c r="M60" s="7"/>
      <c r="N60" s="13"/>
      <c r="O60" s="14"/>
      <c r="P60" s="9"/>
      <c r="Q60" s="9"/>
      <c r="R60" s="21"/>
      <c r="S60" s="21"/>
      <c r="T60" s="21"/>
    </row>
    <row r="61" spans="1:20" ht="11.25" customHeight="1" x14ac:dyDescent="0.2">
      <c r="A61" s="38">
        <f t="shared" si="4"/>
        <v>42965</v>
      </c>
      <c r="B61" s="5"/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17">
        <f t="shared" si="0"/>
        <v>0</v>
      </c>
      <c r="J61" s="17">
        <f t="shared" si="1"/>
        <v>0</v>
      </c>
      <c r="K61" s="17">
        <f t="shared" si="7"/>
        <v>0</v>
      </c>
      <c r="L61" s="17">
        <f t="shared" si="8"/>
        <v>0</v>
      </c>
      <c r="M61" s="7"/>
      <c r="N61" s="13"/>
      <c r="O61" s="14"/>
      <c r="P61" s="9"/>
      <c r="Q61" s="9"/>
      <c r="R61" s="21"/>
      <c r="S61" s="21"/>
      <c r="T61" s="21"/>
    </row>
    <row r="62" spans="1:20" s="97" customFormat="1" ht="11.25" customHeight="1" x14ac:dyDescent="0.2">
      <c r="A62" s="88">
        <f t="shared" si="4"/>
        <v>42966</v>
      </c>
      <c r="B62" s="89"/>
      <c r="C62" s="90">
        <v>0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1">
        <f t="shared" si="0"/>
        <v>0</v>
      </c>
      <c r="J62" s="91">
        <f t="shared" si="1"/>
        <v>0</v>
      </c>
      <c r="K62" s="91">
        <f t="shared" ref="K62:K77" si="9">IF(I62&gt;0, J62, 0)</f>
        <v>0</v>
      </c>
      <c r="L62" s="91">
        <f t="shared" ref="L62:L77" si="10">IF(J62&lt;0, J62, 0)</f>
        <v>0</v>
      </c>
      <c r="M62" s="92"/>
      <c r="N62" s="93"/>
      <c r="O62" s="94"/>
      <c r="P62" s="95"/>
      <c r="Q62" s="95"/>
      <c r="R62" s="96"/>
      <c r="S62" s="96"/>
      <c r="T62" s="96"/>
    </row>
    <row r="63" spans="1:20" s="97" customFormat="1" ht="11.25" customHeight="1" x14ac:dyDescent="0.2">
      <c r="A63" s="88">
        <f t="shared" si="4"/>
        <v>42967</v>
      </c>
      <c r="B63" s="89"/>
      <c r="C63" s="90">
        <v>0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1">
        <f t="shared" si="0"/>
        <v>0</v>
      </c>
      <c r="J63" s="91">
        <f t="shared" si="1"/>
        <v>0</v>
      </c>
      <c r="K63" s="91">
        <f t="shared" si="9"/>
        <v>0</v>
      </c>
      <c r="L63" s="91">
        <f t="shared" si="10"/>
        <v>0</v>
      </c>
      <c r="M63" s="92"/>
      <c r="N63" s="93"/>
      <c r="O63" s="94"/>
      <c r="P63" s="95"/>
      <c r="Q63" s="95"/>
      <c r="R63" s="96"/>
      <c r="S63" s="96"/>
      <c r="T63" s="96"/>
    </row>
    <row r="64" spans="1:20" ht="11.25" customHeight="1" x14ac:dyDescent="0.2">
      <c r="A64" s="39">
        <f t="shared" si="4"/>
        <v>42968</v>
      </c>
      <c r="B64" s="6"/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17">
        <f t="shared" si="0"/>
        <v>0</v>
      </c>
      <c r="J64" s="17">
        <f t="shared" si="1"/>
        <v>0</v>
      </c>
      <c r="K64" s="17">
        <f t="shared" si="9"/>
        <v>0</v>
      </c>
      <c r="L64" s="17">
        <f t="shared" si="10"/>
        <v>0</v>
      </c>
      <c r="M64" s="7"/>
      <c r="N64" s="13"/>
      <c r="O64" s="14"/>
      <c r="P64" s="9"/>
      <c r="Q64" s="9"/>
      <c r="R64" s="21"/>
      <c r="S64" s="21"/>
      <c r="T64" s="21"/>
    </row>
    <row r="65" spans="1:20" ht="11.25" customHeight="1" x14ac:dyDescent="0.2">
      <c r="A65" s="39">
        <f t="shared" si="4"/>
        <v>42969</v>
      </c>
      <c r="B65" s="6"/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7">
        <f t="shared" si="0"/>
        <v>0</v>
      </c>
      <c r="J65" s="17">
        <f t="shared" si="1"/>
        <v>0</v>
      </c>
      <c r="K65" s="17">
        <f t="shared" si="9"/>
        <v>0</v>
      </c>
      <c r="L65" s="17">
        <f t="shared" si="10"/>
        <v>0</v>
      </c>
      <c r="M65" s="7"/>
      <c r="N65" s="13"/>
      <c r="O65" s="14"/>
      <c r="P65" s="9"/>
      <c r="Q65" s="9"/>
      <c r="R65" s="21"/>
      <c r="S65" s="21"/>
      <c r="T65" s="21"/>
    </row>
    <row r="66" spans="1:20" ht="11.25" customHeight="1" x14ac:dyDescent="0.2">
      <c r="A66" s="38">
        <f t="shared" si="4"/>
        <v>42970</v>
      </c>
      <c r="B66" s="5"/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7">
        <f t="shared" si="0"/>
        <v>0</v>
      </c>
      <c r="J66" s="17">
        <f t="shared" si="1"/>
        <v>0</v>
      </c>
      <c r="K66" s="17">
        <f t="shared" si="9"/>
        <v>0</v>
      </c>
      <c r="L66" s="17">
        <f t="shared" si="10"/>
        <v>0</v>
      </c>
      <c r="M66" s="7"/>
      <c r="N66" s="13"/>
      <c r="O66" s="14"/>
      <c r="P66" s="9"/>
      <c r="Q66" s="9"/>
      <c r="R66" s="21"/>
      <c r="S66" s="21"/>
      <c r="T66" s="21"/>
    </row>
    <row r="67" spans="1:20" ht="11.25" customHeight="1" x14ac:dyDescent="0.2">
      <c r="A67" s="38">
        <f t="shared" si="4"/>
        <v>42971</v>
      </c>
      <c r="B67" s="5"/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7">
        <f t="shared" si="0"/>
        <v>0</v>
      </c>
      <c r="J67" s="17">
        <f t="shared" si="1"/>
        <v>0</v>
      </c>
      <c r="K67" s="17">
        <f t="shared" si="9"/>
        <v>0</v>
      </c>
      <c r="L67" s="17">
        <f t="shared" si="10"/>
        <v>0</v>
      </c>
      <c r="M67" s="7"/>
      <c r="N67" s="13"/>
      <c r="O67" s="14"/>
      <c r="P67" s="9"/>
      <c r="Q67" s="9"/>
      <c r="R67" s="21"/>
      <c r="S67" s="21"/>
      <c r="T67" s="21"/>
    </row>
    <row r="68" spans="1:20" ht="11.25" customHeight="1" x14ac:dyDescent="0.2">
      <c r="A68" s="38">
        <f t="shared" si="4"/>
        <v>42972</v>
      </c>
      <c r="B68" s="5"/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7">
        <f t="shared" si="0"/>
        <v>0</v>
      </c>
      <c r="J68" s="17">
        <f t="shared" si="1"/>
        <v>0</v>
      </c>
      <c r="K68" s="17">
        <f t="shared" si="9"/>
        <v>0</v>
      </c>
      <c r="L68" s="17">
        <f t="shared" si="10"/>
        <v>0</v>
      </c>
      <c r="M68" s="7"/>
      <c r="N68" s="13"/>
      <c r="O68" s="14"/>
      <c r="P68" s="9"/>
      <c r="Q68" s="9"/>
      <c r="R68" s="21"/>
      <c r="S68" s="21"/>
      <c r="T68" s="21"/>
    </row>
    <row r="69" spans="1:20" s="97" customFormat="1" ht="11.25" customHeight="1" x14ac:dyDescent="0.2">
      <c r="A69" s="88">
        <f t="shared" si="4"/>
        <v>42973</v>
      </c>
      <c r="B69" s="89"/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1">
        <f t="shared" si="0"/>
        <v>0</v>
      </c>
      <c r="J69" s="91">
        <f t="shared" si="1"/>
        <v>0</v>
      </c>
      <c r="K69" s="91">
        <f t="shared" si="9"/>
        <v>0</v>
      </c>
      <c r="L69" s="91">
        <f t="shared" si="10"/>
        <v>0</v>
      </c>
      <c r="M69" s="92"/>
      <c r="N69" s="93"/>
      <c r="O69" s="94"/>
      <c r="P69" s="95"/>
      <c r="Q69" s="95"/>
      <c r="R69" s="96"/>
      <c r="S69" s="96"/>
      <c r="T69" s="96"/>
    </row>
    <row r="70" spans="1:20" s="97" customFormat="1" ht="11.25" customHeight="1" x14ac:dyDescent="0.2">
      <c r="A70" s="88">
        <f t="shared" si="4"/>
        <v>42974</v>
      </c>
      <c r="B70" s="89"/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1">
        <f t="shared" si="0"/>
        <v>0</v>
      </c>
      <c r="J70" s="91">
        <f t="shared" si="1"/>
        <v>0</v>
      </c>
      <c r="K70" s="91">
        <f t="shared" si="9"/>
        <v>0</v>
      </c>
      <c r="L70" s="91">
        <f t="shared" si="10"/>
        <v>0</v>
      </c>
      <c r="M70" s="92"/>
      <c r="N70" s="93"/>
      <c r="O70" s="94"/>
      <c r="P70" s="95"/>
      <c r="Q70" s="95"/>
      <c r="R70" s="96"/>
      <c r="S70" s="96"/>
      <c r="T70" s="96"/>
    </row>
    <row r="71" spans="1:20" ht="11.25" customHeight="1" x14ac:dyDescent="0.2">
      <c r="A71" s="39">
        <f t="shared" si="4"/>
        <v>42975</v>
      </c>
      <c r="B71" s="6"/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7">
        <f t="shared" si="0"/>
        <v>0</v>
      </c>
      <c r="J71" s="17">
        <f t="shared" si="1"/>
        <v>0</v>
      </c>
      <c r="K71" s="17">
        <f t="shared" si="9"/>
        <v>0</v>
      </c>
      <c r="L71" s="17">
        <f t="shared" si="10"/>
        <v>0</v>
      </c>
      <c r="M71" s="7"/>
      <c r="N71" s="13"/>
      <c r="O71" s="14"/>
      <c r="P71" s="9"/>
      <c r="Q71" s="9"/>
      <c r="R71" s="21"/>
      <c r="S71" s="21"/>
      <c r="T71" s="21"/>
    </row>
    <row r="72" spans="1:20" ht="11.25" customHeight="1" x14ac:dyDescent="0.2">
      <c r="A72" s="39">
        <f>+A71+1</f>
        <v>42976</v>
      </c>
      <c r="B72" s="6"/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7">
        <f t="shared" si="0"/>
        <v>0</v>
      </c>
      <c r="J72" s="17">
        <f t="shared" si="1"/>
        <v>0</v>
      </c>
      <c r="K72" s="17">
        <f t="shared" si="9"/>
        <v>0</v>
      </c>
      <c r="L72" s="17">
        <f t="shared" si="10"/>
        <v>0</v>
      </c>
      <c r="M72" s="7"/>
      <c r="N72" s="13"/>
      <c r="O72" s="14"/>
      <c r="P72" s="9"/>
      <c r="Q72" s="9"/>
      <c r="R72" s="21"/>
      <c r="S72" s="21"/>
      <c r="T72" s="21"/>
    </row>
    <row r="73" spans="1:20" ht="11.25" customHeight="1" x14ac:dyDescent="0.2">
      <c r="A73" s="38">
        <f t="shared" si="4"/>
        <v>42977</v>
      </c>
      <c r="B73" s="5"/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7">
        <f t="shared" si="0"/>
        <v>0</v>
      </c>
      <c r="J73" s="17">
        <f t="shared" si="1"/>
        <v>0</v>
      </c>
      <c r="K73" s="17">
        <f t="shared" si="9"/>
        <v>0</v>
      </c>
      <c r="L73" s="17">
        <f t="shared" si="10"/>
        <v>0</v>
      </c>
      <c r="M73" s="7"/>
      <c r="N73" s="13"/>
      <c r="O73" s="14"/>
      <c r="P73" s="9"/>
      <c r="Q73" s="9"/>
      <c r="R73" s="21"/>
      <c r="S73" s="21"/>
      <c r="T73" s="21"/>
    </row>
    <row r="74" spans="1:20" ht="11.25" customHeight="1" x14ac:dyDescent="0.2">
      <c r="A74" s="38">
        <f t="shared" si="4"/>
        <v>42978</v>
      </c>
      <c r="B74" s="5"/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17">
        <f t="shared" si="0"/>
        <v>0</v>
      </c>
      <c r="J74" s="17">
        <f t="shared" si="1"/>
        <v>0</v>
      </c>
      <c r="K74" s="17">
        <f t="shared" si="9"/>
        <v>0</v>
      </c>
      <c r="L74" s="17">
        <f t="shared" si="10"/>
        <v>0</v>
      </c>
      <c r="M74" s="7"/>
      <c r="N74" s="13"/>
      <c r="O74" s="14"/>
      <c r="P74" s="9"/>
      <c r="Q74" s="9"/>
      <c r="R74" s="21"/>
      <c r="S74" s="21"/>
      <c r="T74" s="21"/>
    </row>
    <row r="75" spans="1:20" ht="11.25" customHeight="1" x14ac:dyDescent="0.2">
      <c r="A75" s="38">
        <f t="shared" si="4"/>
        <v>42979</v>
      </c>
      <c r="B75" s="5"/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7">
        <f t="shared" si="0"/>
        <v>0</v>
      </c>
      <c r="J75" s="17">
        <f t="shared" si="1"/>
        <v>0</v>
      </c>
      <c r="K75" s="17">
        <f t="shared" si="9"/>
        <v>0</v>
      </c>
      <c r="L75" s="17">
        <f t="shared" si="10"/>
        <v>0</v>
      </c>
      <c r="M75" s="7"/>
      <c r="N75" s="13"/>
      <c r="O75" s="14"/>
      <c r="P75" s="9"/>
      <c r="Q75" s="9"/>
      <c r="R75" s="21"/>
      <c r="S75" s="21"/>
      <c r="T75" s="21"/>
    </row>
    <row r="76" spans="1:20" s="97" customFormat="1" ht="11.25" customHeight="1" x14ac:dyDescent="0.2">
      <c r="A76" s="88">
        <f t="shared" si="4"/>
        <v>42980</v>
      </c>
      <c r="B76" s="89"/>
      <c r="C76" s="90">
        <v>0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1">
        <f t="shared" si="0"/>
        <v>0</v>
      </c>
      <c r="J76" s="91">
        <f t="shared" si="1"/>
        <v>0</v>
      </c>
      <c r="K76" s="91">
        <f t="shared" si="9"/>
        <v>0</v>
      </c>
      <c r="L76" s="91">
        <f t="shared" si="10"/>
        <v>0</v>
      </c>
      <c r="M76" s="92"/>
      <c r="N76" s="93"/>
      <c r="O76" s="94"/>
      <c r="P76" s="95"/>
      <c r="Q76" s="95"/>
      <c r="R76" s="96"/>
      <c r="S76" s="96"/>
      <c r="T76" s="96"/>
    </row>
    <row r="77" spans="1:20" s="97" customFormat="1" ht="11.25" customHeight="1" x14ac:dyDescent="0.2">
      <c r="A77" s="88">
        <f t="shared" si="4"/>
        <v>42981</v>
      </c>
      <c r="B77" s="89"/>
      <c r="C77" s="90">
        <v>0</v>
      </c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91">
        <f t="shared" si="0"/>
        <v>0</v>
      </c>
      <c r="J77" s="91">
        <f t="shared" si="1"/>
        <v>0</v>
      </c>
      <c r="K77" s="91">
        <f t="shared" si="9"/>
        <v>0</v>
      </c>
      <c r="L77" s="91">
        <f t="shared" si="10"/>
        <v>0</v>
      </c>
      <c r="M77" s="92"/>
      <c r="N77" s="93"/>
      <c r="O77" s="94"/>
      <c r="P77" s="95"/>
      <c r="Q77" s="95"/>
      <c r="R77" s="96"/>
      <c r="S77" s="96"/>
      <c r="T77" s="96"/>
    </row>
    <row r="78" spans="1:20" s="97" customFormat="1" ht="11.25" customHeight="1" x14ac:dyDescent="0.2">
      <c r="A78" s="98">
        <f t="shared" si="4"/>
        <v>42982</v>
      </c>
      <c r="B78" s="99"/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1">
        <f t="shared" ref="I78:I141" si="11">+I77+C78-D78-E78-F78-G78-H78</f>
        <v>0</v>
      </c>
      <c r="J78" s="91">
        <f t="shared" ref="J78:J141" si="12">+I78*$A$9*1/365</f>
        <v>0</v>
      </c>
      <c r="K78" s="91">
        <f t="shared" ref="K78:K93" si="13">IF(I78&gt;0, J78, 0)</f>
        <v>0</v>
      </c>
      <c r="L78" s="91">
        <f t="shared" ref="L78:L93" si="14">IF(J78&lt;0, J78, 0)</f>
        <v>0</v>
      </c>
      <c r="M78" s="92"/>
      <c r="N78" s="93"/>
      <c r="O78" s="94"/>
      <c r="P78" s="95"/>
      <c r="Q78" s="95"/>
      <c r="R78" s="96"/>
      <c r="S78" s="96"/>
      <c r="T78" s="96"/>
    </row>
    <row r="79" spans="1:20" ht="11.25" customHeight="1" x14ac:dyDescent="0.2">
      <c r="A79" s="38">
        <f t="shared" ref="A79:A142" si="15">+A78+1</f>
        <v>42983</v>
      </c>
      <c r="B79" s="5"/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17">
        <f t="shared" si="11"/>
        <v>0</v>
      </c>
      <c r="J79" s="17">
        <f t="shared" si="12"/>
        <v>0</v>
      </c>
      <c r="K79" s="17">
        <f t="shared" si="13"/>
        <v>0</v>
      </c>
      <c r="L79" s="17">
        <f t="shared" si="14"/>
        <v>0</v>
      </c>
      <c r="M79" s="7"/>
      <c r="N79" s="13"/>
      <c r="O79" s="14"/>
      <c r="P79" s="9"/>
      <c r="Q79" s="9"/>
      <c r="R79" s="21"/>
      <c r="S79" s="21"/>
      <c r="T79" s="21"/>
    </row>
    <row r="80" spans="1:20" ht="11.25" customHeight="1" x14ac:dyDescent="0.2">
      <c r="A80" s="39">
        <f t="shared" si="15"/>
        <v>42984</v>
      </c>
      <c r="B80" s="6"/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17">
        <f t="shared" si="11"/>
        <v>0</v>
      </c>
      <c r="J80" s="17">
        <f t="shared" si="12"/>
        <v>0</v>
      </c>
      <c r="K80" s="17">
        <f t="shared" si="13"/>
        <v>0</v>
      </c>
      <c r="L80" s="17">
        <f t="shared" si="14"/>
        <v>0</v>
      </c>
      <c r="M80" s="7"/>
      <c r="N80" s="13"/>
      <c r="O80" s="14"/>
      <c r="P80" s="9"/>
      <c r="Q80" s="9"/>
      <c r="R80" s="21"/>
      <c r="S80" s="21"/>
      <c r="T80" s="21"/>
    </row>
    <row r="81" spans="1:20" ht="11.25" customHeight="1" x14ac:dyDescent="0.2">
      <c r="A81" s="38">
        <f t="shared" si="15"/>
        <v>42985</v>
      </c>
      <c r="B81" s="5"/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7">
        <f t="shared" si="11"/>
        <v>0</v>
      </c>
      <c r="J81" s="17">
        <f t="shared" si="12"/>
        <v>0</v>
      </c>
      <c r="K81" s="17">
        <f t="shared" si="13"/>
        <v>0</v>
      </c>
      <c r="L81" s="17">
        <f t="shared" si="14"/>
        <v>0</v>
      </c>
      <c r="M81" s="7"/>
      <c r="N81" s="13"/>
      <c r="O81" s="14"/>
      <c r="P81" s="9"/>
      <c r="Q81" s="9"/>
      <c r="R81" s="21"/>
      <c r="S81" s="21"/>
      <c r="T81" s="21"/>
    </row>
    <row r="82" spans="1:20" ht="11.25" customHeight="1" x14ac:dyDescent="0.2">
      <c r="A82" s="38">
        <f t="shared" si="15"/>
        <v>42986</v>
      </c>
      <c r="B82" s="5"/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17">
        <f t="shared" si="11"/>
        <v>0</v>
      </c>
      <c r="J82" s="17">
        <f t="shared" si="12"/>
        <v>0</v>
      </c>
      <c r="K82" s="17">
        <f t="shared" si="13"/>
        <v>0</v>
      </c>
      <c r="L82" s="17">
        <f t="shared" si="14"/>
        <v>0</v>
      </c>
      <c r="M82" s="7"/>
      <c r="N82" s="13"/>
      <c r="O82" s="14"/>
      <c r="P82" s="9"/>
      <c r="Q82" s="9"/>
      <c r="R82" s="21"/>
      <c r="S82" s="21"/>
      <c r="T82" s="21"/>
    </row>
    <row r="83" spans="1:20" s="97" customFormat="1" ht="11.25" customHeight="1" x14ac:dyDescent="0.2">
      <c r="A83" s="88">
        <f t="shared" si="15"/>
        <v>42987</v>
      </c>
      <c r="B83" s="89"/>
      <c r="C83" s="90">
        <v>0</v>
      </c>
      <c r="D83" s="90">
        <v>0</v>
      </c>
      <c r="E83" s="90">
        <v>0</v>
      </c>
      <c r="F83" s="90">
        <v>0</v>
      </c>
      <c r="G83" s="90">
        <v>0</v>
      </c>
      <c r="H83" s="90">
        <v>0</v>
      </c>
      <c r="I83" s="91">
        <f t="shared" si="11"/>
        <v>0</v>
      </c>
      <c r="J83" s="91">
        <f t="shared" si="12"/>
        <v>0</v>
      </c>
      <c r="K83" s="91">
        <f t="shared" si="13"/>
        <v>0</v>
      </c>
      <c r="L83" s="91">
        <f t="shared" si="14"/>
        <v>0</v>
      </c>
      <c r="M83" s="92"/>
      <c r="N83" s="93"/>
      <c r="O83" s="94"/>
      <c r="P83" s="95"/>
      <c r="Q83" s="95"/>
      <c r="R83" s="96"/>
      <c r="S83" s="96"/>
      <c r="T83" s="96"/>
    </row>
    <row r="84" spans="1:20" s="97" customFormat="1" ht="11.25" customHeight="1" x14ac:dyDescent="0.2">
      <c r="A84" s="88">
        <f t="shared" si="15"/>
        <v>42988</v>
      </c>
      <c r="B84" s="89"/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1">
        <f t="shared" si="11"/>
        <v>0</v>
      </c>
      <c r="J84" s="91">
        <f t="shared" si="12"/>
        <v>0</v>
      </c>
      <c r="K84" s="91">
        <f t="shared" si="13"/>
        <v>0</v>
      </c>
      <c r="L84" s="91">
        <f t="shared" si="14"/>
        <v>0</v>
      </c>
      <c r="M84" s="92"/>
      <c r="N84" s="93"/>
      <c r="O84" s="94"/>
      <c r="P84" s="95"/>
      <c r="Q84" s="95"/>
      <c r="R84" s="96"/>
      <c r="S84" s="96"/>
      <c r="T84" s="96"/>
    </row>
    <row r="85" spans="1:20" ht="11.25" customHeight="1" x14ac:dyDescent="0.2">
      <c r="A85" s="39">
        <f t="shared" si="15"/>
        <v>42989</v>
      </c>
      <c r="B85" s="6"/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7">
        <f t="shared" si="11"/>
        <v>0</v>
      </c>
      <c r="J85" s="17">
        <f t="shared" si="12"/>
        <v>0</v>
      </c>
      <c r="K85" s="17">
        <f t="shared" si="13"/>
        <v>0</v>
      </c>
      <c r="L85" s="17">
        <f t="shared" si="14"/>
        <v>0</v>
      </c>
      <c r="M85" s="7"/>
      <c r="N85" s="13"/>
      <c r="O85" s="14"/>
      <c r="P85" s="9"/>
      <c r="Q85" s="9"/>
      <c r="R85" s="21"/>
      <c r="S85" s="21"/>
      <c r="T85" s="21"/>
    </row>
    <row r="86" spans="1:20" ht="11.25" customHeight="1" x14ac:dyDescent="0.2">
      <c r="A86" s="39">
        <f t="shared" si="15"/>
        <v>42990</v>
      </c>
      <c r="B86" s="6"/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7">
        <f t="shared" si="11"/>
        <v>0</v>
      </c>
      <c r="J86" s="17">
        <f t="shared" si="12"/>
        <v>0</v>
      </c>
      <c r="K86" s="17">
        <f t="shared" si="13"/>
        <v>0</v>
      </c>
      <c r="L86" s="17">
        <f t="shared" si="14"/>
        <v>0</v>
      </c>
      <c r="M86" s="7"/>
      <c r="N86" s="13"/>
      <c r="O86" s="14"/>
      <c r="P86" s="9"/>
      <c r="Q86" s="9"/>
      <c r="R86" s="21"/>
      <c r="S86" s="21"/>
      <c r="T86" s="21"/>
    </row>
    <row r="87" spans="1:20" ht="11.25" customHeight="1" x14ac:dyDescent="0.2">
      <c r="A87" s="38">
        <f t="shared" si="15"/>
        <v>42991</v>
      </c>
      <c r="B87" s="5"/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17">
        <f t="shared" si="11"/>
        <v>0</v>
      </c>
      <c r="J87" s="17">
        <f t="shared" si="12"/>
        <v>0</v>
      </c>
      <c r="K87" s="17">
        <f t="shared" si="13"/>
        <v>0</v>
      </c>
      <c r="L87" s="17">
        <f t="shared" si="14"/>
        <v>0</v>
      </c>
      <c r="M87" s="7"/>
      <c r="N87" s="13"/>
      <c r="O87" s="14"/>
      <c r="P87" s="9"/>
      <c r="Q87" s="9"/>
      <c r="R87" s="21"/>
      <c r="S87" s="21"/>
      <c r="T87" s="21"/>
    </row>
    <row r="88" spans="1:20" ht="11.25" customHeight="1" x14ac:dyDescent="0.2">
      <c r="A88" s="38">
        <f t="shared" si="15"/>
        <v>42992</v>
      </c>
      <c r="B88" s="5"/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7">
        <f t="shared" si="11"/>
        <v>0</v>
      </c>
      <c r="J88" s="17">
        <f t="shared" si="12"/>
        <v>0</v>
      </c>
      <c r="K88" s="17">
        <f t="shared" si="13"/>
        <v>0</v>
      </c>
      <c r="L88" s="17">
        <f t="shared" si="14"/>
        <v>0</v>
      </c>
      <c r="M88" s="7"/>
      <c r="N88" s="13"/>
      <c r="O88" s="14"/>
      <c r="P88" s="9"/>
      <c r="Q88" s="9"/>
      <c r="R88" s="21"/>
      <c r="S88" s="21"/>
      <c r="T88" s="21"/>
    </row>
    <row r="89" spans="1:20" ht="11.25" customHeight="1" x14ac:dyDescent="0.2">
      <c r="A89" s="38">
        <f t="shared" si="15"/>
        <v>42993</v>
      </c>
      <c r="B89" s="5"/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17">
        <f t="shared" si="11"/>
        <v>0</v>
      </c>
      <c r="J89" s="17">
        <f t="shared" si="12"/>
        <v>0</v>
      </c>
      <c r="K89" s="17">
        <f t="shared" si="13"/>
        <v>0</v>
      </c>
      <c r="L89" s="17">
        <f t="shared" si="14"/>
        <v>0</v>
      </c>
      <c r="M89" s="7"/>
      <c r="N89" s="13"/>
      <c r="O89" s="14"/>
      <c r="P89" s="9"/>
      <c r="Q89" s="9"/>
      <c r="R89" s="21"/>
      <c r="S89" s="21"/>
      <c r="T89" s="21"/>
    </row>
    <row r="90" spans="1:20" s="97" customFormat="1" ht="11.25" customHeight="1" x14ac:dyDescent="0.2">
      <c r="A90" s="88">
        <f t="shared" si="15"/>
        <v>42994</v>
      </c>
      <c r="B90" s="89"/>
      <c r="C90" s="90">
        <v>0</v>
      </c>
      <c r="D90" s="90">
        <v>0</v>
      </c>
      <c r="E90" s="90">
        <v>0</v>
      </c>
      <c r="F90" s="90">
        <v>0</v>
      </c>
      <c r="G90" s="90">
        <v>0</v>
      </c>
      <c r="H90" s="90">
        <v>0</v>
      </c>
      <c r="I90" s="91">
        <f t="shared" si="11"/>
        <v>0</v>
      </c>
      <c r="J90" s="91">
        <f t="shared" si="12"/>
        <v>0</v>
      </c>
      <c r="K90" s="91">
        <f t="shared" si="13"/>
        <v>0</v>
      </c>
      <c r="L90" s="91">
        <f t="shared" si="14"/>
        <v>0</v>
      </c>
      <c r="M90" s="92"/>
      <c r="N90" s="93"/>
      <c r="O90" s="94"/>
      <c r="P90" s="95"/>
      <c r="Q90" s="95"/>
      <c r="R90" s="96"/>
      <c r="S90" s="96"/>
      <c r="T90" s="96"/>
    </row>
    <row r="91" spans="1:20" s="97" customFormat="1" ht="11.25" customHeight="1" x14ac:dyDescent="0.2">
      <c r="A91" s="88">
        <f t="shared" si="15"/>
        <v>42995</v>
      </c>
      <c r="B91" s="89"/>
      <c r="C91" s="90">
        <v>0</v>
      </c>
      <c r="D91" s="90">
        <v>0</v>
      </c>
      <c r="E91" s="90">
        <v>0</v>
      </c>
      <c r="F91" s="90">
        <v>0</v>
      </c>
      <c r="G91" s="90">
        <v>0</v>
      </c>
      <c r="H91" s="90">
        <v>0</v>
      </c>
      <c r="I91" s="91">
        <f t="shared" si="11"/>
        <v>0</v>
      </c>
      <c r="J91" s="91">
        <f t="shared" si="12"/>
        <v>0</v>
      </c>
      <c r="K91" s="91">
        <f t="shared" si="13"/>
        <v>0</v>
      </c>
      <c r="L91" s="91">
        <f t="shared" si="14"/>
        <v>0</v>
      </c>
      <c r="M91" s="92"/>
      <c r="N91" s="93"/>
      <c r="O91" s="94"/>
      <c r="P91" s="95"/>
      <c r="Q91" s="95"/>
      <c r="R91" s="96"/>
      <c r="S91" s="96"/>
      <c r="T91" s="96"/>
    </row>
    <row r="92" spans="1:20" ht="11.25" customHeight="1" x14ac:dyDescent="0.2">
      <c r="A92" s="39">
        <f t="shared" si="15"/>
        <v>42996</v>
      </c>
      <c r="B92" s="6"/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7">
        <f t="shared" si="11"/>
        <v>0</v>
      </c>
      <c r="J92" s="17">
        <f t="shared" si="12"/>
        <v>0</v>
      </c>
      <c r="K92" s="17">
        <f t="shared" si="13"/>
        <v>0</v>
      </c>
      <c r="L92" s="17">
        <f t="shared" si="14"/>
        <v>0</v>
      </c>
      <c r="M92" s="7"/>
      <c r="N92" s="13"/>
      <c r="O92" s="14"/>
      <c r="P92" s="9"/>
      <c r="Q92" s="9"/>
      <c r="R92" s="21"/>
      <c r="S92" s="21"/>
      <c r="T92" s="21"/>
    </row>
    <row r="93" spans="1:20" ht="11.25" customHeight="1" x14ac:dyDescent="0.2">
      <c r="A93" s="39">
        <f t="shared" si="15"/>
        <v>42997</v>
      </c>
      <c r="B93" s="6"/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7">
        <f t="shared" si="11"/>
        <v>0</v>
      </c>
      <c r="J93" s="17">
        <f t="shared" si="12"/>
        <v>0</v>
      </c>
      <c r="K93" s="17">
        <f t="shared" si="13"/>
        <v>0</v>
      </c>
      <c r="L93" s="17">
        <f t="shared" si="14"/>
        <v>0</v>
      </c>
      <c r="M93" s="7"/>
      <c r="N93" s="13"/>
      <c r="O93" s="14"/>
      <c r="P93" s="9"/>
      <c r="Q93" s="9"/>
      <c r="R93" s="21"/>
      <c r="S93" s="21"/>
      <c r="T93" s="21"/>
    </row>
    <row r="94" spans="1:20" ht="11.25" customHeight="1" x14ac:dyDescent="0.2">
      <c r="A94" s="38">
        <f t="shared" si="15"/>
        <v>42998</v>
      </c>
      <c r="B94" s="5"/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17">
        <f t="shared" si="11"/>
        <v>0</v>
      </c>
      <c r="J94" s="17">
        <f t="shared" si="12"/>
        <v>0</v>
      </c>
      <c r="K94" s="17">
        <f t="shared" ref="K94:K109" si="16">IF(I94&gt;0, J94, 0)</f>
        <v>0</v>
      </c>
      <c r="L94" s="17">
        <f t="shared" ref="L94:L109" si="17">IF(J94&lt;0, J94, 0)</f>
        <v>0</v>
      </c>
      <c r="M94" s="7"/>
      <c r="N94" s="13"/>
      <c r="O94" s="14"/>
      <c r="P94" s="9"/>
      <c r="Q94" s="9"/>
      <c r="R94" s="21"/>
      <c r="S94" s="21"/>
      <c r="T94" s="21"/>
    </row>
    <row r="95" spans="1:20" ht="11.25" customHeight="1" x14ac:dyDescent="0.2">
      <c r="A95" s="38">
        <f t="shared" si="15"/>
        <v>42999</v>
      </c>
      <c r="B95" s="5"/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17">
        <f t="shared" si="11"/>
        <v>0</v>
      </c>
      <c r="J95" s="17">
        <f t="shared" si="12"/>
        <v>0</v>
      </c>
      <c r="K95" s="17">
        <f t="shared" si="16"/>
        <v>0</v>
      </c>
      <c r="L95" s="17">
        <f t="shared" si="17"/>
        <v>0</v>
      </c>
      <c r="M95" s="7"/>
      <c r="N95" s="13"/>
      <c r="O95" s="14"/>
      <c r="P95" s="9"/>
      <c r="Q95" s="9"/>
      <c r="R95" s="21"/>
      <c r="S95" s="21"/>
      <c r="T95" s="21"/>
    </row>
    <row r="96" spans="1:20" ht="11.25" customHeight="1" x14ac:dyDescent="0.2">
      <c r="A96" s="38">
        <f t="shared" si="15"/>
        <v>43000</v>
      </c>
      <c r="B96" s="5"/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7">
        <f t="shared" si="11"/>
        <v>0</v>
      </c>
      <c r="J96" s="17">
        <f t="shared" si="12"/>
        <v>0</v>
      </c>
      <c r="K96" s="17">
        <f t="shared" si="16"/>
        <v>0</v>
      </c>
      <c r="L96" s="17">
        <f t="shared" si="17"/>
        <v>0</v>
      </c>
      <c r="M96" s="7"/>
      <c r="N96" s="13"/>
      <c r="O96" s="14"/>
      <c r="P96" s="9"/>
      <c r="Q96" s="9"/>
      <c r="R96" s="21"/>
      <c r="S96" s="21"/>
      <c r="T96" s="21"/>
    </row>
    <row r="97" spans="1:20" s="97" customFormat="1" ht="11.25" customHeight="1" x14ac:dyDescent="0.2">
      <c r="A97" s="88">
        <f t="shared" si="15"/>
        <v>43001</v>
      </c>
      <c r="B97" s="89"/>
      <c r="C97" s="90">
        <v>0</v>
      </c>
      <c r="D97" s="90">
        <v>0</v>
      </c>
      <c r="E97" s="90">
        <v>0</v>
      </c>
      <c r="F97" s="90">
        <v>0</v>
      </c>
      <c r="G97" s="90">
        <v>0</v>
      </c>
      <c r="H97" s="90">
        <v>0</v>
      </c>
      <c r="I97" s="91">
        <f t="shared" si="11"/>
        <v>0</v>
      </c>
      <c r="J97" s="91">
        <f t="shared" si="12"/>
        <v>0</v>
      </c>
      <c r="K97" s="91">
        <f t="shared" si="16"/>
        <v>0</v>
      </c>
      <c r="L97" s="91">
        <f t="shared" si="17"/>
        <v>0</v>
      </c>
      <c r="M97" s="92"/>
      <c r="N97" s="93"/>
      <c r="O97" s="94"/>
      <c r="P97" s="95"/>
      <c r="Q97" s="95"/>
      <c r="R97" s="96"/>
      <c r="S97" s="96"/>
      <c r="T97" s="96"/>
    </row>
    <row r="98" spans="1:20" s="97" customFormat="1" ht="11.25" customHeight="1" x14ac:dyDescent="0.2">
      <c r="A98" s="88">
        <f t="shared" si="15"/>
        <v>43002</v>
      </c>
      <c r="B98" s="89"/>
      <c r="C98" s="90">
        <v>0</v>
      </c>
      <c r="D98" s="90">
        <v>0</v>
      </c>
      <c r="E98" s="90">
        <v>0</v>
      </c>
      <c r="F98" s="90">
        <v>0</v>
      </c>
      <c r="G98" s="90">
        <v>0</v>
      </c>
      <c r="H98" s="90">
        <v>0</v>
      </c>
      <c r="I98" s="91">
        <f t="shared" si="11"/>
        <v>0</v>
      </c>
      <c r="J98" s="91">
        <f t="shared" si="12"/>
        <v>0</v>
      </c>
      <c r="K98" s="91">
        <f t="shared" si="16"/>
        <v>0</v>
      </c>
      <c r="L98" s="91">
        <f t="shared" si="17"/>
        <v>0</v>
      </c>
      <c r="M98" s="92"/>
      <c r="N98" s="93"/>
      <c r="O98" s="94"/>
      <c r="P98" s="95"/>
      <c r="Q98" s="95"/>
      <c r="R98" s="96"/>
      <c r="S98" s="96"/>
      <c r="T98" s="96"/>
    </row>
    <row r="99" spans="1:20" ht="11.25" customHeight="1" x14ac:dyDescent="0.2">
      <c r="A99" s="39">
        <f t="shared" si="15"/>
        <v>43003</v>
      </c>
      <c r="B99" s="6"/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17">
        <f t="shared" si="11"/>
        <v>0</v>
      </c>
      <c r="J99" s="17">
        <f t="shared" si="12"/>
        <v>0</v>
      </c>
      <c r="K99" s="17">
        <f t="shared" si="16"/>
        <v>0</v>
      </c>
      <c r="L99" s="17">
        <f t="shared" si="17"/>
        <v>0</v>
      </c>
      <c r="M99" s="7"/>
      <c r="N99" s="13"/>
      <c r="O99" s="14"/>
      <c r="P99" s="9"/>
      <c r="Q99" s="9"/>
      <c r="R99" s="21"/>
      <c r="S99" s="21"/>
      <c r="T99" s="21"/>
    </row>
    <row r="100" spans="1:20" ht="11.25" customHeight="1" x14ac:dyDescent="0.2">
      <c r="A100" s="39">
        <f t="shared" si="15"/>
        <v>43004</v>
      </c>
      <c r="B100" s="6"/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17">
        <f t="shared" si="11"/>
        <v>0</v>
      </c>
      <c r="J100" s="17">
        <f t="shared" si="12"/>
        <v>0</v>
      </c>
      <c r="K100" s="17">
        <f t="shared" si="16"/>
        <v>0</v>
      </c>
      <c r="L100" s="17">
        <f t="shared" si="17"/>
        <v>0</v>
      </c>
      <c r="M100" s="7"/>
      <c r="N100" s="13"/>
      <c r="O100" s="14"/>
      <c r="P100" s="9"/>
      <c r="Q100" s="9"/>
      <c r="R100" s="21"/>
      <c r="S100" s="21"/>
      <c r="T100" s="21"/>
    </row>
    <row r="101" spans="1:20" ht="11.25" customHeight="1" x14ac:dyDescent="0.2">
      <c r="A101" s="38">
        <f t="shared" si="15"/>
        <v>43005</v>
      </c>
      <c r="B101" s="5"/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17">
        <f t="shared" si="11"/>
        <v>0</v>
      </c>
      <c r="J101" s="17">
        <f t="shared" si="12"/>
        <v>0</v>
      </c>
      <c r="K101" s="17">
        <f t="shared" si="16"/>
        <v>0</v>
      </c>
      <c r="L101" s="17">
        <f t="shared" si="17"/>
        <v>0</v>
      </c>
      <c r="M101" s="7"/>
      <c r="N101" s="13"/>
      <c r="O101" s="14"/>
      <c r="P101" s="9"/>
      <c r="Q101" s="9"/>
      <c r="R101" s="21"/>
      <c r="S101" s="21"/>
      <c r="T101" s="21"/>
    </row>
    <row r="102" spans="1:20" ht="11.25" customHeight="1" x14ac:dyDescent="0.2">
      <c r="A102" s="38">
        <f t="shared" si="15"/>
        <v>43006</v>
      </c>
      <c r="B102" s="5"/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7">
        <f t="shared" si="11"/>
        <v>0</v>
      </c>
      <c r="J102" s="17">
        <f t="shared" si="12"/>
        <v>0</v>
      </c>
      <c r="K102" s="17">
        <f t="shared" si="16"/>
        <v>0</v>
      </c>
      <c r="L102" s="17">
        <f t="shared" si="17"/>
        <v>0</v>
      </c>
      <c r="M102" s="7"/>
      <c r="N102" s="13"/>
      <c r="O102" s="14"/>
      <c r="P102" s="9"/>
      <c r="Q102" s="9"/>
      <c r="R102" s="21"/>
      <c r="S102" s="21"/>
      <c r="T102" s="21"/>
    </row>
    <row r="103" spans="1:20" ht="11.25" customHeight="1" x14ac:dyDescent="0.2">
      <c r="A103" s="38">
        <f t="shared" si="15"/>
        <v>43007</v>
      </c>
      <c r="B103" s="5"/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7">
        <f t="shared" si="11"/>
        <v>0</v>
      </c>
      <c r="J103" s="17">
        <f t="shared" si="12"/>
        <v>0</v>
      </c>
      <c r="K103" s="17">
        <f t="shared" si="16"/>
        <v>0</v>
      </c>
      <c r="L103" s="17">
        <f t="shared" si="17"/>
        <v>0</v>
      </c>
      <c r="M103" s="7"/>
      <c r="N103" s="13"/>
      <c r="O103" s="14"/>
      <c r="P103" s="9"/>
      <c r="Q103" s="9"/>
      <c r="R103" s="21"/>
      <c r="S103" s="21"/>
      <c r="T103" s="21"/>
    </row>
    <row r="104" spans="1:20" s="108" customFormat="1" ht="11.25" customHeight="1" x14ac:dyDescent="0.2">
      <c r="A104" s="88">
        <f t="shared" si="15"/>
        <v>43008</v>
      </c>
      <c r="B104" s="89"/>
      <c r="C104" s="90">
        <v>0</v>
      </c>
      <c r="D104" s="90">
        <v>0</v>
      </c>
      <c r="E104" s="90">
        <v>0</v>
      </c>
      <c r="F104" s="90">
        <v>0</v>
      </c>
      <c r="G104" s="90">
        <v>0</v>
      </c>
      <c r="H104" s="90">
        <v>0</v>
      </c>
      <c r="I104" s="91">
        <f t="shared" si="11"/>
        <v>0</v>
      </c>
      <c r="J104" s="91">
        <f t="shared" si="12"/>
        <v>0</v>
      </c>
      <c r="K104" s="91">
        <f t="shared" si="16"/>
        <v>0</v>
      </c>
      <c r="L104" s="91">
        <f t="shared" si="17"/>
        <v>0</v>
      </c>
      <c r="M104" s="92"/>
      <c r="N104" s="93"/>
      <c r="O104" s="94"/>
      <c r="P104" s="95"/>
      <c r="Q104" s="95"/>
      <c r="R104" s="96"/>
      <c r="S104" s="96"/>
      <c r="T104" s="96"/>
    </row>
    <row r="105" spans="1:20" s="97" customFormat="1" ht="11.25" customHeight="1" x14ac:dyDescent="0.2">
      <c r="A105" s="88">
        <f t="shared" si="15"/>
        <v>43009</v>
      </c>
      <c r="B105" s="89"/>
      <c r="C105" s="90">
        <v>0</v>
      </c>
      <c r="D105" s="90">
        <v>0</v>
      </c>
      <c r="E105" s="90">
        <v>0</v>
      </c>
      <c r="F105" s="90">
        <v>0</v>
      </c>
      <c r="G105" s="90">
        <v>0</v>
      </c>
      <c r="H105" s="90">
        <v>0</v>
      </c>
      <c r="I105" s="91">
        <f t="shared" si="11"/>
        <v>0</v>
      </c>
      <c r="J105" s="91">
        <f t="shared" si="12"/>
        <v>0</v>
      </c>
      <c r="K105" s="91">
        <f t="shared" si="16"/>
        <v>0</v>
      </c>
      <c r="L105" s="91">
        <f t="shared" si="17"/>
        <v>0</v>
      </c>
      <c r="M105" s="92"/>
      <c r="N105" s="93"/>
      <c r="O105" s="94"/>
      <c r="P105" s="95"/>
      <c r="Q105" s="95"/>
      <c r="R105" s="96"/>
      <c r="S105" s="96"/>
      <c r="T105" s="96"/>
    </row>
    <row r="106" spans="1:20" ht="11.25" customHeight="1" x14ac:dyDescent="0.2">
      <c r="A106" s="39">
        <f t="shared" si="15"/>
        <v>43010</v>
      </c>
      <c r="B106" s="6"/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7">
        <f t="shared" si="11"/>
        <v>0</v>
      </c>
      <c r="J106" s="17">
        <f t="shared" si="12"/>
        <v>0</v>
      </c>
      <c r="K106" s="17">
        <f t="shared" si="16"/>
        <v>0</v>
      </c>
      <c r="L106" s="17">
        <f t="shared" si="17"/>
        <v>0</v>
      </c>
      <c r="M106" s="7"/>
      <c r="N106" s="13"/>
      <c r="O106" s="14"/>
      <c r="P106" s="9"/>
      <c r="Q106" s="9"/>
      <c r="R106" s="21"/>
      <c r="S106" s="21"/>
      <c r="T106" s="21"/>
    </row>
    <row r="107" spans="1:20" ht="11.25" customHeight="1" x14ac:dyDescent="0.2">
      <c r="A107" s="39">
        <f t="shared" si="15"/>
        <v>43011</v>
      </c>
      <c r="B107" s="6"/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7">
        <f t="shared" si="11"/>
        <v>0</v>
      </c>
      <c r="J107" s="17">
        <f t="shared" si="12"/>
        <v>0</v>
      </c>
      <c r="K107" s="17">
        <f t="shared" si="16"/>
        <v>0</v>
      </c>
      <c r="L107" s="17">
        <f t="shared" si="17"/>
        <v>0</v>
      </c>
      <c r="M107" s="7"/>
      <c r="N107" s="13"/>
      <c r="O107" s="14"/>
      <c r="P107" s="9"/>
      <c r="Q107" s="9"/>
      <c r="R107" s="21"/>
      <c r="S107" s="21"/>
      <c r="T107" s="21"/>
    </row>
    <row r="108" spans="1:20" ht="11.25" customHeight="1" x14ac:dyDescent="0.2">
      <c r="A108" s="38">
        <f t="shared" si="15"/>
        <v>43012</v>
      </c>
      <c r="B108" s="5"/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7">
        <f t="shared" si="11"/>
        <v>0</v>
      </c>
      <c r="J108" s="17">
        <f t="shared" si="12"/>
        <v>0</v>
      </c>
      <c r="K108" s="17">
        <f t="shared" si="16"/>
        <v>0</v>
      </c>
      <c r="L108" s="17">
        <f t="shared" si="17"/>
        <v>0</v>
      </c>
      <c r="M108" s="7"/>
      <c r="N108" s="13"/>
      <c r="O108" s="14"/>
      <c r="P108" s="9"/>
      <c r="Q108" s="9"/>
      <c r="R108" s="21"/>
      <c r="S108" s="21"/>
      <c r="T108" s="21"/>
    </row>
    <row r="109" spans="1:20" ht="11.25" customHeight="1" x14ac:dyDescent="0.2">
      <c r="A109" s="38">
        <f t="shared" si="15"/>
        <v>43013</v>
      </c>
      <c r="B109" s="5"/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17">
        <f t="shared" si="11"/>
        <v>0</v>
      </c>
      <c r="J109" s="17">
        <f t="shared" si="12"/>
        <v>0</v>
      </c>
      <c r="K109" s="17">
        <f t="shared" si="16"/>
        <v>0</v>
      </c>
      <c r="L109" s="17">
        <f t="shared" si="17"/>
        <v>0</v>
      </c>
      <c r="M109" s="7"/>
      <c r="N109" s="13"/>
      <c r="O109" s="14"/>
      <c r="P109" s="9"/>
      <c r="Q109" s="9"/>
      <c r="R109" s="21"/>
      <c r="S109" s="21"/>
      <c r="T109" s="21"/>
    </row>
    <row r="110" spans="1:20" ht="11.25" customHeight="1" x14ac:dyDescent="0.2">
      <c r="A110" s="38">
        <f t="shared" si="15"/>
        <v>43014</v>
      </c>
      <c r="B110" s="5"/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7">
        <f t="shared" si="11"/>
        <v>0</v>
      </c>
      <c r="J110" s="17">
        <f t="shared" si="12"/>
        <v>0</v>
      </c>
      <c r="K110" s="17">
        <f t="shared" ref="K110:K125" si="18">IF(I110&gt;0, J110, 0)</f>
        <v>0</v>
      </c>
      <c r="L110" s="17">
        <f t="shared" ref="L110:L125" si="19">IF(J110&lt;0, J110, 0)</f>
        <v>0</v>
      </c>
      <c r="M110" s="7"/>
      <c r="N110" s="13"/>
      <c r="O110" s="14"/>
      <c r="P110" s="9"/>
      <c r="Q110" s="9"/>
      <c r="R110" s="21"/>
      <c r="S110" s="21"/>
      <c r="T110" s="21"/>
    </row>
    <row r="111" spans="1:20" s="97" customFormat="1" ht="11.25" customHeight="1" x14ac:dyDescent="0.2">
      <c r="A111" s="88">
        <f t="shared" si="15"/>
        <v>43015</v>
      </c>
      <c r="B111" s="89"/>
      <c r="C111" s="90">
        <v>0</v>
      </c>
      <c r="D111" s="90">
        <v>0</v>
      </c>
      <c r="E111" s="90">
        <v>0</v>
      </c>
      <c r="F111" s="90">
        <v>0</v>
      </c>
      <c r="G111" s="90">
        <v>0</v>
      </c>
      <c r="H111" s="90">
        <v>0</v>
      </c>
      <c r="I111" s="91">
        <f t="shared" si="11"/>
        <v>0</v>
      </c>
      <c r="J111" s="91">
        <f t="shared" si="12"/>
        <v>0</v>
      </c>
      <c r="K111" s="91">
        <f t="shared" si="18"/>
        <v>0</v>
      </c>
      <c r="L111" s="91">
        <f t="shared" si="19"/>
        <v>0</v>
      </c>
      <c r="M111" s="92"/>
      <c r="N111" s="93"/>
      <c r="O111" s="94"/>
      <c r="P111" s="95"/>
      <c r="Q111" s="95"/>
      <c r="R111" s="96"/>
      <c r="S111" s="96"/>
      <c r="T111" s="96"/>
    </row>
    <row r="112" spans="1:20" s="97" customFormat="1" ht="11.25" customHeight="1" x14ac:dyDescent="0.2">
      <c r="A112" s="88">
        <f t="shared" si="15"/>
        <v>43016</v>
      </c>
      <c r="B112" s="89"/>
      <c r="C112" s="90">
        <v>0</v>
      </c>
      <c r="D112" s="90">
        <v>0</v>
      </c>
      <c r="E112" s="90">
        <v>0</v>
      </c>
      <c r="F112" s="90">
        <v>0</v>
      </c>
      <c r="G112" s="90">
        <v>0</v>
      </c>
      <c r="H112" s="90">
        <v>0</v>
      </c>
      <c r="I112" s="91">
        <f t="shared" si="11"/>
        <v>0</v>
      </c>
      <c r="J112" s="91">
        <f t="shared" si="12"/>
        <v>0</v>
      </c>
      <c r="K112" s="91">
        <f t="shared" si="18"/>
        <v>0</v>
      </c>
      <c r="L112" s="91">
        <f t="shared" si="19"/>
        <v>0</v>
      </c>
      <c r="M112" s="92"/>
      <c r="N112" s="93"/>
      <c r="O112" s="94"/>
      <c r="P112" s="95"/>
      <c r="Q112" s="95"/>
      <c r="R112" s="96"/>
      <c r="S112" s="96"/>
      <c r="T112" s="96"/>
    </row>
    <row r="113" spans="1:20" ht="11.25" customHeight="1" x14ac:dyDescent="0.2">
      <c r="A113" s="39">
        <f t="shared" si="15"/>
        <v>43017</v>
      </c>
      <c r="B113" s="6"/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7">
        <f t="shared" si="11"/>
        <v>0</v>
      </c>
      <c r="J113" s="17">
        <f t="shared" si="12"/>
        <v>0</v>
      </c>
      <c r="K113" s="17">
        <f t="shared" si="18"/>
        <v>0</v>
      </c>
      <c r="L113" s="17">
        <f t="shared" si="19"/>
        <v>0</v>
      </c>
      <c r="M113" s="7"/>
      <c r="N113" s="13"/>
      <c r="O113" s="14"/>
      <c r="P113" s="9"/>
      <c r="Q113" s="9"/>
      <c r="R113" s="21"/>
      <c r="S113" s="21"/>
      <c r="T113" s="21"/>
    </row>
    <row r="114" spans="1:20" ht="11.25" customHeight="1" x14ac:dyDescent="0.2">
      <c r="A114" s="39">
        <f t="shared" si="15"/>
        <v>43018</v>
      </c>
      <c r="B114" s="6"/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17">
        <f t="shared" si="11"/>
        <v>0</v>
      </c>
      <c r="J114" s="17">
        <f t="shared" si="12"/>
        <v>0</v>
      </c>
      <c r="K114" s="17">
        <f t="shared" si="18"/>
        <v>0</v>
      </c>
      <c r="L114" s="17">
        <f t="shared" si="19"/>
        <v>0</v>
      </c>
      <c r="M114" s="7"/>
      <c r="N114" s="13"/>
      <c r="O114" s="14"/>
      <c r="P114" s="9"/>
      <c r="Q114" s="9"/>
      <c r="R114" s="21"/>
      <c r="S114" s="21"/>
      <c r="T114" s="21"/>
    </row>
    <row r="115" spans="1:20" ht="11.25" customHeight="1" x14ac:dyDescent="0.2">
      <c r="A115" s="38">
        <f t="shared" si="15"/>
        <v>43019</v>
      </c>
      <c r="B115" s="5"/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7">
        <f t="shared" si="11"/>
        <v>0</v>
      </c>
      <c r="J115" s="17">
        <f t="shared" si="12"/>
        <v>0</v>
      </c>
      <c r="K115" s="17">
        <f t="shared" si="18"/>
        <v>0</v>
      </c>
      <c r="L115" s="17">
        <f t="shared" si="19"/>
        <v>0</v>
      </c>
      <c r="M115" s="7"/>
      <c r="N115" s="13"/>
      <c r="O115" s="14"/>
      <c r="P115" s="9"/>
      <c r="Q115" s="9"/>
      <c r="R115" s="21"/>
      <c r="S115" s="21"/>
      <c r="T115" s="21"/>
    </row>
    <row r="116" spans="1:20" ht="11.25" customHeight="1" x14ac:dyDescent="0.2">
      <c r="A116" s="38">
        <f t="shared" si="15"/>
        <v>43020</v>
      </c>
      <c r="B116" s="5"/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7">
        <f t="shared" si="11"/>
        <v>0</v>
      </c>
      <c r="J116" s="17">
        <f t="shared" si="12"/>
        <v>0</v>
      </c>
      <c r="K116" s="17">
        <f t="shared" si="18"/>
        <v>0</v>
      </c>
      <c r="L116" s="17">
        <f t="shared" si="19"/>
        <v>0</v>
      </c>
      <c r="M116" s="7"/>
      <c r="N116" s="13"/>
      <c r="O116" s="14"/>
      <c r="P116" s="9"/>
      <c r="Q116" s="9"/>
      <c r="R116" s="21"/>
      <c r="S116" s="21"/>
      <c r="T116" s="21"/>
    </row>
    <row r="117" spans="1:20" ht="11.25" customHeight="1" x14ac:dyDescent="0.2">
      <c r="A117" s="38">
        <f t="shared" si="15"/>
        <v>43021</v>
      </c>
      <c r="B117" s="5"/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7">
        <f t="shared" si="11"/>
        <v>0</v>
      </c>
      <c r="J117" s="17">
        <f t="shared" si="12"/>
        <v>0</v>
      </c>
      <c r="K117" s="17">
        <f t="shared" si="18"/>
        <v>0</v>
      </c>
      <c r="L117" s="17">
        <f t="shared" si="19"/>
        <v>0</v>
      </c>
      <c r="M117" s="7"/>
      <c r="N117" s="13"/>
      <c r="O117" s="14"/>
      <c r="P117" s="9"/>
      <c r="Q117" s="9"/>
      <c r="R117" s="21"/>
      <c r="S117" s="21"/>
      <c r="T117" s="21"/>
    </row>
    <row r="118" spans="1:20" s="97" customFormat="1" ht="11.25" customHeight="1" x14ac:dyDescent="0.2">
      <c r="A118" s="88">
        <f t="shared" si="15"/>
        <v>43022</v>
      </c>
      <c r="B118" s="89"/>
      <c r="C118" s="90">
        <v>0</v>
      </c>
      <c r="D118" s="90">
        <v>0</v>
      </c>
      <c r="E118" s="90">
        <v>0</v>
      </c>
      <c r="F118" s="90">
        <v>0</v>
      </c>
      <c r="G118" s="90">
        <v>0</v>
      </c>
      <c r="H118" s="90">
        <v>0</v>
      </c>
      <c r="I118" s="91">
        <f t="shared" si="11"/>
        <v>0</v>
      </c>
      <c r="J118" s="91">
        <f t="shared" si="12"/>
        <v>0</v>
      </c>
      <c r="K118" s="91">
        <f t="shared" si="18"/>
        <v>0</v>
      </c>
      <c r="L118" s="91">
        <f t="shared" si="19"/>
        <v>0</v>
      </c>
      <c r="M118" s="92"/>
      <c r="N118" s="93"/>
      <c r="O118" s="94"/>
      <c r="P118" s="95"/>
      <c r="Q118" s="95"/>
      <c r="R118" s="96"/>
      <c r="S118" s="96"/>
      <c r="T118" s="96"/>
    </row>
    <row r="119" spans="1:20" s="97" customFormat="1" ht="11.25" customHeight="1" x14ac:dyDescent="0.2">
      <c r="A119" s="88">
        <f t="shared" si="15"/>
        <v>43023</v>
      </c>
      <c r="B119" s="89"/>
      <c r="C119" s="90">
        <v>0</v>
      </c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1">
        <f t="shared" si="11"/>
        <v>0</v>
      </c>
      <c r="J119" s="91">
        <f t="shared" si="12"/>
        <v>0</v>
      </c>
      <c r="K119" s="91">
        <f t="shared" si="18"/>
        <v>0</v>
      </c>
      <c r="L119" s="91">
        <f t="shared" si="19"/>
        <v>0</v>
      </c>
      <c r="M119" s="92"/>
      <c r="N119" s="93"/>
      <c r="O119" s="94"/>
      <c r="P119" s="95"/>
      <c r="Q119" s="95"/>
      <c r="R119" s="96"/>
      <c r="S119" s="96"/>
      <c r="T119" s="96"/>
    </row>
    <row r="120" spans="1:20" ht="11.25" customHeight="1" x14ac:dyDescent="0.2">
      <c r="A120" s="39">
        <f t="shared" si="15"/>
        <v>43024</v>
      </c>
      <c r="B120" s="6"/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7">
        <f t="shared" si="11"/>
        <v>0</v>
      </c>
      <c r="J120" s="17">
        <f t="shared" si="12"/>
        <v>0</v>
      </c>
      <c r="K120" s="17">
        <f t="shared" si="18"/>
        <v>0</v>
      </c>
      <c r="L120" s="17">
        <f t="shared" si="19"/>
        <v>0</v>
      </c>
      <c r="M120" s="7"/>
      <c r="N120" s="13"/>
      <c r="O120" s="14"/>
      <c r="P120" s="9"/>
      <c r="Q120" s="9"/>
      <c r="R120" s="21"/>
      <c r="S120" s="21"/>
      <c r="T120" s="21"/>
    </row>
    <row r="121" spans="1:20" ht="11.25" customHeight="1" x14ac:dyDescent="0.2">
      <c r="A121" s="39">
        <f t="shared" si="15"/>
        <v>43025</v>
      </c>
      <c r="B121" s="6"/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7">
        <f t="shared" si="11"/>
        <v>0</v>
      </c>
      <c r="J121" s="17">
        <f t="shared" si="12"/>
        <v>0</v>
      </c>
      <c r="K121" s="17">
        <f t="shared" si="18"/>
        <v>0</v>
      </c>
      <c r="L121" s="17">
        <f t="shared" si="19"/>
        <v>0</v>
      </c>
      <c r="M121" s="7"/>
      <c r="N121" s="13"/>
      <c r="O121" s="14"/>
      <c r="P121" s="9"/>
      <c r="Q121" s="9"/>
      <c r="R121" s="21"/>
      <c r="S121" s="21"/>
      <c r="T121" s="21"/>
    </row>
    <row r="122" spans="1:20" ht="11.25" customHeight="1" x14ac:dyDescent="0.2">
      <c r="A122" s="38">
        <f t="shared" si="15"/>
        <v>43026</v>
      </c>
      <c r="B122" s="5"/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7">
        <f t="shared" si="11"/>
        <v>0</v>
      </c>
      <c r="J122" s="17">
        <f t="shared" si="12"/>
        <v>0</v>
      </c>
      <c r="K122" s="17">
        <f t="shared" si="18"/>
        <v>0</v>
      </c>
      <c r="L122" s="17">
        <f t="shared" si="19"/>
        <v>0</v>
      </c>
      <c r="M122" s="7"/>
      <c r="N122" s="13"/>
      <c r="O122" s="14"/>
      <c r="P122" s="9"/>
      <c r="Q122" s="9"/>
      <c r="R122" s="21"/>
      <c r="S122" s="21"/>
      <c r="T122" s="21"/>
    </row>
    <row r="123" spans="1:20" ht="11.25" customHeight="1" x14ac:dyDescent="0.2">
      <c r="A123" s="38">
        <f t="shared" si="15"/>
        <v>43027</v>
      </c>
      <c r="B123" s="5"/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7">
        <f t="shared" si="11"/>
        <v>0</v>
      </c>
      <c r="J123" s="17">
        <f t="shared" si="12"/>
        <v>0</v>
      </c>
      <c r="K123" s="17">
        <f t="shared" si="18"/>
        <v>0</v>
      </c>
      <c r="L123" s="17">
        <f t="shared" si="19"/>
        <v>0</v>
      </c>
      <c r="M123" s="7"/>
      <c r="N123" s="13"/>
      <c r="O123" s="14"/>
      <c r="P123" s="9"/>
      <c r="Q123" s="9"/>
      <c r="R123" s="21"/>
      <c r="S123" s="21"/>
      <c r="T123" s="21"/>
    </row>
    <row r="124" spans="1:20" ht="11.25" customHeight="1" x14ac:dyDescent="0.2">
      <c r="A124" s="38">
        <f t="shared" si="15"/>
        <v>43028</v>
      </c>
      <c r="B124" s="5"/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17">
        <f t="shared" si="11"/>
        <v>0</v>
      </c>
      <c r="J124" s="17">
        <f t="shared" si="12"/>
        <v>0</v>
      </c>
      <c r="K124" s="17">
        <f t="shared" si="18"/>
        <v>0</v>
      </c>
      <c r="L124" s="17">
        <f t="shared" si="19"/>
        <v>0</v>
      </c>
      <c r="M124" s="7"/>
      <c r="N124" s="13"/>
      <c r="O124" s="14"/>
      <c r="P124" s="9"/>
      <c r="Q124" s="9"/>
      <c r="R124" s="21"/>
      <c r="S124" s="21"/>
      <c r="T124" s="21"/>
    </row>
    <row r="125" spans="1:20" s="97" customFormat="1" ht="11.25" customHeight="1" x14ac:dyDescent="0.2">
      <c r="A125" s="88">
        <f t="shared" si="15"/>
        <v>43029</v>
      </c>
      <c r="B125" s="89"/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1">
        <f t="shared" si="11"/>
        <v>0</v>
      </c>
      <c r="J125" s="91">
        <f t="shared" si="12"/>
        <v>0</v>
      </c>
      <c r="K125" s="91">
        <f t="shared" si="18"/>
        <v>0</v>
      </c>
      <c r="L125" s="91">
        <f t="shared" si="19"/>
        <v>0</v>
      </c>
      <c r="M125" s="92"/>
      <c r="N125" s="93"/>
      <c r="O125" s="94"/>
      <c r="P125" s="95"/>
      <c r="Q125" s="95"/>
      <c r="R125" s="96"/>
      <c r="S125" s="96"/>
      <c r="T125" s="96"/>
    </row>
    <row r="126" spans="1:20" s="97" customFormat="1" ht="11.25" customHeight="1" x14ac:dyDescent="0.2">
      <c r="A126" s="88">
        <f t="shared" si="15"/>
        <v>43030</v>
      </c>
      <c r="B126" s="89"/>
      <c r="C126" s="90">
        <v>0</v>
      </c>
      <c r="D126" s="90">
        <v>0</v>
      </c>
      <c r="E126" s="90">
        <v>0</v>
      </c>
      <c r="F126" s="90">
        <v>0</v>
      </c>
      <c r="G126" s="90">
        <v>0</v>
      </c>
      <c r="H126" s="90">
        <v>0</v>
      </c>
      <c r="I126" s="91">
        <f t="shared" si="11"/>
        <v>0</v>
      </c>
      <c r="J126" s="91">
        <f t="shared" si="12"/>
        <v>0</v>
      </c>
      <c r="K126" s="91">
        <f t="shared" ref="K126:K141" si="20">IF(I126&gt;0, J126, 0)</f>
        <v>0</v>
      </c>
      <c r="L126" s="91">
        <f t="shared" ref="L126:L141" si="21">IF(J126&lt;0, J126, 0)</f>
        <v>0</v>
      </c>
      <c r="M126" s="92"/>
      <c r="N126" s="93"/>
      <c r="O126" s="94"/>
      <c r="P126" s="95"/>
      <c r="Q126" s="95"/>
      <c r="R126" s="96"/>
      <c r="S126" s="96"/>
      <c r="T126" s="96"/>
    </row>
    <row r="127" spans="1:20" ht="11.25" customHeight="1" x14ac:dyDescent="0.2">
      <c r="A127" s="39">
        <f t="shared" si="15"/>
        <v>43031</v>
      </c>
      <c r="B127" s="6"/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7">
        <f t="shared" si="11"/>
        <v>0</v>
      </c>
      <c r="J127" s="17">
        <f t="shared" si="12"/>
        <v>0</v>
      </c>
      <c r="K127" s="17">
        <f t="shared" si="20"/>
        <v>0</v>
      </c>
      <c r="L127" s="17">
        <f t="shared" si="21"/>
        <v>0</v>
      </c>
      <c r="M127" s="7"/>
      <c r="N127" s="13"/>
      <c r="O127" s="14"/>
      <c r="P127" s="9"/>
      <c r="Q127" s="9"/>
      <c r="R127" s="21"/>
      <c r="S127" s="21"/>
      <c r="T127" s="21"/>
    </row>
    <row r="128" spans="1:20" ht="11.25" customHeight="1" x14ac:dyDescent="0.2">
      <c r="A128" s="39">
        <f t="shared" si="15"/>
        <v>43032</v>
      </c>
      <c r="B128" s="6"/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7">
        <f t="shared" si="11"/>
        <v>0</v>
      </c>
      <c r="J128" s="17">
        <f t="shared" si="12"/>
        <v>0</v>
      </c>
      <c r="K128" s="17">
        <f t="shared" si="20"/>
        <v>0</v>
      </c>
      <c r="L128" s="17">
        <f t="shared" si="21"/>
        <v>0</v>
      </c>
      <c r="M128" s="7"/>
      <c r="N128" s="13"/>
      <c r="O128" s="14"/>
      <c r="P128" s="9"/>
      <c r="Q128" s="9"/>
      <c r="R128" s="21"/>
      <c r="S128" s="21"/>
      <c r="T128" s="21"/>
    </row>
    <row r="129" spans="1:20" ht="11.25" customHeight="1" x14ac:dyDescent="0.2">
      <c r="A129" s="38">
        <f t="shared" si="15"/>
        <v>43033</v>
      </c>
      <c r="B129" s="5"/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7">
        <f t="shared" si="11"/>
        <v>0</v>
      </c>
      <c r="J129" s="17">
        <f t="shared" si="12"/>
        <v>0</v>
      </c>
      <c r="K129" s="17">
        <f t="shared" si="20"/>
        <v>0</v>
      </c>
      <c r="L129" s="17">
        <f t="shared" si="21"/>
        <v>0</v>
      </c>
      <c r="M129" s="7"/>
      <c r="N129" s="13"/>
      <c r="O129" s="14"/>
      <c r="P129" s="9"/>
      <c r="Q129" s="9"/>
      <c r="R129" s="21"/>
      <c r="S129" s="21"/>
      <c r="T129" s="21"/>
    </row>
    <row r="130" spans="1:20" ht="11.25" customHeight="1" x14ac:dyDescent="0.2">
      <c r="A130" s="38">
        <f t="shared" si="15"/>
        <v>43034</v>
      </c>
      <c r="B130" s="5"/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7">
        <f t="shared" si="11"/>
        <v>0</v>
      </c>
      <c r="J130" s="17">
        <f t="shared" si="12"/>
        <v>0</v>
      </c>
      <c r="K130" s="17">
        <f t="shared" si="20"/>
        <v>0</v>
      </c>
      <c r="L130" s="17">
        <f t="shared" si="21"/>
        <v>0</v>
      </c>
      <c r="M130" s="7"/>
      <c r="N130" s="13"/>
      <c r="O130" s="14"/>
      <c r="P130" s="9"/>
      <c r="Q130" s="9"/>
      <c r="R130" s="21"/>
      <c r="S130" s="21"/>
      <c r="T130" s="21"/>
    </row>
    <row r="131" spans="1:20" ht="11.25" customHeight="1" x14ac:dyDescent="0.2">
      <c r="A131" s="38">
        <f t="shared" si="15"/>
        <v>43035</v>
      </c>
      <c r="B131" s="5"/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17">
        <f t="shared" si="11"/>
        <v>0</v>
      </c>
      <c r="J131" s="17">
        <f t="shared" si="12"/>
        <v>0</v>
      </c>
      <c r="K131" s="17">
        <f t="shared" si="20"/>
        <v>0</v>
      </c>
      <c r="L131" s="17">
        <f t="shared" si="21"/>
        <v>0</v>
      </c>
      <c r="M131" s="7"/>
      <c r="N131" s="13"/>
      <c r="O131" s="14"/>
      <c r="P131" s="9"/>
      <c r="Q131" s="9"/>
      <c r="R131" s="21"/>
      <c r="S131" s="21"/>
      <c r="T131" s="21"/>
    </row>
    <row r="132" spans="1:20" s="97" customFormat="1" ht="11.25" customHeight="1" x14ac:dyDescent="0.2">
      <c r="A132" s="88">
        <f t="shared" si="15"/>
        <v>43036</v>
      </c>
      <c r="B132" s="89"/>
      <c r="C132" s="90">
        <v>0</v>
      </c>
      <c r="D132" s="90">
        <v>0</v>
      </c>
      <c r="E132" s="90">
        <v>0</v>
      </c>
      <c r="F132" s="90">
        <v>0</v>
      </c>
      <c r="G132" s="90">
        <v>0</v>
      </c>
      <c r="H132" s="90">
        <v>0</v>
      </c>
      <c r="I132" s="91">
        <f t="shared" si="11"/>
        <v>0</v>
      </c>
      <c r="J132" s="91">
        <f t="shared" si="12"/>
        <v>0</v>
      </c>
      <c r="K132" s="91">
        <f t="shared" si="20"/>
        <v>0</v>
      </c>
      <c r="L132" s="91">
        <f t="shared" si="21"/>
        <v>0</v>
      </c>
      <c r="M132" s="92"/>
      <c r="N132" s="93"/>
      <c r="O132" s="94"/>
      <c r="P132" s="95"/>
      <c r="Q132" s="95"/>
      <c r="R132" s="96"/>
      <c r="S132" s="96"/>
      <c r="T132" s="96"/>
    </row>
    <row r="133" spans="1:20" s="97" customFormat="1" ht="11.25" customHeight="1" x14ac:dyDescent="0.2">
      <c r="A133" s="88">
        <f t="shared" si="15"/>
        <v>43037</v>
      </c>
      <c r="B133" s="89"/>
      <c r="C133" s="90">
        <v>0</v>
      </c>
      <c r="D133" s="90">
        <v>0</v>
      </c>
      <c r="E133" s="90">
        <v>0</v>
      </c>
      <c r="F133" s="90">
        <v>0</v>
      </c>
      <c r="G133" s="90">
        <v>0</v>
      </c>
      <c r="H133" s="90">
        <v>0</v>
      </c>
      <c r="I133" s="91">
        <f t="shared" si="11"/>
        <v>0</v>
      </c>
      <c r="J133" s="91">
        <f t="shared" si="12"/>
        <v>0</v>
      </c>
      <c r="K133" s="91">
        <f t="shared" si="20"/>
        <v>0</v>
      </c>
      <c r="L133" s="91">
        <f t="shared" si="21"/>
        <v>0</v>
      </c>
      <c r="M133" s="92"/>
      <c r="N133" s="93"/>
      <c r="O133" s="94"/>
      <c r="P133" s="95"/>
      <c r="Q133" s="95"/>
      <c r="R133" s="96"/>
      <c r="S133" s="96"/>
      <c r="T133" s="96"/>
    </row>
    <row r="134" spans="1:20" ht="11.25" customHeight="1" x14ac:dyDescent="0.2">
      <c r="A134" s="39">
        <f t="shared" si="15"/>
        <v>43038</v>
      </c>
      <c r="B134" s="6"/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17">
        <f t="shared" si="11"/>
        <v>0</v>
      </c>
      <c r="J134" s="17">
        <f t="shared" si="12"/>
        <v>0</v>
      </c>
      <c r="K134" s="17">
        <f t="shared" si="20"/>
        <v>0</v>
      </c>
      <c r="L134" s="17">
        <f t="shared" si="21"/>
        <v>0</v>
      </c>
      <c r="M134" s="7"/>
      <c r="N134" s="13"/>
      <c r="O134" s="14"/>
      <c r="P134" s="9"/>
      <c r="Q134" s="9"/>
      <c r="R134" s="21"/>
      <c r="S134" s="21"/>
      <c r="T134" s="21"/>
    </row>
    <row r="135" spans="1:20" ht="11.25" customHeight="1" x14ac:dyDescent="0.2">
      <c r="A135" s="39">
        <f t="shared" si="15"/>
        <v>43039</v>
      </c>
      <c r="B135" s="6"/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17">
        <f t="shared" si="11"/>
        <v>0</v>
      </c>
      <c r="J135" s="17">
        <f t="shared" si="12"/>
        <v>0</v>
      </c>
      <c r="K135" s="17">
        <f t="shared" si="20"/>
        <v>0</v>
      </c>
      <c r="L135" s="17">
        <f t="shared" si="21"/>
        <v>0</v>
      </c>
      <c r="M135" s="7"/>
      <c r="N135" s="13"/>
      <c r="O135" s="14"/>
      <c r="P135" s="9"/>
      <c r="Q135" s="9"/>
      <c r="R135" s="21"/>
      <c r="S135" s="21"/>
      <c r="T135" s="21"/>
    </row>
    <row r="136" spans="1:20" ht="11.25" customHeight="1" x14ac:dyDescent="0.2">
      <c r="A136" s="38">
        <f t="shared" si="15"/>
        <v>43040</v>
      </c>
      <c r="B136" s="5"/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17">
        <f t="shared" si="11"/>
        <v>0</v>
      </c>
      <c r="J136" s="17">
        <f t="shared" si="12"/>
        <v>0</v>
      </c>
      <c r="K136" s="17">
        <f t="shared" si="20"/>
        <v>0</v>
      </c>
      <c r="L136" s="17">
        <f t="shared" si="21"/>
        <v>0</v>
      </c>
      <c r="M136" s="7"/>
      <c r="N136" s="13"/>
      <c r="O136" s="14"/>
      <c r="P136" s="9"/>
      <c r="Q136" s="9"/>
      <c r="R136" s="21"/>
      <c r="S136" s="21"/>
      <c r="T136" s="21"/>
    </row>
    <row r="137" spans="1:20" ht="11.25" customHeight="1" x14ac:dyDescent="0.2">
      <c r="A137" s="38">
        <f t="shared" si="15"/>
        <v>43041</v>
      </c>
      <c r="B137" s="5"/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17">
        <f t="shared" si="11"/>
        <v>0</v>
      </c>
      <c r="J137" s="17">
        <f t="shared" si="12"/>
        <v>0</v>
      </c>
      <c r="K137" s="17">
        <f t="shared" si="20"/>
        <v>0</v>
      </c>
      <c r="L137" s="17">
        <f t="shared" si="21"/>
        <v>0</v>
      </c>
      <c r="M137" s="7"/>
      <c r="N137" s="13"/>
      <c r="O137" s="14"/>
      <c r="P137" s="9"/>
      <c r="Q137" s="9"/>
      <c r="R137" s="21"/>
      <c r="S137" s="21"/>
      <c r="T137" s="21"/>
    </row>
    <row r="138" spans="1:20" ht="11.25" customHeight="1" x14ac:dyDescent="0.2">
      <c r="A138" s="38">
        <f t="shared" si="15"/>
        <v>43042</v>
      </c>
      <c r="B138" s="5"/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7">
        <f t="shared" si="11"/>
        <v>0</v>
      </c>
      <c r="J138" s="17">
        <f t="shared" si="12"/>
        <v>0</v>
      </c>
      <c r="K138" s="17">
        <f t="shared" si="20"/>
        <v>0</v>
      </c>
      <c r="L138" s="17">
        <f t="shared" si="21"/>
        <v>0</v>
      </c>
      <c r="M138" s="7"/>
      <c r="N138" s="13"/>
      <c r="O138" s="14"/>
      <c r="P138" s="9"/>
      <c r="Q138" s="9"/>
      <c r="R138" s="21"/>
      <c r="S138" s="21"/>
      <c r="T138" s="21"/>
    </row>
    <row r="139" spans="1:20" s="97" customFormat="1" ht="11.25" customHeight="1" x14ac:dyDescent="0.2">
      <c r="A139" s="88">
        <f t="shared" si="15"/>
        <v>43043</v>
      </c>
      <c r="B139" s="89"/>
      <c r="C139" s="90">
        <v>0</v>
      </c>
      <c r="D139" s="90">
        <v>0</v>
      </c>
      <c r="E139" s="90">
        <v>0</v>
      </c>
      <c r="F139" s="90">
        <v>0</v>
      </c>
      <c r="G139" s="90">
        <v>0</v>
      </c>
      <c r="H139" s="90">
        <v>0</v>
      </c>
      <c r="I139" s="91">
        <f t="shared" si="11"/>
        <v>0</v>
      </c>
      <c r="J139" s="91">
        <f t="shared" si="12"/>
        <v>0</v>
      </c>
      <c r="K139" s="91">
        <f t="shared" si="20"/>
        <v>0</v>
      </c>
      <c r="L139" s="91">
        <f t="shared" si="21"/>
        <v>0</v>
      </c>
      <c r="M139" s="92"/>
      <c r="N139" s="93"/>
      <c r="O139" s="94"/>
      <c r="P139" s="95"/>
      <c r="Q139" s="95"/>
      <c r="R139" s="96"/>
      <c r="S139" s="96"/>
      <c r="T139" s="96"/>
    </row>
    <row r="140" spans="1:20" s="97" customFormat="1" ht="11.25" customHeight="1" x14ac:dyDescent="0.2">
      <c r="A140" s="88">
        <f t="shared" si="15"/>
        <v>43044</v>
      </c>
      <c r="B140" s="89"/>
      <c r="C140" s="90">
        <v>0</v>
      </c>
      <c r="D140" s="90">
        <v>0</v>
      </c>
      <c r="E140" s="90">
        <v>0</v>
      </c>
      <c r="F140" s="90">
        <v>0</v>
      </c>
      <c r="G140" s="90">
        <v>0</v>
      </c>
      <c r="H140" s="90">
        <v>0</v>
      </c>
      <c r="I140" s="91">
        <f t="shared" si="11"/>
        <v>0</v>
      </c>
      <c r="J140" s="91">
        <f t="shared" si="12"/>
        <v>0</v>
      </c>
      <c r="K140" s="91">
        <f t="shared" si="20"/>
        <v>0</v>
      </c>
      <c r="L140" s="91">
        <f t="shared" si="21"/>
        <v>0</v>
      </c>
      <c r="M140" s="92"/>
      <c r="N140" s="93"/>
      <c r="O140" s="94"/>
      <c r="P140" s="95"/>
      <c r="Q140" s="95"/>
      <c r="R140" s="96"/>
      <c r="S140" s="96"/>
      <c r="T140" s="96"/>
    </row>
    <row r="141" spans="1:20" ht="11.25" customHeight="1" x14ac:dyDescent="0.2">
      <c r="A141" s="39">
        <f t="shared" si="15"/>
        <v>43045</v>
      </c>
      <c r="B141" s="6"/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17">
        <f t="shared" si="11"/>
        <v>0</v>
      </c>
      <c r="J141" s="17">
        <f t="shared" si="12"/>
        <v>0</v>
      </c>
      <c r="K141" s="17">
        <f t="shared" si="20"/>
        <v>0</v>
      </c>
      <c r="L141" s="17">
        <f t="shared" si="21"/>
        <v>0</v>
      </c>
      <c r="M141" s="7"/>
      <c r="N141" s="13"/>
      <c r="O141" s="14"/>
      <c r="P141" s="9"/>
      <c r="Q141" s="9"/>
      <c r="R141" s="21"/>
      <c r="S141" s="21"/>
      <c r="T141" s="21"/>
    </row>
    <row r="142" spans="1:20" ht="11.25" customHeight="1" x14ac:dyDescent="0.2">
      <c r="A142" s="39">
        <f t="shared" si="15"/>
        <v>43046</v>
      </c>
      <c r="B142" s="6"/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7">
        <f t="shared" ref="I142:I205" si="22">+I141+C142-D142-E142-F142-G142-H142</f>
        <v>0</v>
      </c>
      <c r="J142" s="17">
        <f t="shared" ref="J142:J205" si="23">+I142*$A$9*1/365</f>
        <v>0</v>
      </c>
      <c r="K142" s="17">
        <f t="shared" ref="K142:K157" si="24">IF(I142&gt;0, J142, 0)</f>
        <v>0</v>
      </c>
      <c r="L142" s="17">
        <f t="shared" ref="L142:L157" si="25">IF(J142&lt;0, J142, 0)</f>
        <v>0</v>
      </c>
      <c r="M142" s="7"/>
      <c r="N142" s="13"/>
      <c r="O142" s="14"/>
      <c r="P142" s="9"/>
      <c r="Q142" s="9"/>
      <c r="R142" s="21"/>
      <c r="S142" s="21"/>
      <c r="T142" s="21"/>
    </row>
    <row r="143" spans="1:20" ht="11.25" customHeight="1" x14ac:dyDescent="0.2">
      <c r="A143" s="38">
        <f t="shared" ref="A143:A206" si="26">+A142+1</f>
        <v>43047</v>
      </c>
      <c r="B143" s="5"/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7">
        <f t="shared" si="22"/>
        <v>0</v>
      </c>
      <c r="J143" s="17">
        <f t="shared" si="23"/>
        <v>0</v>
      </c>
      <c r="K143" s="17">
        <f t="shared" si="24"/>
        <v>0</v>
      </c>
      <c r="L143" s="17">
        <f t="shared" si="25"/>
        <v>0</v>
      </c>
      <c r="M143" s="7"/>
      <c r="N143" s="13"/>
      <c r="O143" s="14"/>
      <c r="P143" s="9"/>
      <c r="Q143" s="9"/>
      <c r="R143" s="21"/>
      <c r="S143" s="21"/>
      <c r="T143" s="21"/>
    </row>
    <row r="144" spans="1:20" ht="11.25" customHeight="1" x14ac:dyDescent="0.2">
      <c r="A144" s="38">
        <f t="shared" si="26"/>
        <v>43048</v>
      </c>
      <c r="B144" s="5"/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17">
        <f t="shared" si="22"/>
        <v>0</v>
      </c>
      <c r="J144" s="17">
        <f t="shared" si="23"/>
        <v>0</v>
      </c>
      <c r="K144" s="17">
        <f t="shared" si="24"/>
        <v>0</v>
      </c>
      <c r="L144" s="17">
        <f t="shared" si="25"/>
        <v>0</v>
      </c>
      <c r="M144" s="7"/>
      <c r="N144" s="13"/>
      <c r="O144" s="14"/>
      <c r="P144" s="9"/>
      <c r="Q144" s="9"/>
      <c r="R144" s="21"/>
      <c r="S144" s="21"/>
      <c r="T144" s="21"/>
    </row>
    <row r="145" spans="1:20" s="97" customFormat="1" ht="11.25" customHeight="1" x14ac:dyDescent="0.2">
      <c r="A145" s="88">
        <f t="shared" si="26"/>
        <v>43049</v>
      </c>
      <c r="B145" s="89"/>
      <c r="C145" s="90">
        <v>0</v>
      </c>
      <c r="D145" s="90">
        <v>0</v>
      </c>
      <c r="E145" s="90">
        <v>0</v>
      </c>
      <c r="F145" s="90">
        <v>0</v>
      </c>
      <c r="G145" s="90">
        <v>0</v>
      </c>
      <c r="H145" s="90">
        <v>0</v>
      </c>
      <c r="I145" s="91">
        <f t="shared" si="22"/>
        <v>0</v>
      </c>
      <c r="J145" s="91">
        <f t="shared" si="23"/>
        <v>0</v>
      </c>
      <c r="K145" s="91">
        <f t="shared" si="24"/>
        <v>0</v>
      </c>
      <c r="L145" s="91">
        <f t="shared" si="25"/>
        <v>0</v>
      </c>
      <c r="M145" s="92"/>
      <c r="N145" s="93"/>
      <c r="O145" s="94"/>
      <c r="P145" s="95"/>
      <c r="Q145" s="95"/>
      <c r="R145" s="96"/>
      <c r="S145" s="96"/>
      <c r="T145" s="96"/>
    </row>
    <row r="146" spans="1:20" s="97" customFormat="1" ht="11.25" customHeight="1" x14ac:dyDescent="0.2">
      <c r="A146" s="88">
        <f t="shared" si="26"/>
        <v>43050</v>
      </c>
      <c r="B146" s="89"/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1">
        <f t="shared" si="22"/>
        <v>0</v>
      </c>
      <c r="J146" s="91">
        <f t="shared" si="23"/>
        <v>0</v>
      </c>
      <c r="K146" s="91">
        <f t="shared" si="24"/>
        <v>0</v>
      </c>
      <c r="L146" s="91">
        <f t="shared" si="25"/>
        <v>0</v>
      </c>
      <c r="M146" s="92"/>
      <c r="N146" s="93"/>
      <c r="O146" s="94"/>
      <c r="P146" s="95"/>
      <c r="Q146" s="95"/>
      <c r="R146" s="96"/>
      <c r="S146" s="96"/>
      <c r="T146" s="96"/>
    </row>
    <row r="147" spans="1:20" s="97" customFormat="1" ht="11.25" customHeight="1" x14ac:dyDescent="0.2">
      <c r="A147" s="98">
        <f t="shared" si="26"/>
        <v>43051</v>
      </c>
      <c r="B147" s="99"/>
      <c r="C147" s="90">
        <v>0</v>
      </c>
      <c r="D147" s="90">
        <v>0</v>
      </c>
      <c r="E147" s="90">
        <v>0</v>
      </c>
      <c r="F147" s="90">
        <v>0</v>
      </c>
      <c r="G147" s="90">
        <v>0</v>
      </c>
      <c r="H147" s="90">
        <v>0</v>
      </c>
      <c r="I147" s="91">
        <f t="shared" si="22"/>
        <v>0</v>
      </c>
      <c r="J147" s="91">
        <f t="shared" si="23"/>
        <v>0</v>
      </c>
      <c r="K147" s="91">
        <f t="shared" si="24"/>
        <v>0</v>
      </c>
      <c r="L147" s="91">
        <f t="shared" si="25"/>
        <v>0</v>
      </c>
      <c r="M147" s="92"/>
      <c r="N147" s="93"/>
      <c r="O147" s="94"/>
      <c r="P147" s="95"/>
      <c r="Q147" s="95"/>
      <c r="R147" s="96"/>
      <c r="S147" s="96"/>
      <c r="T147" s="96"/>
    </row>
    <row r="148" spans="1:20" ht="11.25" customHeight="1" x14ac:dyDescent="0.2">
      <c r="A148" s="38">
        <f t="shared" si="26"/>
        <v>43052</v>
      </c>
      <c r="B148" s="5"/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7">
        <f t="shared" si="22"/>
        <v>0</v>
      </c>
      <c r="J148" s="17">
        <f t="shared" si="23"/>
        <v>0</v>
      </c>
      <c r="K148" s="17">
        <f t="shared" si="24"/>
        <v>0</v>
      </c>
      <c r="L148" s="17">
        <f t="shared" si="25"/>
        <v>0</v>
      </c>
      <c r="M148" s="7"/>
      <c r="N148" s="13"/>
      <c r="O148" s="14"/>
      <c r="P148" s="9"/>
      <c r="Q148" s="9"/>
      <c r="R148" s="21"/>
      <c r="S148" s="21"/>
      <c r="T148" s="21"/>
    </row>
    <row r="149" spans="1:20" ht="11.25" customHeight="1" x14ac:dyDescent="0.2">
      <c r="A149" s="39">
        <f t="shared" si="26"/>
        <v>43053</v>
      </c>
      <c r="B149" s="6"/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17">
        <f t="shared" si="22"/>
        <v>0</v>
      </c>
      <c r="J149" s="17">
        <f t="shared" si="23"/>
        <v>0</v>
      </c>
      <c r="K149" s="17">
        <f t="shared" si="24"/>
        <v>0</v>
      </c>
      <c r="L149" s="17">
        <f t="shared" si="25"/>
        <v>0</v>
      </c>
      <c r="M149" s="7"/>
      <c r="N149" s="13"/>
      <c r="O149" s="14"/>
      <c r="P149" s="9"/>
      <c r="Q149" s="9"/>
      <c r="R149" s="21"/>
      <c r="S149" s="21"/>
      <c r="T149" s="21"/>
    </row>
    <row r="150" spans="1:20" ht="11.25" customHeight="1" x14ac:dyDescent="0.2">
      <c r="A150" s="38">
        <f t="shared" si="26"/>
        <v>43054</v>
      </c>
      <c r="B150" s="5"/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7">
        <f t="shared" si="22"/>
        <v>0</v>
      </c>
      <c r="J150" s="17">
        <f t="shared" si="23"/>
        <v>0</v>
      </c>
      <c r="K150" s="17">
        <f t="shared" si="24"/>
        <v>0</v>
      </c>
      <c r="L150" s="17">
        <f t="shared" si="25"/>
        <v>0</v>
      </c>
      <c r="M150" s="7"/>
      <c r="N150" s="13"/>
      <c r="O150" s="14"/>
      <c r="P150" s="9"/>
      <c r="Q150" s="9"/>
      <c r="R150" s="21"/>
      <c r="S150" s="21"/>
      <c r="T150" s="21"/>
    </row>
    <row r="151" spans="1:20" ht="11.25" customHeight="1" x14ac:dyDescent="0.2">
      <c r="A151" s="38">
        <f t="shared" si="26"/>
        <v>43055</v>
      </c>
      <c r="B151" s="5"/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7">
        <f t="shared" si="22"/>
        <v>0</v>
      </c>
      <c r="J151" s="17">
        <f t="shared" si="23"/>
        <v>0</v>
      </c>
      <c r="K151" s="17">
        <f t="shared" si="24"/>
        <v>0</v>
      </c>
      <c r="L151" s="17">
        <f t="shared" si="25"/>
        <v>0</v>
      </c>
      <c r="M151" s="7"/>
      <c r="N151" s="13"/>
      <c r="O151" s="14"/>
      <c r="P151" s="9"/>
      <c r="Q151" s="9"/>
      <c r="R151" s="21"/>
      <c r="S151" s="21"/>
      <c r="T151" s="21"/>
    </row>
    <row r="152" spans="1:20" ht="11.25" customHeight="1" x14ac:dyDescent="0.2">
      <c r="A152" s="38">
        <f t="shared" si="26"/>
        <v>43056</v>
      </c>
      <c r="B152" s="5"/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7">
        <f t="shared" si="22"/>
        <v>0</v>
      </c>
      <c r="J152" s="17">
        <f t="shared" si="23"/>
        <v>0</v>
      </c>
      <c r="K152" s="17">
        <f t="shared" si="24"/>
        <v>0</v>
      </c>
      <c r="L152" s="17">
        <f t="shared" si="25"/>
        <v>0</v>
      </c>
      <c r="M152" s="7"/>
      <c r="N152" s="13"/>
      <c r="O152" s="14"/>
      <c r="P152" s="9"/>
      <c r="Q152" s="9"/>
      <c r="R152" s="21"/>
      <c r="S152" s="21"/>
      <c r="T152" s="21"/>
    </row>
    <row r="153" spans="1:20" s="97" customFormat="1" ht="11.25" customHeight="1" x14ac:dyDescent="0.2">
      <c r="A153" s="88">
        <f t="shared" si="26"/>
        <v>43057</v>
      </c>
      <c r="B153" s="89"/>
      <c r="C153" s="90">
        <v>0</v>
      </c>
      <c r="D153" s="90">
        <v>0</v>
      </c>
      <c r="E153" s="90">
        <v>0</v>
      </c>
      <c r="F153" s="90">
        <v>0</v>
      </c>
      <c r="G153" s="90">
        <v>0</v>
      </c>
      <c r="H153" s="90">
        <v>0</v>
      </c>
      <c r="I153" s="91">
        <f t="shared" si="22"/>
        <v>0</v>
      </c>
      <c r="J153" s="91">
        <f t="shared" si="23"/>
        <v>0</v>
      </c>
      <c r="K153" s="91">
        <f t="shared" si="24"/>
        <v>0</v>
      </c>
      <c r="L153" s="91">
        <f t="shared" si="25"/>
        <v>0</v>
      </c>
      <c r="M153" s="92"/>
      <c r="N153" s="93"/>
      <c r="O153" s="94"/>
      <c r="P153" s="95"/>
      <c r="Q153" s="95"/>
      <c r="R153" s="96"/>
      <c r="S153" s="96"/>
      <c r="T153" s="96"/>
    </row>
    <row r="154" spans="1:20" s="97" customFormat="1" ht="11.25" customHeight="1" x14ac:dyDescent="0.2">
      <c r="A154" s="88">
        <f t="shared" si="26"/>
        <v>43058</v>
      </c>
      <c r="B154" s="89"/>
      <c r="C154" s="90">
        <v>0</v>
      </c>
      <c r="D154" s="90">
        <v>0</v>
      </c>
      <c r="E154" s="90">
        <v>0</v>
      </c>
      <c r="F154" s="90">
        <v>0</v>
      </c>
      <c r="G154" s="90">
        <v>0</v>
      </c>
      <c r="H154" s="90">
        <v>0</v>
      </c>
      <c r="I154" s="91">
        <f t="shared" si="22"/>
        <v>0</v>
      </c>
      <c r="J154" s="91">
        <f t="shared" si="23"/>
        <v>0</v>
      </c>
      <c r="K154" s="91">
        <f t="shared" si="24"/>
        <v>0</v>
      </c>
      <c r="L154" s="91">
        <f t="shared" si="25"/>
        <v>0</v>
      </c>
      <c r="M154" s="92"/>
      <c r="N154" s="93"/>
      <c r="O154" s="94"/>
      <c r="P154" s="95"/>
      <c r="Q154" s="95"/>
      <c r="R154" s="96"/>
      <c r="S154" s="96"/>
      <c r="T154" s="96"/>
    </row>
    <row r="155" spans="1:20" ht="11.25" customHeight="1" x14ac:dyDescent="0.2">
      <c r="A155" s="39">
        <f t="shared" si="26"/>
        <v>43059</v>
      </c>
      <c r="B155" s="6"/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17">
        <f t="shared" si="22"/>
        <v>0</v>
      </c>
      <c r="J155" s="17">
        <f t="shared" si="23"/>
        <v>0</v>
      </c>
      <c r="K155" s="17">
        <f t="shared" si="24"/>
        <v>0</v>
      </c>
      <c r="L155" s="17">
        <f t="shared" si="25"/>
        <v>0</v>
      </c>
      <c r="M155" s="7"/>
      <c r="N155" s="13"/>
      <c r="O155" s="14"/>
      <c r="P155" s="9"/>
      <c r="Q155" s="9"/>
      <c r="R155" s="21"/>
      <c r="S155" s="21"/>
      <c r="T155" s="21"/>
    </row>
    <row r="156" spans="1:20" ht="11.25" customHeight="1" x14ac:dyDescent="0.2">
      <c r="A156" s="39">
        <f t="shared" si="26"/>
        <v>43060</v>
      </c>
      <c r="B156" s="6"/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7">
        <f t="shared" si="22"/>
        <v>0</v>
      </c>
      <c r="J156" s="17">
        <f t="shared" si="23"/>
        <v>0</v>
      </c>
      <c r="K156" s="17">
        <f t="shared" si="24"/>
        <v>0</v>
      </c>
      <c r="L156" s="17">
        <f t="shared" si="25"/>
        <v>0</v>
      </c>
      <c r="M156" s="7"/>
      <c r="N156" s="13"/>
      <c r="O156" s="14"/>
      <c r="P156" s="9"/>
      <c r="Q156" s="9"/>
      <c r="R156" s="21"/>
      <c r="S156" s="21"/>
      <c r="T156" s="21"/>
    </row>
    <row r="157" spans="1:20" ht="11.25" customHeight="1" x14ac:dyDescent="0.2">
      <c r="A157" s="38">
        <f t="shared" si="26"/>
        <v>43061</v>
      </c>
      <c r="B157" s="5"/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17">
        <f t="shared" si="22"/>
        <v>0</v>
      </c>
      <c r="J157" s="17">
        <f t="shared" si="23"/>
        <v>0</v>
      </c>
      <c r="K157" s="17">
        <f t="shared" si="24"/>
        <v>0</v>
      </c>
      <c r="L157" s="17">
        <f t="shared" si="25"/>
        <v>0</v>
      </c>
      <c r="M157" s="7"/>
      <c r="N157" s="13"/>
      <c r="O157" s="14"/>
      <c r="P157" s="9"/>
      <c r="Q157" s="9"/>
      <c r="R157" s="21"/>
      <c r="S157" s="21"/>
      <c r="T157" s="21"/>
    </row>
    <row r="158" spans="1:20" s="97" customFormat="1" ht="11.25" customHeight="1" x14ac:dyDescent="0.2">
      <c r="A158" s="88">
        <f t="shared" si="26"/>
        <v>43062</v>
      </c>
      <c r="B158" s="89"/>
      <c r="C158" s="90">
        <v>0</v>
      </c>
      <c r="D158" s="90">
        <v>0</v>
      </c>
      <c r="E158" s="90">
        <v>0</v>
      </c>
      <c r="F158" s="90">
        <v>0</v>
      </c>
      <c r="G158" s="90">
        <v>0</v>
      </c>
      <c r="H158" s="90">
        <v>0</v>
      </c>
      <c r="I158" s="91">
        <f t="shared" si="22"/>
        <v>0</v>
      </c>
      <c r="J158" s="91">
        <f t="shared" si="23"/>
        <v>0</v>
      </c>
      <c r="K158" s="91">
        <f t="shared" ref="K158:K173" si="27">IF(I158&gt;0, J158, 0)</f>
        <v>0</v>
      </c>
      <c r="L158" s="91">
        <f t="shared" ref="L158:L173" si="28">IF(J158&lt;0, J158, 0)</f>
        <v>0</v>
      </c>
      <c r="M158" s="92"/>
      <c r="N158" s="93"/>
      <c r="O158" s="94"/>
      <c r="P158" s="95"/>
      <c r="Q158" s="95"/>
      <c r="R158" s="96"/>
      <c r="S158" s="96"/>
      <c r="T158" s="96"/>
    </row>
    <row r="159" spans="1:20" s="97" customFormat="1" ht="11.25" customHeight="1" x14ac:dyDescent="0.2">
      <c r="A159" s="88">
        <f t="shared" si="26"/>
        <v>43063</v>
      </c>
      <c r="B159" s="89"/>
      <c r="C159" s="90">
        <v>0</v>
      </c>
      <c r="D159" s="90">
        <v>0</v>
      </c>
      <c r="E159" s="90">
        <v>0</v>
      </c>
      <c r="F159" s="90">
        <v>0</v>
      </c>
      <c r="G159" s="90">
        <v>0</v>
      </c>
      <c r="H159" s="90">
        <v>0</v>
      </c>
      <c r="I159" s="91">
        <f t="shared" si="22"/>
        <v>0</v>
      </c>
      <c r="J159" s="91">
        <f t="shared" si="23"/>
        <v>0</v>
      </c>
      <c r="K159" s="91">
        <f t="shared" si="27"/>
        <v>0</v>
      </c>
      <c r="L159" s="91">
        <f t="shared" si="28"/>
        <v>0</v>
      </c>
      <c r="M159" s="92"/>
      <c r="N159" s="93"/>
      <c r="O159" s="94"/>
      <c r="P159" s="95"/>
      <c r="Q159" s="95"/>
      <c r="R159" s="96"/>
      <c r="S159" s="96"/>
      <c r="T159" s="96"/>
    </row>
    <row r="160" spans="1:20" s="97" customFormat="1" ht="11.25" customHeight="1" x14ac:dyDescent="0.2">
      <c r="A160" s="98">
        <f t="shared" si="26"/>
        <v>43064</v>
      </c>
      <c r="B160" s="99"/>
      <c r="C160" s="90">
        <v>0</v>
      </c>
      <c r="D160" s="90">
        <v>0</v>
      </c>
      <c r="E160" s="90">
        <v>0</v>
      </c>
      <c r="F160" s="90">
        <v>0</v>
      </c>
      <c r="G160" s="90">
        <v>0</v>
      </c>
      <c r="H160" s="90">
        <v>0</v>
      </c>
      <c r="I160" s="91">
        <f t="shared" si="22"/>
        <v>0</v>
      </c>
      <c r="J160" s="91">
        <f t="shared" si="23"/>
        <v>0</v>
      </c>
      <c r="K160" s="91">
        <f t="shared" si="27"/>
        <v>0</v>
      </c>
      <c r="L160" s="91">
        <f t="shared" si="28"/>
        <v>0</v>
      </c>
      <c r="M160" s="92"/>
      <c r="N160" s="93"/>
      <c r="O160" s="94"/>
      <c r="P160" s="95"/>
      <c r="Q160" s="95"/>
      <c r="R160" s="96"/>
      <c r="S160" s="96"/>
      <c r="T160" s="96"/>
    </row>
    <row r="161" spans="1:20" s="97" customFormat="1" ht="11.25" customHeight="1" x14ac:dyDescent="0.2">
      <c r="A161" s="88">
        <f t="shared" si="26"/>
        <v>43065</v>
      </c>
      <c r="B161" s="89"/>
      <c r="C161" s="90">
        <v>0</v>
      </c>
      <c r="D161" s="90">
        <v>0</v>
      </c>
      <c r="E161" s="90">
        <v>0</v>
      </c>
      <c r="F161" s="90">
        <v>0</v>
      </c>
      <c r="G161" s="90">
        <v>0</v>
      </c>
      <c r="H161" s="90">
        <v>0</v>
      </c>
      <c r="I161" s="91">
        <f t="shared" si="22"/>
        <v>0</v>
      </c>
      <c r="J161" s="91">
        <f t="shared" si="23"/>
        <v>0</v>
      </c>
      <c r="K161" s="91">
        <f t="shared" si="27"/>
        <v>0</v>
      </c>
      <c r="L161" s="91">
        <f t="shared" si="28"/>
        <v>0</v>
      </c>
      <c r="M161" s="92"/>
      <c r="N161" s="93"/>
      <c r="O161" s="94"/>
      <c r="P161" s="95"/>
      <c r="Q161" s="95"/>
      <c r="R161" s="96"/>
      <c r="S161" s="96"/>
      <c r="T161" s="96"/>
    </row>
    <row r="162" spans="1:20" ht="11.25" customHeight="1" x14ac:dyDescent="0.2">
      <c r="A162" s="39">
        <f t="shared" si="26"/>
        <v>43066</v>
      </c>
      <c r="B162" s="6"/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17">
        <f t="shared" si="22"/>
        <v>0</v>
      </c>
      <c r="J162" s="17">
        <f t="shared" si="23"/>
        <v>0</v>
      </c>
      <c r="K162" s="17">
        <f t="shared" si="27"/>
        <v>0</v>
      </c>
      <c r="L162" s="17">
        <f t="shared" si="28"/>
        <v>0</v>
      </c>
      <c r="M162" s="7"/>
      <c r="N162" s="13"/>
      <c r="O162" s="14"/>
      <c r="P162" s="9"/>
      <c r="Q162" s="9"/>
      <c r="R162" s="21"/>
      <c r="S162" s="21"/>
      <c r="T162" s="21"/>
    </row>
    <row r="163" spans="1:20" ht="11.25" customHeight="1" x14ac:dyDescent="0.2">
      <c r="A163" s="39">
        <f t="shared" si="26"/>
        <v>43067</v>
      </c>
      <c r="B163" s="6"/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7">
        <f t="shared" si="22"/>
        <v>0</v>
      </c>
      <c r="J163" s="17">
        <f t="shared" si="23"/>
        <v>0</v>
      </c>
      <c r="K163" s="17">
        <f t="shared" si="27"/>
        <v>0</v>
      </c>
      <c r="L163" s="17">
        <f t="shared" si="28"/>
        <v>0</v>
      </c>
      <c r="M163" s="7"/>
      <c r="N163" s="13"/>
      <c r="O163" s="14"/>
      <c r="P163" s="9"/>
      <c r="Q163" s="9"/>
      <c r="R163" s="21"/>
      <c r="S163" s="21"/>
      <c r="T163" s="21"/>
    </row>
    <row r="164" spans="1:20" ht="11.25" customHeight="1" x14ac:dyDescent="0.2">
      <c r="A164" s="38">
        <f t="shared" si="26"/>
        <v>43068</v>
      </c>
      <c r="B164" s="5"/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17">
        <f t="shared" si="22"/>
        <v>0</v>
      </c>
      <c r="J164" s="17">
        <f t="shared" si="23"/>
        <v>0</v>
      </c>
      <c r="K164" s="17">
        <f t="shared" si="27"/>
        <v>0</v>
      </c>
      <c r="L164" s="17">
        <f t="shared" si="28"/>
        <v>0</v>
      </c>
      <c r="M164" s="7"/>
      <c r="N164" s="13"/>
      <c r="O164" s="14"/>
      <c r="P164" s="9"/>
      <c r="Q164" s="9"/>
      <c r="R164" s="21"/>
      <c r="S164" s="21"/>
      <c r="T164" s="21"/>
    </row>
    <row r="165" spans="1:20" ht="11.25" customHeight="1" x14ac:dyDescent="0.2">
      <c r="A165" s="38">
        <f t="shared" si="26"/>
        <v>43069</v>
      </c>
      <c r="B165" s="5"/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7">
        <f t="shared" si="22"/>
        <v>0</v>
      </c>
      <c r="J165" s="17">
        <f t="shared" si="23"/>
        <v>0</v>
      </c>
      <c r="K165" s="17">
        <f t="shared" si="27"/>
        <v>0</v>
      </c>
      <c r="L165" s="17">
        <f t="shared" si="28"/>
        <v>0</v>
      </c>
      <c r="M165" s="7"/>
      <c r="N165" s="13"/>
      <c r="O165" s="14"/>
      <c r="P165" s="9"/>
      <c r="Q165" s="9"/>
      <c r="R165" s="21"/>
      <c r="S165" s="21"/>
      <c r="T165" s="21"/>
    </row>
    <row r="166" spans="1:20" ht="11.25" customHeight="1" x14ac:dyDescent="0.2">
      <c r="A166" s="38">
        <f t="shared" si="26"/>
        <v>43070</v>
      </c>
      <c r="B166" s="5"/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7">
        <f t="shared" si="22"/>
        <v>0</v>
      </c>
      <c r="J166" s="17">
        <f t="shared" si="23"/>
        <v>0</v>
      </c>
      <c r="K166" s="17">
        <f t="shared" si="27"/>
        <v>0</v>
      </c>
      <c r="L166" s="17">
        <f t="shared" si="28"/>
        <v>0</v>
      </c>
      <c r="M166" s="7"/>
      <c r="N166" s="13"/>
      <c r="O166" s="14"/>
      <c r="P166" s="9"/>
      <c r="Q166" s="9"/>
      <c r="R166" s="21"/>
      <c r="S166" s="21"/>
      <c r="T166" s="21"/>
    </row>
    <row r="167" spans="1:20" s="97" customFormat="1" ht="11.25" customHeight="1" x14ac:dyDescent="0.2">
      <c r="A167" s="88">
        <f t="shared" si="26"/>
        <v>43071</v>
      </c>
      <c r="B167" s="89"/>
      <c r="C167" s="90">
        <v>0</v>
      </c>
      <c r="D167" s="90">
        <v>0</v>
      </c>
      <c r="E167" s="90">
        <v>0</v>
      </c>
      <c r="F167" s="90">
        <v>0</v>
      </c>
      <c r="G167" s="90">
        <v>0</v>
      </c>
      <c r="H167" s="90">
        <v>0</v>
      </c>
      <c r="I167" s="91">
        <f t="shared" si="22"/>
        <v>0</v>
      </c>
      <c r="J167" s="91">
        <f t="shared" si="23"/>
        <v>0</v>
      </c>
      <c r="K167" s="91">
        <f t="shared" si="27"/>
        <v>0</v>
      </c>
      <c r="L167" s="91">
        <f t="shared" si="28"/>
        <v>0</v>
      </c>
      <c r="M167" s="92"/>
      <c r="N167" s="93"/>
      <c r="O167" s="94"/>
      <c r="P167" s="95"/>
      <c r="Q167" s="95"/>
      <c r="R167" s="96"/>
      <c r="S167" s="96"/>
      <c r="T167" s="96"/>
    </row>
    <row r="168" spans="1:20" s="97" customFormat="1" ht="11.25" customHeight="1" x14ac:dyDescent="0.2">
      <c r="A168" s="88">
        <f t="shared" si="26"/>
        <v>43072</v>
      </c>
      <c r="B168" s="89"/>
      <c r="C168" s="90">
        <v>0</v>
      </c>
      <c r="D168" s="90">
        <v>0</v>
      </c>
      <c r="E168" s="90">
        <v>0</v>
      </c>
      <c r="F168" s="90">
        <v>0</v>
      </c>
      <c r="G168" s="90">
        <v>0</v>
      </c>
      <c r="H168" s="90">
        <v>0</v>
      </c>
      <c r="I168" s="91">
        <f t="shared" si="22"/>
        <v>0</v>
      </c>
      <c r="J168" s="91">
        <f t="shared" si="23"/>
        <v>0</v>
      </c>
      <c r="K168" s="91">
        <f t="shared" si="27"/>
        <v>0</v>
      </c>
      <c r="L168" s="91">
        <f t="shared" si="28"/>
        <v>0</v>
      </c>
      <c r="M168" s="92"/>
      <c r="N168" s="93"/>
      <c r="O168" s="94"/>
      <c r="P168" s="95"/>
      <c r="Q168" s="95"/>
      <c r="R168" s="96"/>
      <c r="S168" s="96"/>
      <c r="T168" s="96"/>
    </row>
    <row r="169" spans="1:20" ht="11.25" customHeight="1" x14ac:dyDescent="0.2">
      <c r="A169" s="39">
        <f t="shared" si="26"/>
        <v>43073</v>
      </c>
      <c r="B169" s="6"/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17">
        <f t="shared" si="22"/>
        <v>0</v>
      </c>
      <c r="J169" s="17">
        <f t="shared" si="23"/>
        <v>0</v>
      </c>
      <c r="K169" s="17">
        <f t="shared" si="27"/>
        <v>0</v>
      </c>
      <c r="L169" s="17">
        <f t="shared" si="28"/>
        <v>0</v>
      </c>
      <c r="M169" s="7"/>
      <c r="N169" s="13"/>
      <c r="O169" s="14"/>
      <c r="P169" s="9"/>
      <c r="Q169" s="9"/>
      <c r="R169" s="21"/>
      <c r="S169" s="21"/>
      <c r="T169" s="21"/>
    </row>
    <row r="170" spans="1:20" ht="11.25" customHeight="1" x14ac:dyDescent="0.2">
      <c r="A170" s="39">
        <f t="shared" si="26"/>
        <v>43074</v>
      </c>
      <c r="B170" s="6"/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17">
        <f t="shared" si="22"/>
        <v>0</v>
      </c>
      <c r="J170" s="17">
        <f t="shared" si="23"/>
        <v>0</v>
      </c>
      <c r="K170" s="17">
        <f t="shared" si="27"/>
        <v>0</v>
      </c>
      <c r="L170" s="17">
        <f t="shared" si="28"/>
        <v>0</v>
      </c>
      <c r="M170" s="7"/>
      <c r="N170" s="13"/>
      <c r="O170" s="14"/>
      <c r="P170" s="9"/>
      <c r="Q170" s="9"/>
      <c r="R170" s="21"/>
      <c r="S170" s="21"/>
      <c r="T170" s="21"/>
    </row>
    <row r="171" spans="1:20" ht="11.25" customHeight="1" x14ac:dyDescent="0.2">
      <c r="A171" s="38">
        <f t="shared" si="26"/>
        <v>43075</v>
      </c>
      <c r="B171" s="5"/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17">
        <f t="shared" si="22"/>
        <v>0</v>
      </c>
      <c r="J171" s="17">
        <f t="shared" si="23"/>
        <v>0</v>
      </c>
      <c r="K171" s="17">
        <f t="shared" si="27"/>
        <v>0</v>
      </c>
      <c r="L171" s="17">
        <f t="shared" si="28"/>
        <v>0</v>
      </c>
      <c r="M171" s="7"/>
      <c r="N171" s="13"/>
      <c r="O171" s="14"/>
      <c r="P171" s="9"/>
      <c r="Q171" s="9"/>
      <c r="R171" s="21"/>
      <c r="S171" s="21"/>
      <c r="T171" s="21"/>
    </row>
    <row r="172" spans="1:20" ht="11.25" customHeight="1" x14ac:dyDescent="0.2">
      <c r="A172" s="38">
        <f t="shared" si="26"/>
        <v>43076</v>
      </c>
      <c r="B172" s="5"/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17">
        <f t="shared" si="22"/>
        <v>0</v>
      </c>
      <c r="J172" s="17">
        <f t="shared" si="23"/>
        <v>0</v>
      </c>
      <c r="K172" s="17">
        <f t="shared" si="27"/>
        <v>0</v>
      </c>
      <c r="L172" s="17">
        <f t="shared" si="28"/>
        <v>0</v>
      </c>
      <c r="M172" s="7"/>
      <c r="N172" s="13"/>
      <c r="O172" s="14"/>
      <c r="P172" s="9"/>
      <c r="Q172" s="9"/>
      <c r="R172" s="21"/>
      <c r="S172" s="21"/>
      <c r="T172" s="21"/>
    </row>
    <row r="173" spans="1:20" ht="11.25" customHeight="1" x14ac:dyDescent="0.2">
      <c r="A173" s="38">
        <f t="shared" si="26"/>
        <v>43077</v>
      </c>
      <c r="B173" s="5"/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7">
        <f t="shared" si="22"/>
        <v>0</v>
      </c>
      <c r="J173" s="17">
        <f t="shared" si="23"/>
        <v>0</v>
      </c>
      <c r="K173" s="17">
        <f t="shared" si="27"/>
        <v>0</v>
      </c>
      <c r="L173" s="17">
        <f t="shared" si="28"/>
        <v>0</v>
      </c>
      <c r="M173" s="7"/>
      <c r="N173" s="13"/>
      <c r="O173" s="14"/>
      <c r="P173" s="9"/>
      <c r="Q173" s="9"/>
      <c r="R173" s="21"/>
      <c r="S173" s="21"/>
      <c r="T173" s="21"/>
    </row>
    <row r="174" spans="1:20" s="97" customFormat="1" ht="11.25" customHeight="1" x14ac:dyDescent="0.2">
      <c r="A174" s="88">
        <f t="shared" si="26"/>
        <v>43078</v>
      </c>
      <c r="B174" s="89"/>
      <c r="C174" s="90">
        <v>0</v>
      </c>
      <c r="D174" s="90">
        <v>0</v>
      </c>
      <c r="E174" s="90">
        <v>0</v>
      </c>
      <c r="F174" s="90">
        <v>0</v>
      </c>
      <c r="G174" s="90">
        <v>0</v>
      </c>
      <c r="H174" s="90">
        <v>0</v>
      </c>
      <c r="I174" s="91">
        <f t="shared" si="22"/>
        <v>0</v>
      </c>
      <c r="J174" s="91">
        <f t="shared" si="23"/>
        <v>0</v>
      </c>
      <c r="K174" s="91">
        <f t="shared" ref="K174:K189" si="29">IF(I174&gt;0, J174, 0)</f>
        <v>0</v>
      </c>
      <c r="L174" s="91">
        <f t="shared" ref="L174:L189" si="30">IF(J174&lt;0, J174, 0)</f>
        <v>0</v>
      </c>
      <c r="M174" s="92"/>
      <c r="N174" s="93"/>
      <c r="O174" s="94"/>
      <c r="P174" s="95"/>
      <c r="Q174" s="95"/>
      <c r="R174" s="96"/>
      <c r="S174" s="96"/>
      <c r="T174" s="96"/>
    </row>
    <row r="175" spans="1:20" s="97" customFormat="1" ht="11.25" customHeight="1" x14ac:dyDescent="0.2">
      <c r="A175" s="88">
        <f t="shared" si="26"/>
        <v>43079</v>
      </c>
      <c r="B175" s="89"/>
      <c r="C175" s="90">
        <v>0</v>
      </c>
      <c r="D175" s="90">
        <v>0</v>
      </c>
      <c r="E175" s="90">
        <v>0</v>
      </c>
      <c r="F175" s="90">
        <v>0</v>
      </c>
      <c r="G175" s="90">
        <v>0</v>
      </c>
      <c r="H175" s="90">
        <v>0</v>
      </c>
      <c r="I175" s="91">
        <f t="shared" si="22"/>
        <v>0</v>
      </c>
      <c r="J175" s="91">
        <f t="shared" si="23"/>
        <v>0</v>
      </c>
      <c r="K175" s="91">
        <f t="shared" si="29"/>
        <v>0</v>
      </c>
      <c r="L175" s="91">
        <f t="shared" si="30"/>
        <v>0</v>
      </c>
      <c r="M175" s="92"/>
      <c r="N175" s="93"/>
      <c r="O175" s="94"/>
      <c r="P175" s="95"/>
      <c r="Q175" s="95"/>
      <c r="R175" s="96"/>
      <c r="S175" s="96"/>
      <c r="T175" s="96"/>
    </row>
    <row r="176" spans="1:20" ht="11.25" customHeight="1" x14ac:dyDescent="0.2">
      <c r="A176" s="39">
        <f t="shared" si="26"/>
        <v>43080</v>
      </c>
      <c r="B176" s="6"/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7">
        <f t="shared" si="22"/>
        <v>0</v>
      </c>
      <c r="J176" s="17">
        <f t="shared" si="23"/>
        <v>0</v>
      </c>
      <c r="K176" s="17">
        <f t="shared" si="29"/>
        <v>0</v>
      </c>
      <c r="L176" s="17">
        <f t="shared" si="30"/>
        <v>0</v>
      </c>
      <c r="M176" s="7"/>
      <c r="N176" s="13"/>
      <c r="O176" s="14"/>
      <c r="P176" s="9"/>
      <c r="Q176" s="9"/>
      <c r="R176" s="21"/>
      <c r="S176" s="21"/>
      <c r="T176" s="21"/>
    </row>
    <row r="177" spans="1:20" ht="11.25" customHeight="1" x14ac:dyDescent="0.2">
      <c r="A177" s="39">
        <f t="shared" si="26"/>
        <v>43081</v>
      </c>
      <c r="B177" s="6"/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7">
        <f t="shared" si="22"/>
        <v>0</v>
      </c>
      <c r="J177" s="17">
        <f t="shared" si="23"/>
        <v>0</v>
      </c>
      <c r="K177" s="17">
        <f t="shared" si="29"/>
        <v>0</v>
      </c>
      <c r="L177" s="17">
        <f t="shared" si="30"/>
        <v>0</v>
      </c>
      <c r="M177" s="7"/>
      <c r="N177" s="13"/>
      <c r="O177" s="14"/>
      <c r="P177" s="9"/>
      <c r="Q177" s="9"/>
      <c r="R177" s="21"/>
      <c r="S177" s="21"/>
      <c r="T177" s="21"/>
    </row>
    <row r="178" spans="1:20" ht="11.25" customHeight="1" x14ac:dyDescent="0.2">
      <c r="A178" s="38">
        <f t="shared" si="26"/>
        <v>43082</v>
      </c>
      <c r="B178" s="5"/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7">
        <f t="shared" si="22"/>
        <v>0</v>
      </c>
      <c r="J178" s="17">
        <f t="shared" si="23"/>
        <v>0</v>
      </c>
      <c r="K178" s="17">
        <f t="shared" si="29"/>
        <v>0</v>
      </c>
      <c r="L178" s="17">
        <f t="shared" si="30"/>
        <v>0</v>
      </c>
      <c r="M178" s="7"/>
      <c r="N178" s="13"/>
      <c r="O178" s="14"/>
      <c r="P178" s="9"/>
      <c r="Q178" s="9"/>
      <c r="R178" s="21"/>
      <c r="S178" s="21"/>
      <c r="T178" s="21"/>
    </row>
    <row r="179" spans="1:20" ht="11.25" customHeight="1" x14ac:dyDescent="0.2">
      <c r="A179" s="38">
        <f t="shared" si="26"/>
        <v>43083</v>
      </c>
      <c r="B179" s="5"/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7">
        <f t="shared" si="22"/>
        <v>0</v>
      </c>
      <c r="J179" s="17">
        <f t="shared" si="23"/>
        <v>0</v>
      </c>
      <c r="K179" s="17">
        <f t="shared" si="29"/>
        <v>0</v>
      </c>
      <c r="L179" s="17">
        <f t="shared" si="30"/>
        <v>0</v>
      </c>
      <c r="M179" s="7"/>
      <c r="N179" s="13"/>
      <c r="O179" s="14"/>
      <c r="P179" s="9"/>
      <c r="Q179" s="9"/>
      <c r="R179" s="21"/>
      <c r="S179" s="21"/>
      <c r="T179" s="21"/>
    </row>
    <row r="180" spans="1:20" ht="11.25" customHeight="1" x14ac:dyDescent="0.2">
      <c r="A180" s="38">
        <f t="shared" si="26"/>
        <v>43084</v>
      </c>
      <c r="B180" s="5"/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7">
        <f t="shared" si="22"/>
        <v>0</v>
      </c>
      <c r="J180" s="17">
        <f t="shared" si="23"/>
        <v>0</v>
      </c>
      <c r="K180" s="17">
        <f t="shared" si="29"/>
        <v>0</v>
      </c>
      <c r="L180" s="17">
        <f t="shared" si="30"/>
        <v>0</v>
      </c>
      <c r="M180" s="7"/>
      <c r="N180" s="13"/>
      <c r="O180" s="14"/>
      <c r="P180" s="9"/>
      <c r="Q180" s="9"/>
      <c r="R180" s="21"/>
      <c r="S180" s="21"/>
      <c r="T180" s="21"/>
    </row>
    <row r="181" spans="1:20" s="97" customFormat="1" ht="11.25" customHeight="1" x14ac:dyDescent="0.2">
      <c r="A181" s="88">
        <f t="shared" si="26"/>
        <v>43085</v>
      </c>
      <c r="B181" s="89"/>
      <c r="C181" s="90">
        <v>0</v>
      </c>
      <c r="D181" s="90">
        <v>0</v>
      </c>
      <c r="E181" s="90">
        <v>0</v>
      </c>
      <c r="F181" s="90">
        <v>0</v>
      </c>
      <c r="G181" s="90">
        <v>0</v>
      </c>
      <c r="H181" s="90">
        <v>0</v>
      </c>
      <c r="I181" s="91">
        <f t="shared" si="22"/>
        <v>0</v>
      </c>
      <c r="J181" s="91">
        <f t="shared" si="23"/>
        <v>0</v>
      </c>
      <c r="K181" s="91">
        <f t="shared" si="29"/>
        <v>0</v>
      </c>
      <c r="L181" s="91">
        <f t="shared" si="30"/>
        <v>0</v>
      </c>
      <c r="M181" s="92"/>
      <c r="N181" s="93"/>
      <c r="O181" s="94"/>
      <c r="P181" s="95"/>
      <c r="Q181" s="95"/>
      <c r="R181" s="96"/>
      <c r="S181" s="96"/>
      <c r="T181" s="96"/>
    </row>
    <row r="182" spans="1:20" s="97" customFormat="1" ht="11.25" customHeight="1" x14ac:dyDescent="0.2">
      <c r="A182" s="88">
        <f t="shared" si="26"/>
        <v>43086</v>
      </c>
      <c r="B182" s="89"/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1">
        <f t="shared" si="22"/>
        <v>0</v>
      </c>
      <c r="J182" s="91">
        <f t="shared" si="23"/>
        <v>0</v>
      </c>
      <c r="K182" s="91">
        <f t="shared" si="29"/>
        <v>0</v>
      </c>
      <c r="L182" s="91">
        <f t="shared" si="30"/>
        <v>0</v>
      </c>
      <c r="M182" s="92"/>
      <c r="N182" s="93"/>
      <c r="O182" s="94"/>
      <c r="P182" s="95"/>
      <c r="Q182" s="95"/>
      <c r="R182" s="96"/>
      <c r="S182" s="96"/>
      <c r="T182" s="96"/>
    </row>
    <row r="183" spans="1:20" ht="11.25" customHeight="1" x14ac:dyDescent="0.2">
      <c r="A183" s="39">
        <f t="shared" si="26"/>
        <v>43087</v>
      </c>
      <c r="B183" s="6"/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7">
        <f t="shared" si="22"/>
        <v>0</v>
      </c>
      <c r="J183" s="17">
        <f t="shared" si="23"/>
        <v>0</v>
      </c>
      <c r="K183" s="17">
        <f t="shared" si="29"/>
        <v>0</v>
      </c>
      <c r="L183" s="17">
        <f t="shared" si="30"/>
        <v>0</v>
      </c>
      <c r="M183" s="7"/>
      <c r="N183" s="13"/>
      <c r="O183" s="14"/>
      <c r="P183" s="9"/>
      <c r="Q183" s="9"/>
      <c r="R183" s="21"/>
      <c r="S183" s="21"/>
      <c r="T183" s="21"/>
    </row>
    <row r="184" spans="1:20" ht="11.25" customHeight="1" x14ac:dyDescent="0.2">
      <c r="A184" s="39">
        <f t="shared" si="26"/>
        <v>43088</v>
      </c>
      <c r="B184" s="6"/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17">
        <f t="shared" si="22"/>
        <v>0</v>
      </c>
      <c r="J184" s="17">
        <f t="shared" si="23"/>
        <v>0</v>
      </c>
      <c r="K184" s="17">
        <f t="shared" si="29"/>
        <v>0</v>
      </c>
      <c r="L184" s="17">
        <f t="shared" si="30"/>
        <v>0</v>
      </c>
      <c r="M184" s="7"/>
      <c r="N184" s="13"/>
      <c r="O184" s="14"/>
      <c r="P184" s="9"/>
      <c r="Q184" s="9"/>
      <c r="R184" s="21"/>
      <c r="S184" s="21"/>
      <c r="T184" s="21"/>
    </row>
    <row r="185" spans="1:20" ht="11.25" customHeight="1" x14ac:dyDescent="0.2">
      <c r="A185" s="39">
        <f t="shared" si="26"/>
        <v>43089</v>
      </c>
      <c r="B185" s="6"/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7">
        <f t="shared" si="22"/>
        <v>0</v>
      </c>
      <c r="J185" s="17">
        <f t="shared" si="23"/>
        <v>0</v>
      </c>
      <c r="K185" s="17">
        <f t="shared" si="29"/>
        <v>0</v>
      </c>
      <c r="L185" s="17">
        <f t="shared" si="30"/>
        <v>0</v>
      </c>
      <c r="M185" s="7"/>
      <c r="N185" s="13"/>
      <c r="O185" s="14"/>
      <c r="P185" s="9"/>
      <c r="Q185" s="9"/>
      <c r="R185" s="21"/>
      <c r="S185" s="21"/>
      <c r="T185" s="21"/>
    </row>
    <row r="186" spans="1:20" ht="11.25" customHeight="1" x14ac:dyDescent="0.2">
      <c r="A186" s="38">
        <f t="shared" si="26"/>
        <v>43090</v>
      </c>
      <c r="B186" s="5"/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7">
        <f t="shared" si="22"/>
        <v>0</v>
      </c>
      <c r="J186" s="17">
        <f t="shared" si="23"/>
        <v>0</v>
      </c>
      <c r="K186" s="17">
        <f t="shared" si="29"/>
        <v>0</v>
      </c>
      <c r="L186" s="17">
        <f t="shared" si="30"/>
        <v>0</v>
      </c>
      <c r="M186" s="7"/>
      <c r="N186" s="13"/>
      <c r="O186" s="14"/>
      <c r="P186" s="9"/>
      <c r="Q186" s="9"/>
      <c r="R186" s="21"/>
      <c r="S186" s="21"/>
      <c r="T186" s="21"/>
    </row>
    <row r="187" spans="1:20" ht="11.25" customHeight="1" x14ac:dyDescent="0.2">
      <c r="A187" s="38">
        <f t="shared" si="26"/>
        <v>43091</v>
      </c>
      <c r="B187" s="5"/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7">
        <f t="shared" si="22"/>
        <v>0</v>
      </c>
      <c r="J187" s="17">
        <f t="shared" si="23"/>
        <v>0</v>
      </c>
      <c r="K187" s="17">
        <f t="shared" si="29"/>
        <v>0</v>
      </c>
      <c r="L187" s="17">
        <f t="shared" si="30"/>
        <v>0</v>
      </c>
      <c r="M187" s="7"/>
      <c r="N187" s="13"/>
      <c r="O187" s="14"/>
      <c r="P187" s="9"/>
      <c r="Q187" s="9"/>
      <c r="R187" s="21"/>
      <c r="S187" s="21"/>
      <c r="T187" s="21"/>
    </row>
    <row r="188" spans="1:20" s="97" customFormat="1" ht="11.25" customHeight="1" x14ac:dyDescent="0.2">
      <c r="A188" s="88">
        <f t="shared" si="26"/>
        <v>43092</v>
      </c>
      <c r="B188" s="89"/>
      <c r="C188" s="90">
        <v>0</v>
      </c>
      <c r="D188" s="90">
        <v>0</v>
      </c>
      <c r="E188" s="90">
        <v>0</v>
      </c>
      <c r="F188" s="90">
        <v>0</v>
      </c>
      <c r="G188" s="90">
        <v>0</v>
      </c>
      <c r="H188" s="90">
        <v>0</v>
      </c>
      <c r="I188" s="91">
        <f t="shared" si="22"/>
        <v>0</v>
      </c>
      <c r="J188" s="91">
        <f t="shared" si="23"/>
        <v>0</v>
      </c>
      <c r="K188" s="91">
        <f t="shared" si="29"/>
        <v>0</v>
      </c>
      <c r="L188" s="91">
        <f t="shared" si="30"/>
        <v>0</v>
      </c>
      <c r="M188" s="92"/>
      <c r="N188" s="93"/>
      <c r="O188" s="94"/>
      <c r="P188" s="95"/>
      <c r="Q188" s="95"/>
      <c r="R188" s="96"/>
      <c r="S188" s="96"/>
      <c r="T188" s="96"/>
    </row>
    <row r="189" spans="1:20" s="97" customFormat="1" ht="11.25" customHeight="1" x14ac:dyDescent="0.2">
      <c r="A189" s="88">
        <f t="shared" si="26"/>
        <v>43093</v>
      </c>
      <c r="B189" s="89"/>
      <c r="C189" s="90">
        <v>0</v>
      </c>
      <c r="D189" s="90">
        <v>0</v>
      </c>
      <c r="E189" s="90">
        <v>0</v>
      </c>
      <c r="F189" s="90">
        <v>0</v>
      </c>
      <c r="G189" s="90">
        <v>0</v>
      </c>
      <c r="H189" s="90">
        <v>0</v>
      </c>
      <c r="I189" s="91">
        <f t="shared" si="22"/>
        <v>0</v>
      </c>
      <c r="J189" s="91">
        <f t="shared" si="23"/>
        <v>0</v>
      </c>
      <c r="K189" s="91">
        <f t="shared" si="29"/>
        <v>0</v>
      </c>
      <c r="L189" s="91">
        <f t="shared" si="30"/>
        <v>0</v>
      </c>
      <c r="M189" s="92"/>
      <c r="N189" s="93"/>
      <c r="O189" s="94"/>
      <c r="P189" s="95"/>
      <c r="Q189" s="95"/>
      <c r="R189" s="96"/>
      <c r="S189" s="96"/>
      <c r="T189" s="96"/>
    </row>
    <row r="190" spans="1:20" s="97" customFormat="1" ht="11.25" customHeight="1" x14ac:dyDescent="0.2">
      <c r="A190" s="98">
        <f t="shared" si="26"/>
        <v>43094</v>
      </c>
      <c r="B190" s="99"/>
      <c r="C190" s="90">
        <v>0</v>
      </c>
      <c r="D190" s="90">
        <v>0</v>
      </c>
      <c r="E190" s="90">
        <v>0</v>
      </c>
      <c r="F190" s="90">
        <v>0</v>
      </c>
      <c r="G190" s="90">
        <v>0</v>
      </c>
      <c r="H190" s="90">
        <v>0</v>
      </c>
      <c r="I190" s="91">
        <f t="shared" si="22"/>
        <v>0</v>
      </c>
      <c r="J190" s="91">
        <f t="shared" si="23"/>
        <v>0</v>
      </c>
      <c r="K190" s="91">
        <f t="shared" ref="K190:K205" si="31">IF(I190&gt;0, J190, 0)</f>
        <v>0</v>
      </c>
      <c r="L190" s="91">
        <f t="shared" ref="L190:L205" si="32">IF(J190&lt;0, J190, 0)</f>
        <v>0</v>
      </c>
      <c r="M190" s="92"/>
      <c r="N190" s="93"/>
      <c r="O190" s="94"/>
      <c r="P190" s="95"/>
      <c r="Q190" s="95"/>
      <c r="R190" s="96"/>
      <c r="S190" s="96"/>
      <c r="T190" s="96"/>
    </row>
    <row r="191" spans="1:20" s="97" customFormat="1" ht="11.25" customHeight="1" x14ac:dyDescent="0.2">
      <c r="A191" s="88">
        <f t="shared" si="26"/>
        <v>43095</v>
      </c>
      <c r="B191" s="89"/>
      <c r="C191" s="90">
        <v>0</v>
      </c>
      <c r="D191" s="90">
        <v>0</v>
      </c>
      <c r="E191" s="90">
        <v>0</v>
      </c>
      <c r="F191" s="90">
        <v>0</v>
      </c>
      <c r="G191" s="90">
        <v>0</v>
      </c>
      <c r="H191" s="90">
        <v>0</v>
      </c>
      <c r="I191" s="91">
        <f t="shared" si="22"/>
        <v>0</v>
      </c>
      <c r="J191" s="91">
        <f t="shared" si="23"/>
        <v>0</v>
      </c>
      <c r="K191" s="91">
        <f t="shared" si="31"/>
        <v>0</v>
      </c>
      <c r="L191" s="91">
        <f t="shared" si="32"/>
        <v>0</v>
      </c>
      <c r="M191" s="92"/>
      <c r="N191" s="93"/>
      <c r="O191" s="94"/>
      <c r="P191" s="95"/>
      <c r="Q191" s="95"/>
      <c r="R191" s="96"/>
      <c r="S191" s="96"/>
      <c r="T191" s="96"/>
    </row>
    <row r="192" spans="1:20" s="97" customFormat="1" ht="11.25" customHeight="1" x14ac:dyDescent="0.2">
      <c r="A192" s="98">
        <f t="shared" si="26"/>
        <v>43096</v>
      </c>
      <c r="B192" s="99"/>
      <c r="C192" s="90">
        <v>0</v>
      </c>
      <c r="D192" s="90">
        <v>0</v>
      </c>
      <c r="E192" s="90">
        <v>0</v>
      </c>
      <c r="F192" s="90">
        <v>0</v>
      </c>
      <c r="G192" s="90">
        <v>0</v>
      </c>
      <c r="H192" s="90">
        <v>0</v>
      </c>
      <c r="I192" s="91">
        <f t="shared" si="22"/>
        <v>0</v>
      </c>
      <c r="J192" s="91">
        <f t="shared" si="23"/>
        <v>0</v>
      </c>
      <c r="K192" s="91">
        <f t="shared" si="31"/>
        <v>0</v>
      </c>
      <c r="L192" s="91">
        <f t="shared" si="32"/>
        <v>0</v>
      </c>
      <c r="M192" s="92"/>
      <c r="N192" s="93"/>
      <c r="O192" s="94"/>
      <c r="P192" s="95"/>
      <c r="Q192" s="95"/>
      <c r="R192" s="96"/>
      <c r="S192" s="96"/>
      <c r="T192" s="96"/>
    </row>
    <row r="193" spans="1:20" ht="11.25" customHeight="1" x14ac:dyDescent="0.2">
      <c r="A193" s="38">
        <f t="shared" si="26"/>
        <v>43097</v>
      </c>
      <c r="B193" s="5"/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7">
        <f t="shared" si="22"/>
        <v>0</v>
      </c>
      <c r="J193" s="17">
        <f t="shared" si="23"/>
        <v>0</v>
      </c>
      <c r="K193" s="17">
        <f t="shared" si="31"/>
        <v>0</v>
      </c>
      <c r="L193" s="17">
        <f t="shared" si="32"/>
        <v>0</v>
      </c>
      <c r="M193" s="7"/>
      <c r="N193" s="13"/>
      <c r="O193" s="14"/>
      <c r="P193" s="9"/>
      <c r="Q193" s="9"/>
      <c r="R193" s="21"/>
      <c r="S193" s="21"/>
      <c r="T193" s="21"/>
    </row>
    <row r="194" spans="1:20" ht="11.25" customHeight="1" x14ac:dyDescent="0.2">
      <c r="A194" s="38">
        <f t="shared" si="26"/>
        <v>43098</v>
      </c>
      <c r="B194" s="5"/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7">
        <f t="shared" si="22"/>
        <v>0</v>
      </c>
      <c r="J194" s="17">
        <f t="shared" si="23"/>
        <v>0</v>
      </c>
      <c r="K194" s="17">
        <f t="shared" si="31"/>
        <v>0</v>
      </c>
      <c r="L194" s="17">
        <f t="shared" si="32"/>
        <v>0</v>
      </c>
      <c r="M194" s="7"/>
      <c r="N194" s="13"/>
      <c r="O194" s="14"/>
      <c r="P194" s="9"/>
      <c r="Q194" s="9"/>
      <c r="R194" s="21"/>
      <c r="S194" s="21"/>
      <c r="T194" s="21"/>
    </row>
    <row r="195" spans="1:20" s="97" customFormat="1" ht="11.25" customHeight="1" x14ac:dyDescent="0.2">
      <c r="A195" s="88">
        <f t="shared" si="26"/>
        <v>43099</v>
      </c>
      <c r="B195" s="89"/>
      <c r="C195" s="90">
        <v>0</v>
      </c>
      <c r="D195" s="90">
        <v>0</v>
      </c>
      <c r="E195" s="90">
        <v>0</v>
      </c>
      <c r="F195" s="90">
        <v>0</v>
      </c>
      <c r="G195" s="90">
        <v>0</v>
      </c>
      <c r="H195" s="90">
        <v>0</v>
      </c>
      <c r="I195" s="91">
        <f t="shared" si="22"/>
        <v>0</v>
      </c>
      <c r="J195" s="91">
        <f t="shared" si="23"/>
        <v>0</v>
      </c>
      <c r="K195" s="91">
        <f t="shared" si="31"/>
        <v>0</v>
      </c>
      <c r="L195" s="91">
        <f t="shared" si="32"/>
        <v>0</v>
      </c>
      <c r="M195" s="92"/>
      <c r="N195" s="93"/>
      <c r="O195" s="94"/>
      <c r="P195" s="95"/>
      <c r="Q195" s="95"/>
      <c r="R195" s="96"/>
      <c r="S195" s="96"/>
      <c r="T195" s="96"/>
    </row>
    <row r="196" spans="1:20" s="97" customFormat="1" ht="11.25" customHeight="1" x14ac:dyDescent="0.2">
      <c r="A196" s="88">
        <f t="shared" si="26"/>
        <v>43100</v>
      </c>
      <c r="B196" s="89"/>
      <c r="C196" s="90">
        <v>0</v>
      </c>
      <c r="D196" s="90">
        <v>0</v>
      </c>
      <c r="E196" s="90">
        <v>0</v>
      </c>
      <c r="F196" s="90">
        <v>0</v>
      </c>
      <c r="G196" s="90">
        <v>0</v>
      </c>
      <c r="H196" s="90">
        <v>0</v>
      </c>
      <c r="I196" s="91">
        <f t="shared" si="22"/>
        <v>0</v>
      </c>
      <c r="J196" s="91">
        <f t="shared" si="23"/>
        <v>0</v>
      </c>
      <c r="K196" s="91">
        <f t="shared" si="31"/>
        <v>0</v>
      </c>
      <c r="L196" s="91">
        <f t="shared" si="32"/>
        <v>0</v>
      </c>
      <c r="M196" s="92"/>
      <c r="N196" s="93"/>
      <c r="O196" s="94"/>
      <c r="P196" s="95"/>
      <c r="Q196" s="95"/>
      <c r="R196" s="96"/>
      <c r="S196" s="96"/>
      <c r="T196" s="96"/>
    </row>
    <row r="197" spans="1:20" s="97" customFormat="1" ht="11.25" customHeight="1" x14ac:dyDescent="0.2">
      <c r="A197" s="98">
        <f t="shared" si="26"/>
        <v>43101</v>
      </c>
      <c r="B197" s="99"/>
      <c r="C197" s="90">
        <v>0</v>
      </c>
      <c r="D197" s="90">
        <v>0</v>
      </c>
      <c r="E197" s="90">
        <v>0</v>
      </c>
      <c r="F197" s="90">
        <v>0</v>
      </c>
      <c r="G197" s="90">
        <v>0</v>
      </c>
      <c r="H197" s="90">
        <v>0</v>
      </c>
      <c r="I197" s="91">
        <f t="shared" si="22"/>
        <v>0</v>
      </c>
      <c r="J197" s="91">
        <f t="shared" si="23"/>
        <v>0</v>
      </c>
      <c r="K197" s="91">
        <f t="shared" si="31"/>
        <v>0</v>
      </c>
      <c r="L197" s="91">
        <f t="shared" si="32"/>
        <v>0</v>
      </c>
      <c r="M197" s="92"/>
      <c r="N197" s="93"/>
      <c r="O197" s="94"/>
      <c r="P197" s="95"/>
      <c r="Q197" s="95"/>
      <c r="R197" s="96"/>
      <c r="S197" s="96"/>
      <c r="T197" s="96"/>
    </row>
    <row r="198" spans="1:20" ht="11.25" customHeight="1" x14ac:dyDescent="0.2">
      <c r="A198" s="38">
        <f t="shared" si="26"/>
        <v>43102</v>
      </c>
      <c r="B198" s="5"/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7">
        <f t="shared" si="22"/>
        <v>0</v>
      </c>
      <c r="J198" s="17">
        <f t="shared" si="23"/>
        <v>0</v>
      </c>
      <c r="K198" s="17">
        <f t="shared" si="31"/>
        <v>0</v>
      </c>
      <c r="L198" s="17">
        <f t="shared" si="32"/>
        <v>0</v>
      </c>
      <c r="M198" s="7"/>
      <c r="N198" s="13"/>
      <c r="O198" s="14"/>
      <c r="P198" s="9"/>
      <c r="Q198" s="9"/>
      <c r="R198" s="21"/>
      <c r="S198" s="21"/>
      <c r="T198" s="21"/>
    </row>
    <row r="199" spans="1:20" ht="11.25" customHeight="1" x14ac:dyDescent="0.2">
      <c r="A199" s="38">
        <f t="shared" si="26"/>
        <v>43103</v>
      </c>
      <c r="B199" s="5"/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17">
        <f t="shared" si="22"/>
        <v>0</v>
      </c>
      <c r="J199" s="17">
        <f t="shared" si="23"/>
        <v>0</v>
      </c>
      <c r="K199" s="17">
        <f t="shared" si="31"/>
        <v>0</v>
      </c>
      <c r="L199" s="17">
        <f t="shared" si="32"/>
        <v>0</v>
      </c>
      <c r="M199" s="7"/>
      <c r="N199" s="13"/>
      <c r="O199" s="14"/>
      <c r="P199" s="9"/>
      <c r="Q199" s="9"/>
      <c r="R199" s="21"/>
      <c r="S199" s="21"/>
      <c r="T199" s="21"/>
    </row>
    <row r="200" spans="1:20" ht="11.25" customHeight="1" x14ac:dyDescent="0.2">
      <c r="A200" s="38">
        <f t="shared" si="26"/>
        <v>43104</v>
      </c>
      <c r="B200" s="5"/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7">
        <f t="shared" si="22"/>
        <v>0</v>
      </c>
      <c r="J200" s="17">
        <f t="shared" si="23"/>
        <v>0</v>
      </c>
      <c r="K200" s="17">
        <f t="shared" si="31"/>
        <v>0</v>
      </c>
      <c r="L200" s="17">
        <f t="shared" si="32"/>
        <v>0</v>
      </c>
      <c r="M200" s="7"/>
      <c r="N200" s="13"/>
      <c r="O200" s="14"/>
      <c r="P200" s="9"/>
      <c r="Q200" s="9"/>
      <c r="R200" s="21"/>
      <c r="S200" s="21"/>
      <c r="T200" s="21"/>
    </row>
    <row r="201" spans="1:20" ht="11.25" customHeight="1" x14ac:dyDescent="0.2">
      <c r="A201" s="38">
        <f t="shared" si="26"/>
        <v>43105</v>
      </c>
      <c r="B201" s="6"/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7">
        <f t="shared" si="22"/>
        <v>0</v>
      </c>
      <c r="J201" s="17">
        <f t="shared" si="23"/>
        <v>0</v>
      </c>
      <c r="K201" s="17">
        <f t="shared" si="31"/>
        <v>0</v>
      </c>
      <c r="L201" s="17">
        <f t="shared" si="32"/>
        <v>0</v>
      </c>
      <c r="M201" s="7"/>
      <c r="N201" s="13"/>
      <c r="O201" s="14"/>
      <c r="P201" s="9"/>
      <c r="Q201" s="9"/>
      <c r="R201" s="21"/>
      <c r="S201" s="21"/>
      <c r="T201" s="21"/>
    </row>
    <row r="202" spans="1:20" s="97" customFormat="1" ht="11.25" customHeight="1" x14ac:dyDescent="0.2">
      <c r="A202" s="88">
        <f t="shared" si="26"/>
        <v>43106</v>
      </c>
      <c r="B202" s="99"/>
      <c r="C202" s="90">
        <v>0</v>
      </c>
      <c r="D202" s="90">
        <v>0</v>
      </c>
      <c r="E202" s="90">
        <v>0</v>
      </c>
      <c r="F202" s="90">
        <v>0</v>
      </c>
      <c r="G202" s="90">
        <v>0</v>
      </c>
      <c r="H202" s="90">
        <v>0</v>
      </c>
      <c r="I202" s="91">
        <f t="shared" si="22"/>
        <v>0</v>
      </c>
      <c r="J202" s="91">
        <f t="shared" si="23"/>
        <v>0</v>
      </c>
      <c r="K202" s="91">
        <f t="shared" si="31"/>
        <v>0</v>
      </c>
      <c r="L202" s="91">
        <f t="shared" si="32"/>
        <v>0</v>
      </c>
      <c r="M202" s="92"/>
      <c r="N202" s="93"/>
      <c r="O202" s="94"/>
      <c r="P202" s="95"/>
      <c r="Q202" s="95"/>
      <c r="R202" s="96"/>
      <c r="S202" s="96"/>
      <c r="T202" s="96"/>
    </row>
    <row r="203" spans="1:20" s="97" customFormat="1" ht="11.25" customHeight="1" x14ac:dyDescent="0.2">
      <c r="A203" s="88">
        <f t="shared" si="26"/>
        <v>43107</v>
      </c>
      <c r="B203" s="89"/>
      <c r="C203" s="90">
        <v>0</v>
      </c>
      <c r="D203" s="90">
        <v>0</v>
      </c>
      <c r="E203" s="90">
        <v>0</v>
      </c>
      <c r="F203" s="90">
        <v>0</v>
      </c>
      <c r="G203" s="90">
        <v>0</v>
      </c>
      <c r="H203" s="90">
        <v>0</v>
      </c>
      <c r="I203" s="91">
        <f t="shared" si="22"/>
        <v>0</v>
      </c>
      <c r="J203" s="91">
        <f t="shared" si="23"/>
        <v>0</v>
      </c>
      <c r="K203" s="91">
        <f t="shared" si="31"/>
        <v>0</v>
      </c>
      <c r="L203" s="91">
        <f t="shared" si="32"/>
        <v>0</v>
      </c>
      <c r="M203" s="92"/>
      <c r="N203" s="93"/>
      <c r="O203" s="94"/>
      <c r="P203" s="95"/>
      <c r="Q203" s="95"/>
      <c r="R203" s="96"/>
      <c r="S203" s="96"/>
      <c r="T203" s="96"/>
    </row>
    <row r="204" spans="1:20" ht="11.25" customHeight="1" x14ac:dyDescent="0.2">
      <c r="A204" s="39">
        <f t="shared" si="26"/>
        <v>43108</v>
      </c>
      <c r="B204" s="6"/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17">
        <f t="shared" si="22"/>
        <v>0</v>
      </c>
      <c r="J204" s="17">
        <f t="shared" si="23"/>
        <v>0</v>
      </c>
      <c r="K204" s="17">
        <f t="shared" si="31"/>
        <v>0</v>
      </c>
      <c r="L204" s="17">
        <f t="shared" si="32"/>
        <v>0</v>
      </c>
      <c r="M204" s="7"/>
      <c r="N204" s="13"/>
      <c r="O204" s="14"/>
      <c r="P204" s="9"/>
      <c r="Q204" s="9"/>
      <c r="R204" s="21"/>
      <c r="S204" s="21"/>
      <c r="T204" s="21"/>
    </row>
    <row r="205" spans="1:20" ht="11.25" customHeight="1" x14ac:dyDescent="0.2">
      <c r="A205" s="39">
        <f t="shared" si="26"/>
        <v>43109</v>
      </c>
      <c r="B205" s="6"/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7">
        <f t="shared" si="22"/>
        <v>0</v>
      </c>
      <c r="J205" s="17">
        <f t="shared" si="23"/>
        <v>0</v>
      </c>
      <c r="K205" s="17">
        <f t="shared" si="31"/>
        <v>0</v>
      </c>
      <c r="L205" s="17">
        <f t="shared" si="32"/>
        <v>0</v>
      </c>
      <c r="M205" s="7"/>
      <c r="N205" s="13"/>
      <c r="O205" s="14"/>
      <c r="P205" s="9"/>
      <c r="Q205" s="9"/>
      <c r="R205" s="21"/>
      <c r="S205" s="21"/>
      <c r="T205" s="21"/>
    </row>
    <row r="206" spans="1:20" ht="11.25" customHeight="1" x14ac:dyDescent="0.2">
      <c r="A206" s="38">
        <f t="shared" si="26"/>
        <v>43110</v>
      </c>
      <c r="B206" s="5"/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7">
        <f t="shared" ref="I206:I269" si="33">+I205+C206-D206-E206-F206-G206-H206</f>
        <v>0</v>
      </c>
      <c r="J206" s="17">
        <f t="shared" ref="J206:J269" si="34">+I206*$A$9*1/365</f>
        <v>0</v>
      </c>
      <c r="K206" s="17">
        <f t="shared" ref="K206:K221" si="35">IF(I206&gt;0, J206, 0)</f>
        <v>0</v>
      </c>
      <c r="L206" s="17">
        <f t="shared" ref="L206:L221" si="36">IF(J206&lt;0, J206, 0)</f>
        <v>0</v>
      </c>
      <c r="M206" s="7"/>
      <c r="N206" s="13"/>
      <c r="O206" s="14"/>
      <c r="P206" s="9"/>
      <c r="Q206" s="9"/>
      <c r="R206" s="21"/>
      <c r="S206" s="21"/>
      <c r="T206" s="21"/>
    </row>
    <row r="207" spans="1:20" ht="11.25" customHeight="1" x14ac:dyDescent="0.2">
      <c r="A207" s="38">
        <f t="shared" ref="A207:A270" si="37">+A206+1</f>
        <v>43111</v>
      </c>
      <c r="B207" s="5"/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7">
        <f t="shared" si="33"/>
        <v>0</v>
      </c>
      <c r="J207" s="17">
        <f t="shared" si="34"/>
        <v>0</v>
      </c>
      <c r="K207" s="17">
        <f t="shared" si="35"/>
        <v>0</v>
      </c>
      <c r="L207" s="17">
        <f t="shared" si="36"/>
        <v>0</v>
      </c>
      <c r="M207" s="7"/>
      <c r="N207" s="13"/>
      <c r="O207" s="14"/>
      <c r="P207" s="9"/>
      <c r="Q207" s="9"/>
      <c r="R207" s="21"/>
      <c r="S207" s="21"/>
      <c r="T207" s="21"/>
    </row>
    <row r="208" spans="1:20" ht="11.25" customHeight="1" x14ac:dyDescent="0.2">
      <c r="A208" s="38">
        <f t="shared" si="37"/>
        <v>43112</v>
      </c>
      <c r="B208" s="6"/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7">
        <f t="shared" si="33"/>
        <v>0</v>
      </c>
      <c r="J208" s="17">
        <f t="shared" si="34"/>
        <v>0</v>
      </c>
      <c r="K208" s="17">
        <f t="shared" si="35"/>
        <v>0</v>
      </c>
      <c r="L208" s="17">
        <f t="shared" si="36"/>
        <v>0</v>
      </c>
      <c r="M208" s="7"/>
      <c r="N208" s="13"/>
      <c r="O208" s="14"/>
      <c r="P208" s="9"/>
      <c r="Q208" s="9"/>
      <c r="R208" s="21"/>
      <c r="S208" s="21"/>
      <c r="T208" s="21"/>
    </row>
    <row r="209" spans="1:20" s="97" customFormat="1" ht="11.25" customHeight="1" x14ac:dyDescent="0.2">
      <c r="A209" s="88">
        <f t="shared" si="37"/>
        <v>43113</v>
      </c>
      <c r="B209" s="99"/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1">
        <f t="shared" si="33"/>
        <v>0</v>
      </c>
      <c r="J209" s="91">
        <f t="shared" si="34"/>
        <v>0</v>
      </c>
      <c r="K209" s="91">
        <f t="shared" si="35"/>
        <v>0</v>
      </c>
      <c r="L209" s="91">
        <f t="shared" si="36"/>
        <v>0</v>
      </c>
      <c r="M209" s="92"/>
      <c r="N209" s="93"/>
      <c r="O209" s="94"/>
      <c r="P209" s="95"/>
      <c r="Q209" s="95"/>
      <c r="R209" s="96"/>
      <c r="S209" s="96"/>
      <c r="T209" s="96"/>
    </row>
    <row r="210" spans="1:20" s="97" customFormat="1" ht="11.25" customHeight="1" x14ac:dyDescent="0.2">
      <c r="A210" s="88">
        <f t="shared" si="37"/>
        <v>43114</v>
      </c>
      <c r="B210" s="89"/>
      <c r="C210" s="90">
        <v>0</v>
      </c>
      <c r="D210" s="90">
        <v>0</v>
      </c>
      <c r="E210" s="90">
        <v>0</v>
      </c>
      <c r="F210" s="90">
        <v>0</v>
      </c>
      <c r="G210" s="90">
        <v>0</v>
      </c>
      <c r="H210" s="90">
        <v>0</v>
      </c>
      <c r="I210" s="91">
        <f t="shared" si="33"/>
        <v>0</v>
      </c>
      <c r="J210" s="91">
        <f t="shared" si="34"/>
        <v>0</v>
      </c>
      <c r="K210" s="91">
        <f t="shared" si="35"/>
        <v>0</v>
      </c>
      <c r="L210" s="91">
        <f t="shared" si="36"/>
        <v>0</v>
      </c>
      <c r="M210" s="92"/>
      <c r="N210" s="93"/>
      <c r="O210" s="94"/>
      <c r="P210" s="95"/>
      <c r="Q210" s="95"/>
      <c r="R210" s="96"/>
      <c r="S210" s="96"/>
      <c r="T210" s="96"/>
    </row>
    <row r="211" spans="1:20" ht="11.25" customHeight="1" x14ac:dyDescent="0.2">
      <c r="A211" s="39">
        <f t="shared" si="37"/>
        <v>43115</v>
      </c>
      <c r="B211" s="6"/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7">
        <f t="shared" si="33"/>
        <v>0</v>
      </c>
      <c r="J211" s="17">
        <f t="shared" si="34"/>
        <v>0</v>
      </c>
      <c r="K211" s="17">
        <f t="shared" si="35"/>
        <v>0</v>
      </c>
      <c r="L211" s="17">
        <f t="shared" si="36"/>
        <v>0</v>
      </c>
      <c r="M211" s="7"/>
      <c r="N211" s="13"/>
      <c r="O211" s="14"/>
      <c r="P211" s="9"/>
      <c r="Q211" s="9"/>
      <c r="R211" s="21"/>
      <c r="S211" s="21"/>
      <c r="T211" s="21"/>
    </row>
    <row r="212" spans="1:20" ht="11.25" customHeight="1" x14ac:dyDescent="0.2">
      <c r="A212" s="38">
        <f t="shared" si="37"/>
        <v>43116</v>
      </c>
      <c r="B212" s="5"/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7">
        <f t="shared" si="33"/>
        <v>0</v>
      </c>
      <c r="J212" s="17">
        <f t="shared" si="34"/>
        <v>0</v>
      </c>
      <c r="K212" s="17">
        <f t="shared" si="35"/>
        <v>0</v>
      </c>
      <c r="L212" s="17">
        <f t="shared" si="36"/>
        <v>0</v>
      </c>
      <c r="M212" s="7"/>
      <c r="N212" s="13"/>
      <c r="O212" s="14"/>
      <c r="P212" s="9"/>
      <c r="Q212" s="9"/>
      <c r="R212" s="21"/>
      <c r="S212" s="21"/>
      <c r="T212" s="21"/>
    </row>
    <row r="213" spans="1:20" ht="11.25" customHeight="1" x14ac:dyDescent="0.2">
      <c r="A213" s="39">
        <f t="shared" si="37"/>
        <v>43117</v>
      </c>
      <c r="B213" s="6"/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7">
        <f t="shared" si="33"/>
        <v>0</v>
      </c>
      <c r="J213" s="17">
        <f t="shared" si="34"/>
        <v>0</v>
      </c>
      <c r="K213" s="17">
        <f t="shared" si="35"/>
        <v>0</v>
      </c>
      <c r="L213" s="17">
        <f t="shared" si="36"/>
        <v>0</v>
      </c>
      <c r="M213" s="7"/>
      <c r="N213" s="13"/>
      <c r="O213" s="14"/>
      <c r="P213" s="9"/>
      <c r="Q213" s="9"/>
      <c r="R213" s="21"/>
      <c r="S213" s="21"/>
      <c r="T213" s="21"/>
    </row>
    <row r="214" spans="1:20" ht="11.25" customHeight="1" x14ac:dyDescent="0.2">
      <c r="A214" s="38">
        <f t="shared" si="37"/>
        <v>43118</v>
      </c>
      <c r="B214" s="5"/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7">
        <f t="shared" si="33"/>
        <v>0</v>
      </c>
      <c r="J214" s="17">
        <f t="shared" si="34"/>
        <v>0</v>
      </c>
      <c r="K214" s="17">
        <f t="shared" si="35"/>
        <v>0</v>
      </c>
      <c r="L214" s="17">
        <f t="shared" si="36"/>
        <v>0</v>
      </c>
      <c r="M214" s="7"/>
      <c r="N214" s="13"/>
      <c r="O214" s="14"/>
      <c r="P214" s="9"/>
      <c r="Q214" s="9"/>
      <c r="R214" s="21"/>
      <c r="S214" s="21"/>
      <c r="T214" s="21"/>
    </row>
    <row r="215" spans="1:20" ht="11.25" customHeight="1" x14ac:dyDescent="0.2">
      <c r="A215" s="38">
        <f t="shared" si="37"/>
        <v>43119</v>
      </c>
      <c r="B215" s="5"/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7">
        <f t="shared" si="33"/>
        <v>0</v>
      </c>
      <c r="J215" s="17">
        <f t="shared" si="34"/>
        <v>0</v>
      </c>
      <c r="K215" s="17">
        <f t="shared" si="35"/>
        <v>0</v>
      </c>
      <c r="L215" s="17">
        <f t="shared" si="36"/>
        <v>0</v>
      </c>
      <c r="M215" s="7"/>
      <c r="N215" s="13"/>
      <c r="O215" s="14"/>
      <c r="P215" s="9"/>
      <c r="Q215" s="9"/>
      <c r="R215" s="21"/>
      <c r="S215" s="21"/>
      <c r="T215" s="21"/>
    </row>
    <row r="216" spans="1:20" s="97" customFormat="1" ht="11.25" customHeight="1" x14ac:dyDescent="0.2">
      <c r="A216" s="88">
        <f t="shared" si="37"/>
        <v>43120</v>
      </c>
      <c r="B216" s="99"/>
      <c r="C216" s="90">
        <v>0</v>
      </c>
      <c r="D216" s="90">
        <v>0</v>
      </c>
      <c r="E216" s="90">
        <v>0</v>
      </c>
      <c r="F216" s="90">
        <v>0</v>
      </c>
      <c r="G216" s="90">
        <v>0</v>
      </c>
      <c r="H216" s="90">
        <v>0</v>
      </c>
      <c r="I216" s="91">
        <f t="shared" si="33"/>
        <v>0</v>
      </c>
      <c r="J216" s="91">
        <f t="shared" si="34"/>
        <v>0</v>
      </c>
      <c r="K216" s="91">
        <f t="shared" si="35"/>
        <v>0</v>
      </c>
      <c r="L216" s="91">
        <f t="shared" si="36"/>
        <v>0</v>
      </c>
      <c r="M216" s="92"/>
      <c r="N216" s="93"/>
      <c r="O216" s="94"/>
      <c r="P216" s="95"/>
      <c r="Q216" s="95"/>
      <c r="R216" s="96"/>
      <c r="S216" s="96"/>
      <c r="T216" s="96"/>
    </row>
    <row r="217" spans="1:20" s="97" customFormat="1" ht="11.25" customHeight="1" x14ac:dyDescent="0.2">
      <c r="A217" s="88">
        <f t="shared" si="37"/>
        <v>43121</v>
      </c>
      <c r="B217" s="89"/>
      <c r="C217" s="90">
        <v>0</v>
      </c>
      <c r="D217" s="90">
        <v>0</v>
      </c>
      <c r="E217" s="90">
        <v>0</v>
      </c>
      <c r="F217" s="90">
        <v>0</v>
      </c>
      <c r="G217" s="90">
        <v>0</v>
      </c>
      <c r="H217" s="90">
        <v>0</v>
      </c>
      <c r="I217" s="91">
        <f t="shared" si="33"/>
        <v>0</v>
      </c>
      <c r="J217" s="91">
        <f t="shared" si="34"/>
        <v>0</v>
      </c>
      <c r="K217" s="91">
        <f t="shared" si="35"/>
        <v>0</v>
      </c>
      <c r="L217" s="91">
        <f t="shared" si="36"/>
        <v>0</v>
      </c>
      <c r="M217" s="92"/>
      <c r="N217" s="93"/>
      <c r="O217" s="94"/>
      <c r="P217" s="95"/>
      <c r="Q217" s="95"/>
      <c r="R217" s="96"/>
      <c r="S217" s="96"/>
      <c r="T217" s="96"/>
    </row>
    <row r="218" spans="1:20" ht="11.25" customHeight="1" x14ac:dyDescent="0.2">
      <c r="A218" s="39">
        <f t="shared" si="37"/>
        <v>43122</v>
      </c>
      <c r="B218" s="6"/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7">
        <f t="shared" si="33"/>
        <v>0</v>
      </c>
      <c r="J218" s="17">
        <f t="shared" si="34"/>
        <v>0</v>
      </c>
      <c r="K218" s="17">
        <f t="shared" si="35"/>
        <v>0</v>
      </c>
      <c r="L218" s="17">
        <f t="shared" si="36"/>
        <v>0</v>
      </c>
      <c r="M218" s="7"/>
      <c r="N218" s="13"/>
      <c r="O218" s="14"/>
      <c r="P218" s="9"/>
      <c r="Q218" s="9"/>
      <c r="R218" s="21"/>
      <c r="S218" s="21"/>
      <c r="T218" s="21"/>
    </row>
    <row r="219" spans="1:20" ht="11.25" customHeight="1" x14ac:dyDescent="0.2">
      <c r="A219" s="39">
        <f t="shared" si="37"/>
        <v>43123</v>
      </c>
      <c r="B219" s="6"/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17">
        <f t="shared" si="33"/>
        <v>0</v>
      </c>
      <c r="J219" s="17">
        <f t="shared" si="34"/>
        <v>0</v>
      </c>
      <c r="K219" s="17">
        <f t="shared" si="35"/>
        <v>0</v>
      </c>
      <c r="L219" s="17">
        <f t="shared" si="36"/>
        <v>0</v>
      </c>
      <c r="M219" s="7"/>
      <c r="N219" s="13"/>
      <c r="O219" s="14"/>
      <c r="P219" s="9"/>
      <c r="Q219" s="9"/>
      <c r="R219" s="21"/>
      <c r="S219" s="21"/>
      <c r="T219" s="21"/>
    </row>
    <row r="220" spans="1:20" ht="11.25" customHeight="1" x14ac:dyDescent="0.2">
      <c r="A220" s="38">
        <f t="shared" si="37"/>
        <v>43124</v>
      </c>
      <c r="B220" s="5"/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7">
        <f t="shared" si="33"/>
        <v>0</v>
      </c>
      <c r="J220" s="17">
        <f t="shared" si="34"/>
        <v>0</v>
      </c>
      <c r="K220" s="17">
        <f t="shared" si="35"/>
        <v>0</v>
      </c>
      <c r="L220" s="17">
        <f t="shared" si="36"/>
        <v>0</v>
      </c>
      <c r="M220" s="7"/>
      <c r="N220" s="13"/>
      <c r="O220" s="14"/>
      <c r="P220" s="9"/>
      <c r="Q220" s="9"/>
      <c r="R220" s="21"/>
      <c r="S220" s="21"/>
      <c r="T220" s="21"/>
    </row>
    <row r="221" spans="1:20" ht="11.25" customHeight="1" x14ac:dyDescent="0.2">
      <c r="A221" s="38">
        <f t="shared" si="37"/>
        <v>43125</v>
      </c>
      <c r="B221" s="5"/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17">
        <f t="shared" si="33"/>
        <v>0</v>
      </c>
      <c r="J221" s="17">
        <f t="shared" si="34"/>
        <v>0</v>
      </c>
      <c r="K221" s="17">
        <f t="shared" si="35"/>
        <v>0</v>
      </c>
      <c r="L221" s="17">
        <f t="shared" si="36"/>
        <v>0</v>
      </c>
      <c r="M221" s="7"/>
      <c r="N221" s="13"/>
      <c r="O221" s="14"/>
      <c r="P221" s="9"/>
      <c r="Q221" s="9"/>
      <c r="R221" s="21"/>
      <c r="S221" s="21"/>
      <c r="T221" s="21"/>
    </row>
    <row r="222" spans="1:20" ht="11.25" customHeight="1" x14ac:dyDescent="0.2">
      <c r="A222" s="38">
        <f t="shared" si="37"/>
        <v>43126</v>
      </c>
      <c r="B222" s="6"/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17">
        <f t="shared" si="33"/>
        <v>0</v>
      </c>
      <c r="J222" s="17">
        <f t="shared" si="34"/>
        <v>0</v>
      </c>
      <c r="K222" s="17">
        <f t="shared" ref="K222:K237" si="38">IF(I222&gt;0, J222, 0)</f>
        <v>0</v>
      </c>
      <c r="L222" s="17">
        <f t="shared" ref="L222:L237" si="39">IF(J222&lt;0, J222, 0)</f>
        <v>0</v>
      </c>
      <c r="M222" s="7"/>
      <c r="N222" s="13"/>
      <c r="O222" s="14"/>
      <c r="P222" s="9"/>
      <c r="Q222" s="9"/>
      <c r="R222" s="21"/>
      <c r="S222" s="21"/>
      <c r="T222" s="21"/>
    </row>
    <row r="223" spans="1:20" s="97" customFormat="1" ht="11.25" customHeight="1" x14ac:dyDescent="0.2">
      <c r="A223" s="88">
        <f t="shared" si="37"/>
        <v>43127</v>
      </c>
      <c r="B223" s="99"/>
      <c r="C223" s="90">
        <v>0</v>
      </c>
      <c r="D223" s="90">
        <v>0</v>
      </c>
      <c r="E223" s="90">
        <v>0</v>
      </c>
      <c r="F223" s="90">
        <v>0</v>
      </c>
      <c r="G223" s="90">
        <v>0</v>
      </c>
      <c r="H223" s="90">
        <v>0</v>
      </c>
      <c r="I223" s="91">
        <f t="shared" si="33"/>
        <v>0</v>
      </c>
      <c r="J223" s="91">
        <f t="shared" si="34"/>
        <v>0</v>
      </c>
      <c r="K223" s="91">
        <f t="shared" si="38"/>
        <v>0</v>
      </c>
      <c r="L223" s="91">
        <f t="shared" si="39"/>
        <v>0</v>
      </c>
      <c r="M223" s="92"/>
      <c r="N223" s="93"/>
      <c r="O223" s="94"/>
      <c r="P223" s="95"/>
      <c r="Q223" s="95"/>
      <c r="R223" s="96"/>
      <c r="S223" s="96"/>
      <c r="T223" s="96"/>
    </row>
    <row r="224" spans="1:20" s="97" customFormat="1" ht="11.25" customHeight="1" x14ac:dyDescent="0.2">
      <c r="A224" s="88">
        <f t="shared" si="37"/>
        <v>43128</v>
      </c>
      <c r="B224" s="89"/>
      <c r="C224" s="90">
        <v>0</v>
      </c>
      <c r="D224" s="90">
        <v>0</v>
      </c>
      <c r="E224" s="90">
        <v>0</v>
      </c>
      <c r="F224" s="90">
        <v>0</v>
      </c>
      <c r="G224" s="90">
        <v>0</v>
      </c>
      <c r="H224" s="90">
        <v>0</v>
      </c>
      <c r="I224" s="91">
        <f t="shared" si="33"/>
        <v>0</v>
      </c>
      <c r="J224" s="91">
        <f t="shared" si="34"/>
        <v>0</v>
      </c>
      <c r="K224" s="91">
        <f t="shared" si="38"/>
        <v>0</v>
      </c>
      <c r="L224" s="91">
        <f t="shared" si="39"/>
        <v>0</v>
      </c>
      <c r="M224" s="92"/>
      <c r="N224" s="93"/>
      <c r="O224" s="94"/>
      <c r="P224" s="95"/>
      <c r="Q224" s="95"/>
      <c r="R224" s="96"/>
      <c r="S224" s="96"/>
      <c r="T224" s="96"/>
    </row>
    <row r="225" spans="1:20" ht="11.25" customHeight="1" x14ac:dyDescent="0.2">
      <c r="A225" s="39">
        <f t="shared" si="37"/>
        <v>43129</v>
      </c>
      <c r="B225" s="6"/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7">
        <f t="shared" si="33"/>
        <v>0</v>
      </c>
      <c r="J225" s="17">
        <f t="shared" si="34"/>
        <v>0</v>
      </c>
      <c r="K225" s="17">
        <f t="shared" si="38"/>
        <v>0</v>
      </c>
      <c r="L225" s="17">
        <f t="shared" si="39"/>
        <v>0</v>
      </c>
      <c r="M225" s="7"/>
      <c r="N225" s="13"/>
      <c r="O225" s="14"/>
      <c r="P225" s="9"/>
      <c r="Q225" s="9"/>
      <c r="R225" s="21"/>
      <c r="S225" s="21"/>
      <c r="T225" s="21"/>
    </row>
    <row r="226" spans="1:20" ht="11.25" customHeight="1" x14ac:dyDescent="0.2">
      <c r="A226" s="39">
        <f t="shared" si="37"/>
        <v>43130</v>
      </c>
      <c r="B226" s="6"/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7">
        <f t="shared" si="33"/>
        <v>0</v>
      </c>
      <c r="J226" s="17">
        <f t="shared" si="34"/>
        <v>0</v>
      </c>
      <c r="K226" s="17">
        <f t="shared" si="38"/>
        <v>0</v>
      </c>
      <c r="L226" s="17">
        <f t="shared" si="39"/>
        <v>0</v>
      </c>
      <c r="M226" s="7"/>
      <c r="N226" s="13"/>
      <c r="O226" s="14"/>
      <c r="P226" s="9"/>
      <c r="Q226" s="9"/>
      <c r="R226" s="21"/>
      <c r="S226" s="21"/>
      <c r="T226" s="21"/>
    </row>
    <row r="227" spans="1:20" ht="11.25" customHeight="1" x14ac:dyDescent="0.2">
      <c r="A227" s="38">
        <f t="shared" si="37"/>
        <v>43131</v>
      </c>
      <c r="B227" s="5"/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7">
        <f t="shared" si="33"/>
        <v>0</v>
      </c>
      <c r="J227" s="17">
        <f t="shared" si="34"/>
        <v>0</v>
      </c>
      <c r="K227" s="17">
        <f t="shared" si="38"/>
        <v>0</v>
      </c>
      <c r="L227" s="17">
        <f t="shared" si="39"/>
        <v>0</v>
      </c>
      <c r="M227" s="7"/>
      <c r="N227" s="13"/>
      <c r="O227" s="14"/>
      <c r="P227" s="9"/>
      <c r="Q227" s="9"/>
      <c r="R227" s="21"/>
      <c r="S227" s="21"/>
      <c r="T227" s="21"/>
    </row>
    <row r="228" spans="1:20" ht="11.25" customHeight="1" x14ac:dyDescent="0.2">
      <c r="A228" s="38">
        <f t="shared" si="37"/>
        <v>43132</v>
      </c>
      <c r="B228" s="5"/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7">
        <f t="shared" si="33"/>
        <v>0</v>
      </c>
      <c r="J228" s="17">
        <f t="shared" si="34"/>
        <v>0</v>
      </c>
      <c r="K228" s="17">
        <f t="shared" si="38"/>
        <v>0</v>
      </c>
      <c r="L228" s="17">
        <f t="shared" si="39"/>
        <v>0</v>
      </c>
      <c r="M228" s="7"/>
      <c r="N228" s="13"/>
      <c r="O228" s="14"/>
      <c r="P228" s="9"/>
      <c r="Q228" s="9"/>
      <c r="R228" s="21"/>
      <c r="S228" s="21"/>
      <c r="T228" s="21"/>
    </row>
    <row r="229" spans="1:20" ht="11.25" customHeight="1" x14ac:dyDescent="0.2">
      <c r="A229" s="38">
        <f t="shared" si="37"/>
        <v>43133</v>
      </c>
      <c r="B229" s="5"/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17">
        <f t="shared" si="33"/>
        <v>0</v>
      </c>
      <c r="J229" s="17">
        <f t="shared" si="34"/>
        <v>0</v>
      </c>
      <c r="K229" s="17">
        <f t="shared" si="38"/>
        <v>0</v>
      </c>
      <c r="L229" s="17">
        <f t="shared" si="39"/>
        <v>0</v>
      </c>
      <c r="M229" s="7"/>
      <c r="N229" s="13"/>
      <c r="O229" s="14"/>
      <c r="P229" s="9"/>
      <c r="Q229" s="9"/>
      <c r="R229" s="21"/>
      <c r="S229" s="21"/>
      <c r="T229" s="21"/>
    </row>
    <row r="230" spans="1:20" s="97" customFormat="1" ht="11.25" customHeight="1" x14ac:dyDescent="0.2">
      <c r="A230" s="88">
        <f t="shared" si="37"/>
        <v>43134</v>
      </c>
      <c r="B230" s="89"/>
      <c r="C230" s="90">
        <v>0</v>
      </c>
      <c r="D230" s="90">
        <v>0</v>
      </c>
      <c r="E230" s="90">
        <v>0</v>
      </c>
      <c r="F230" s="90">
        <v>0</v>
      </c>
      <c r="G230" s="90">
        <v>0</v>
      </c>
      <c r="H230" s="90">
        <v>0</v>
      </c>
      <c r="I230" s="91">
        <f t="shared" si="33"/>
        <v>0</v>
      </c>
      <c r="J230" s="91">
        <f t="shared" si="34"/>
        <v>0</v>
      </c>
      <c r="K230" s="91">
        <f t="shared" si="38"/>
        <v>0</v>
      </c>
      <c r="L230" s="91">
        <f t="shared" si="39"/>
        <v>0</v>
      </c>
      <c r="M230" s="92"/>
      <c r="N230" s="93"/>
      <c r="O230" s="94"/>
      <c r="P230" s="95"/>
      <c r="Q230" s="95"/>
      <c r="R230" s="96"/>
      <c r="S230" s="96"/>
      <c r="T230" s="96"/>
    </row>
    <row r="231" spans="1:20" s="97" customFormat="1" ht="11.25" customHeight="1" x14ac:dyDescent="0.2">
      <c r="A231" s="88">
        <f t="shared" si="37"/>
        <v>43135</v>
      </c>
      <c r="B231" s="89"/>
      <c r="C231" s="90">
        <v>0</v>
      </c>
      <c r="D231" s="90">
        <v>0</v>
      </c>
      <c r="E231" s="90">
        <v>0</v>
      </c>
      <c r="F231" s="90">
        <v>0</v>
      </c>
      <c r="G231" s="90">
        <v>0</v>
      </c>
      <c r="H231" s="90">
        <v>0</v>
      </c>
      <c r="I231" s="91">
        <f t="shared" si="33"/>
        <v>0</v>
      </c>
      <c r="J231" s="91">
        <f t="shared" si="34"/>
        <v>0</v>
      </c>
      <c r="K231" s="91">
        <f t="shared" si="38"/>
        <v>0</v>
      </c>
      <c r="L231" s="91">
        <f t="shared" si="39"/>
        <v>0</v>
      </c>
      <c r="M231" s="92"/>
      <c r="N231" s="93"/>
      <c r="O231" s="94"/>
      <c r="P231" s="95"/>
      <c r="Q231" s="95"/>
      <c r="R231" s="96"/>
      <c r="S231" s="96"/>
      <c r="T231" s="96"/>
    </row>
    <row r="232" spans="1:20" ht="11.25" customHeight="1" x14ac:dyDescent="0.2">
      <c r="A232" s="38">
        <f t="shared" si="37"/>
        <v>43136</v>
      </c>
      <c r="B232" s="5"/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7">
        <f t="shared" si="33"/>
        <v>0</v>
      </c>
      <c r="J232" s="17">
        <f t="shared" si="34"/>
        <v>0</v>
      </c>
      <c r="K232" s="17">
        <f t="shared" si="38"/>
        <v>0</v>
      </c>
      <c r="L232" s="17">
        <f t="shared" si="39"/>
        <v>0</v>
      </c>
      <c r="M232" s="7"/>
      <c r="N232" s="13"/>
      <c r="O232" s="14"/>
      <c r="P232" s="9"/>
      <c r="Q232" s="9"/>
      <c r="R232" s="21"/>
      <c r="S232" s="21"/>
      <c r="T232" s="21"/>
    </row>
    <row r="233" spans="1:20" ht="11.25" customHeight="1" x14ac:dyDescent="0.2">
      <c r="A233" s="39">
        <f t="shared" si="37"/>
        <v>43137</v>
      </c>
      <c r="B233" s="6"/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7">
        <f t="shared" si="33"/>
        <v>0</v>
      </c>
      <c r="J233" s="17">
        <f t="shared" si="34"/>
        <v>0</v>
      </c>
      <c r="K233" s="17">
        <f t="shared" si="38"/>
        <v>0</v>
      </c>
      <c r="L233" s="17">
        <f t="shared" si="39"/>
        <v>0</v>
      </c>
      <c r="M233" s="7"/>
      <c r="N233" s="13"/>
      <c r="O233" s="14"/>
      <c r="P233" s="9"/>
      <c r="Q233" s="9"/>
      <c r="R233" s="21"/>
      <c r="S233" s="21"/>
      <c r="T233" s="21"/>
    </row>
    <row r="234" spans="1:20" ht="11.25" customHeight="1" x14ac:dyDescent="0.2">
      <c r="A234" s="38">
        <f t="shared" si="37"/>
        <v>43138</v>
      </c>
      <c r="B234" s="5"/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17">
        <f t="shared" si="33"/>
        <v>0</v>
      </c>
      <c r="J234" s="17">
        <f t="shared" si="34"/>
        <v>0</v>
      </c>
      <c r="K234" s="17">
        <f t="shared" si="38"/>
        <v>0</v>
      </c>
      <c r="L234" s="17">
        <f t="shared" si="39"/>
        <v>0</v>
      </c>
      <c r="M234" s="7"/>
      <c r="N234" s="13"/>
      <c r="O234" s="14"/>
      <c r="P234" s="9"/>
      <c r="Q234" s="9"/>
      <c r="R234" s="21"/>
      <c r="S234" s="21"/>
      <c r="T234" s="21"/>
    </row>
    <row r="235" spans="1:20" ht="11.25" customHeight="1" x14ac:dyDescent="0.2">
      <c r="A235" s="38">
        <f t="shared" si="37"/>
        <v>43139</v>
      </c>
      <c r="B235" s="5"/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7">
        <f t="shared" si="33"/>
        <v>0</v>
      </c>
      <c r="J235" s="17">
        <f t="shared" si="34"/>
        <v>0</v>
      </c>
      <c r="K235" s="17">
        <f t="shared" si="38"/>
        <v>0</v>
      </c>
      <c r="L235" s="17">
        <f t="shared" si="39"/>
        <v>0</v>
      </c>
      <c r="M235" s="7"/>
      <c r="N235" s="13"/>
      <c r="O235" s="14"/>
      <c r="P235" s="9"/>
      <c r="Q235" s="9"/>
      <c r="R235" s="21"/>
      <c r="S235" s="21"/>
      <c r="T235" s="21"/>
    </row>
    <row r="236" spans="1:20" ht="11.25" customHeight="1" x14ac:dyDescent="0.2">
      <c r="A236" s="38">
        <f t="shared" si="37"/>
        <v>43140</v>
      </c>
      <c r="B236" s="5"/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7">
        <f t="shared" si="33"/>
        <v>0</v>
      </c>
      <c r="J236" s="17">
        <f t="shared" si="34"/>
        <v>0</v>
      </c>
      <c r="K236" s="17">
        <f t="shared" si="38"/>
        <v>0</v>
      </c>
      <c r="L236" s="17">
        <f t="shared" si="39"/>
        <v>0</v>
      </c>
      <c r="M236" s="7"/>
      <c r="N236" s="13"/>
      <c r="O236" s="14"/>
      <c r="P236" s="9"/>
      <c r="Q236" s="9"/>
      <c r="R236" s="21"/>
      <c r="S236" s="21"/>
      <c r="T236" s="21"/>
    </row>
    <row r="237" spans="1:20" s="97" customFormat="1" ht="11.25" customHeight="1" x14ac:dyDescent="0.2">
      <c r="A237" s="88">
        <f t="shared" si="37"/>
        <v>43141</v>
      </c>
      <c r="B237" s="89"/>
      <c r="C237" s="90">
        <v>0</v>
      </c>
      <c r="D237" s="90">
        <v>0</v>
      </c>
      <c r="E237" s="90">
        <v>0</v>
      </c>
      <c r="F237" s="90">
        <v>0</v>
      </c>
      <c r="G237" s="90">
        <v>0</v>
      </c>
      <c r="H237" s="90">
        <v>0</v>
      </c>
      <c r="I237" s="91">
        <f t="shared" si="33"/>
        <v>0</v>
      </c>
      <c r="J237" s="91">
        <f t="shared" si="34"/>
        <v>0</v>
      </c>
      <c r="K237" s="91">
        <f t="shared" si="38"/>
        <v>0</v>
      </c>
      <c r="L237" s="91">
        <f t="shared" si="39"/>
        <v>0</v>
      </c>
      <c r="M237" s="92"/>
      <c r="N237" s="93"/>
      <c r="O237" s="94"/>
      <c r="P237" s="95"/>
      <c r="Q237" s="95"/>
      <c r="R237" s="96"/>
      <c r="S237" s="96"/>
      <c r="T237" s="96"/>
    </row>
    <row r="238" spans="1:20" s="97" customFormat="1" ht="11.25" customHeight="1" x14ac:dyDescent="0.2">
      <c r="A238" s="88">
        <f t="shared" si="37"/>
        <v>43142</v>
      </c>
      <c r="B238" s="89"/>
      <c r="C238" s="90">
        <v>0</v>
      </c>
      <c r="D238" s="90">
        <v>0</v>
      </c>
      <c r="E238" s="90">
        <v>0</v>
      </c>
      <c r="F238" s="90">
        <v>0</v>
      </c>
      <c r="G238" s="90">
        <v>0</v>
      </c>
      <c r="H238" s="90">
        <v>0</v>
      </c>
      <c r="I238" s="91">
        <f t="shared" si="33"/>
        <v>0</v>
      </c>
      <c r="J238" s="91">
        <f t="shared" si="34"/>
        <v>0</v>
      </c>
      <c r="K238" s="91">
        <f t="shared" ref="K238:K253" si="40">IF(I238&gt;0, J238, 0)</f>
        <v>0</v>
      </c>
      <c r="L238" s="91">
        <f t="shared" ref="L238:L253" si="41">IF(J238&lt;0, J238, 0)</f>
        <v>0</v>
      </c>
      <c r="M238" s="92"/>
      <c r="N238" s="93"/>
      <c r="O238" s="94"/>
      <c r="P238" s="95"/>
      <c r="Q238" s="95"/>
      <c r="R238" s="96"/>
      <c r="S238" s="96"/>
      <c r="T238" s="96"/>
    </row>
    <row r="239" spans="1:20" ht="11.25" customHeight="1" x14ac:dyDescent="0.2">
      <c r="A239" s="38">
        <f t="shared" si="37"/>
        <v>43143</v>
      </c>
      <c r="B239" s="5"/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7">
        <f t="shared" si="33"/>
        <v>0</v>
      </c>
      <c r="J239" s="17">
        <f t="shared" si="34"/>
        <v>0</v>
      </c>
      <c r="K239" s="17">
        <f t="shared" si="40"/>
        <v>0</v>
      </c>
      <c r="L239" s="17">
        <f t="shared" si="41"/>
        <v>0</v>
      </c>
      <c r="M239" s="7"/>
      <c r="N239" s="13"/>
      <c r="O239" s="14"/>
      <c r="P239" s="9"/>
      <c r="Q239" s="9"/>
      <c r="R239" s="21"/>
      <c r="S239" s="21"/>
      <c r="T239" s="21"/>
    </row>
    <row r="240" spans="1:20" ht="11.25" customHeight="1" x14ac:dyDescent="0.2">
      <c r="A240" s="39">
        <f t="shared" si="37"/>
        <v>43144</v>
      </c>
      <c r="B240" s="6"/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7">
        <f t="shared" si="33"/>
        <v>0</v>
      </c>
      <c r="J240" s="17">
        <f t="shared" si="34"/>
        <v>0</v>
      </c>
      <c r="K240" s="17">
        <f t="shared" si="40"/>
        <v>0</v>
      </c>
      <c r="L240" s="17">
        <f t="shared" si="41"/>
        <v>0</v>
      </c>
      <c r="M240" s="7"/>
      <c r="N240" s="13"/>
      <c r="O240" s="14"/>
      <c r="P240" s="9"/>
      <c r="Q240" s="9"/>
      <c r="R240" s="21"/>
      <c r="S240" s="21"/>
      <c r="T240" s="21"/>
    </row>
    <row r="241" spans="1:20" ht="11.25" customHeight="1" x14ac:dyDescent="0.2">
      <c r="A241" s="38">
        <f t="shared" si="37"/>
        <v>43145</v>
      </c>
      <c r="B241" s="5"/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17">
        <f t="shared" si="33"/>
        <v>0</v>
      </c>
      <c r="J241" s="17">
        <f t="shared" si="34"/>
        <v>0</v>
      </c>
      <c r="K241" s="17">
        <f t="shared" si="40"/>
        <v>0</v>
      </c>
      <c r="L241" s="17">
        <f t="shared" si="41"/>
        <v>0</v>
      </c>
      <c r="M241" s="7"/>
      <c r="N241" s="13"/>
      <c r="O241" s="14"/>
      <c r="P241" s="9"/>
      <c r="Q241" s="9"/>
      <c r="R241" s="21"/>
      <c r="S241" s="21"/>
      <c r="T241" s="21"/>
    </row>
    <row r="242" spans="1:20" ht="11.25" customHeight="1" x14ac:dyDescent="0.2">
      <c r="A242" s="38">
        <f t="shared" si="37"/>
        <v>43146</v>
      </c>
      <c r="B242" s="5"/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17">
        <f t="shared" si="33"/>
        <v>0</v>
      </c>
      <c r="J242" s="17">
        <f t="shared" si="34"/>
        <v>0</v>
      </c>
      <c r="K242" s="17">
        <f t="shared" si="40"/>
        <v>0</v>
      </c>
      <c r="L242" s="17">
        <f t="shared" si="41"/>
        <v>0</v>
      </c>
      <c r="M242" s="7"/>
      <c r="N242" s="13"/>
      <c r="O242" s="14"/>
      <c r="P242" s="9"/>
      <c r="Q242" s="9"/>
      <c r="R242" s="21"/>
      <c r="S242" s="21"/>
      <c r="T242" s="21"/>
    </row>
    <row r="243" spans="1:20" ht="11.25" customHeight="1" x14ac:dyDescent="0.2">
      <c r="A243" s="38">
        <f t="shared" si="37"/>
        <v>43147</v>
      </c>
      <c r="B243" s="5"/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7">
        <f t="shared" si="33"/>
        <v>0</v>
      </c>
      <c r="J243" s="17">
        <f t="shared" si="34"/>
        <v>0</v>
      </c>
      <c r="K243" s="17">
        <f t="shared" si="40"/>
        <v>0</v>
      </c>
      <c r="L243" s="17">
        <f t="shared" si="41"/>
        <v>0</v>
      </c>
      <c r="M243" s="7"/>
      <c r="N243" s="13"/>
      <c r="O243" s="14"/>
      <c r="P243" s="9"/>
      <c r="Q243" s="9"/>
      <c r="R243" s="21"/>
      <c r="S243" s="21"/>
      <c r="T243" s="21"/>
    </row>
    <row r="244" spans="1:20" s="97" customFormat="1" ht="11.25" customHeight="1" x14ac:dyDescent="0.2">
      <c r="A244" s="88">
        <f t="shared" si="37"/>
        <v>43148</v>
      </c>
      <c r="B244" s="89"/>
      <c r="C244" s="90">
        <v>0</v>
      </c>
      <c r="D244" s="90">
        <v>0</v>
      </c>
      <c r="E244" s="90">
        <v>0</v>
      </c>
      <c r="F244" s="90">
        <v>0</v>
      </c>
      <c r="G244" s="90">
        <v>0</v>
      </c>
      <c r="H244" s="90">
        <v>0</v>
      </c>
      <c r="I244" s="91">
        <f t="shared" si="33"/>
        <v>0</v>
      </c>
      <c r="J244" s="91">
        <f t="shared" si="34"/>
        <v>0</v>
      </c>
      <c r="K244" s="91">
        <f t="shared" si="40"/>
        <v>0</v>
      </c>
      <c r="L244" s="91">
        <f t="shared" si="41"/>
        <v>0</v>
      </c>
      <c r="M244" s="92"/>
      <c r="N244" s="93"/>
      <c r="O244" s="94"/>
      <c r="P244" s="95"/>
      <c r="Q244" s="95"/>
      <c r="R244" s="96"/>
      <c r="S244" s="96"/>
      <c r="T244" s="96"/>
    </row>
    <row r="245" spans="1:20" s="97" customFormat="1" ht="11.25" customHeight="1" x14ac:dyDescent="0.2">
      <c r="A245" s="88">
        <f t="shared" si="37"/>
        <v>43149</v>
      </c>
      <c r="B245" s="89"/>
      <c r="C245" s="90">
        <v>0</v>
      </c>
      <c r="D245" s="90">
        <v>0</v>
      </c>
      <c r="E245" s="90">
        <v>0</v>
      </c>
      <c r="F245" s="90">
        <v>0</v>
      </c>
      <c r="G245" s="90">
        <v>0</v>
      </c>
      <c r="H245" s="90">
        <v>0</v>
      </c>
      <c r="I245" s="91">
        <f t="shared" si="33"/>
        <v>0</v>
      </c>
      <c r="J245" s="91">
        <f t="shared" si="34"/>
        <v>0</v>
      </c>
      <c r="K245" s="91">
        <f t="shared" si="40"/>
        <v>0</v>
      </c>
      <c r="L245" s="91">
        <f t="shared" si="41"/>
        <v>0</v>
      </c>
      <c r="M245" s="92"/>
      <c r="N245" s="93"/>
      <c r="O245" s="94"/>
      <c r="P245" s="95"/>
      <c r="Q245" s="95"/>
      <c r="R245" s="96"/>
      <c r="S245" s="96"/>
      <c r="T245" s="96"/>
    </row>
    <row r="246" spans="1:20" ht="11.25" customHeight="1" x14ac:dyDescent="0.2">
      <c r="A246" s="38">
        <f t="shared" si="37"/>
        <v>43150</v>
      </c>
      <c r="B246" s="5"/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17">
        <f t="shared" si="33"/>
        <v>0</v>
      </c>
      <c r="J246" s="17">
        <f t="shared" si="34"/>
        <v>0</v>
      </c>
      <c r="K246" s="17">
        <f t="shared" si="40"/>
        <v>0</v>
      </c>
      <c r="L246" s="17">
        <f t="shared" si="41"/>
        <v>0</v>
      </c>
      <c r="M246" s="7"/>
      <c r="N246" s="13"/>
      <c r="O246" s="14"/>
      <c r="P246" s="9"/>
      <c r="Q246" s="9"/>
      <c r="R246" s="21"/>
      <c r="S246" s="21"/>
      <c r="T246" s="21"/>
    </row>
    <row r="247" spans="1:20" ht="11.25" customHeight="1" x14ac:dyDescent="0.2">
      <c r="A247" s="39">
        <f t="shared" si="37"/>
        <v>43151</v>
      </c>
      <c r="B247" s="6"/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7">
        <f t="shared" si="33"/>
        <v>0</v>
      </c>
      <c r="J247" s="17">
        <f t="shared" si="34"/>
        <v>0</v>
      </c>
      <c r="K247" s="17">
        <f t="shared" si="40"/>
        <v>0</v>
      </c>
      <c r="L247" s="17">
        <f t="shared" si="41"/>
        <v>0</v>
      </c>
      <c r="M247" s="7"/>
      <c r="N247" s="13"/>
      <c r="O247" s="14"/>
      <c r="P247" s="9"/>
      <c r="Q247" s="9"/>
      <c r="R247" s="21"/>
      <c r="S247" s="21"/>
      <c r="T247" s="21"/>
    </row>
    <row r="248" spans="1:20" ht="11.25" customHeight="1" x14ac:dyDescent="0.2">
      <c r="A248" s="38">
        <f t="shared" si="37"/>
        <v>43152</v>
      </c>
      <c r="B248" s="5"/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7">
        <f t="shared" si="33"/>
        <v>0</v>
      </c>
      <c r="J248" s="17">
        <f t="shared" si="34"/>
        <v>0</v>
      </c>
      <c r="K248" s="17">
        <f t="shared" si="40"/>
        <v>0</v>
      </c>
      <c r="L248" s="17">
        <f t="shared" si="41"/>
        <v>0</v>
      </c>
      <c r="M248" s="7"/>
      <c r="N248" s="13"/>
      <c r="O248" s="14"/>
      <c r="P248" s="9"/>
      <c r="Q248" s="9"/>
      <c r="R248" s="21"/>
      <c r="S248" s="21"/>
      <c r="T248" s="21"/>
    </row>
    <row r="249" spans="1:20" ht="11.25" customHeight="1" x14ac:dyDescent="0.2">
      <c r="A249" s="38">
        <f t="shared" si="37"/>
        <v>43153</v>
      </c>
      <c r="B249" s="5"/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17">
        <f t="shared" si="33"/>
        <v>0</v>
      </c>
      <c r="J249" s="17">
        <f t="shared" si="34"/>
        <v>0</v>
      </c>
      <c r="K249" s="17">
        <f t="shared" si="40"/>
        <v>0</v>
      </c>
      <c r="L249" s="17">
        <f t="shared" si="41"/>
        <v>0</v>
      </c>
      <c r="M249" s="7"/>
      <c r="N249" s="13"/>
      <c r="O249" s="14"/>
      <c r="P249" s="9"/>
      <c r="Q249" s="9"/>
      <c r="R249" s="21"/>
      <c r="S249" s="21"/>
      <c r="T249" s="21"/>
    </row>
    <row r="250" spans="1:20" ht="11.25" customHeight="1" x14ac:dyDescent="0.2">
      <c r="A250" s="38">
        <f t="shared" si="37"/>
        <v>43154</v>
      </c>
      <c r="B250" s="5"/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7">
        <f t="shared" si="33"/>
        <v>0</v>
      </c>
      <c r="J250" s="17">
        <f t="shared" si="34"/>
        <v>0</v>
      </c>
      <c r="K250" s="17">
        <f t="shared" si="40"/>
        <v>0</v>
      </c>
      <c r="L250" s="17">
        <f t="shared" si="41"/>
        <v>0</v>
      </c>
      <c r="M250" s="7"/>
      <c r="N250" s="13"/>
      <c r="O250" s="14"/>
      <c r="P250" s="9"/>
      <c r="Q250" s="9"/>
      <c r="R250" s="21"/>
      <c r="S250" s="21"/>
      <c r="T250" s="21"/>
    </row>
    <row r="251" spans="1:20" s="97" customFormat="1" ht="11.25" customHeight="1" x14ac:dyDescent="0.2">
      <c r="A251" s="88">
        <f t="shared" si="37"/>
        <v>43155</v>
      </c>
      <c r="B251" s="89"/>
      <c r="C251" s="90">
        <v>0</v>
      </c>
      <c r="D251" s="90">
        <v>0</v>
      </c>
      <c r="E251" s="90">
        <v>0</v>
      </c>
      <c r="F251" s="90">
        <v>0</v>
      </c>
      <c r="G251" s="90">
        <v>0</v>
      </c>
      <c r="H251" s="90">
        <v>0</v>
      </c>
      <c r="I251" s="91">
        <f t="shared" si="33"/>
        <v>0</v>
      </c>
      <c r="J251" s="91">
        <f t="shared" si="34"/>
        <v>0</v>
      </c>
      <c r="K251" s="91">
        <f t="shared" si="40"/>
        <v>0</v>
      </c>
      <c r="L251" s="91">
        <f t="shared" si="41"/>
        <v>0</v>
      </c>
      <c r="M251" s="92"/>
      <c r="N251" s="93"/>
      <c r="O251" s="94"/>
      <c r="P251" s="95"/>
      <c r="Q251" s="95"/>
      <c r="R251" s="96"/>
      <c r="S251" s="96"/>
      <c r="T251" s="96"/>
    </row>
    <row r="252" spans="1:20" s="97" customFormat="1" ht="11.25" customHeight="1" x14ac:dyDescent="0.2">
      <c r="A252" s="88">
        <f t="shared" si="37"/>
        <v>43156</v>
      </c>
      <c r="B252" s="89"/>
      <c r="C252" s="90">
        <v>0</v>
      </c>
      <c r="D252" s="90">
        <v>0</v>
      </c>
      <c r="E252" s="90">
        <v>0</v>
      </c>
      <c r="F252" s="90">
        <v>0</v>
      </c>
      <c r="G252" s="90">
        <v>0</v>
      </c>
      <c r="H252" s="90">
        <v>0</v>
      </c>
      <c r="I252" s="91">
        <f t="shared" si="33"/>
        <v>0</v>
      </c>
      <c r="J252" s="91">
        <f t="shared" si="34"/>
        <v>0</v>
      </c>
      <c r="K252" s="91">
        <f t="shared" si="40"/>
        <v>0</v>
      </c>
      <c r="L252" s="91">
        <f t="shared" si="41"/>
        <v>0</v>
      </c>
      <c r="M252" s="92"/>
      <c r="N252" s="93"/>
      <c r="O252" s="94"/>
      <c r="P252" s="95"/>
      <c r="Q252" s="95"/>
      <c r="R252" s="96"/>
      <c r="S252" s="96"/>
      <c r="T252" s="96"/>
    </row>
    <row r="253" spans="1:20" ht="11.25" customHeight="1" x14ac:dyDescent="0.2">
      <c r="A253" s="38">
        <f t="shared" si="37"/>
        <v>43157</v>
      </c>
      <c r="B253" s="5"/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7">
        <f t="shared" si="33"/>
        <v>0</v>
      </c>
      <c r="J253" s="17">
        <f t="shared" si="34"/>
        <v>0</v>
      </c>
      <c r="K253" s="17">
        <f t="shared" si="40"/>
        <v>0</v>
      </c>
      <c r="L253" s="17">
        <f t="shared" si="41"/>
        <v>0</v>
      </c>
      <c r="M253" s="7"/>
      <c r="N253" s="13"/>
      <c r="O253" s="14"/>
      <c r="P253" s="9"/>
      <c r="Q253" s="9"/>
      <c r="R253" s="21"/>
      <c r="S253" s="21"/>
      <c r="T253" s="21"/>
    </row>
    <row r="254" spans="1:20" ht="11.25" customHeight="1" x14ac:dyDescent="0.2">
      <c r="A254" s="39">
        <f t="shared" si="37"/>
        <v>43158</v>
      </c>
      <c r="B254" s="6"/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7">
        <f t="shared" si="33"/>
        <v>0</v>
      </c>
      <c r="J254" s="17">
        <f t="shared" si="34"/>
        <v>0</v>
      </c>
      <c r="K254" s="17">
        <f t="shared" ref="K254:K269" si="42">IF(I254&gt;0, J254, 0)</f>
        <v>0</v>
      </c>
      <c r="L254" s="17">
        <f t="shared" ref="L254:L269" si="43">IF(J254&lt;0, J254, 0)</f>
        <v>0</v>
      </c>
      <c r="M254" s="7"/>
      <c r="N254" s="13"/>
      <c r="O254" s="14"/>
      <c r="P254" s="9"/>
      <c r="Q254" s="9"/>
      <c r="R254" s="21"/>
      <c r="S254" s="21"/>
      <c r="T254" s="21"/>
    </row>
    <row r="255" spans="1:20" ht="11.25" customHeight="1" x14ac:dyDescent="0.2">
      <c r="A255" s="38">
        <f t="shared" si="37"/>
        <v>43159</v>
      </c>
      <c r="B255" s="5"/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7">
        <f t="shared" si="33"/>
        <v>0</v>
      </c>
      <c r="J255" s="17">
        <f t="shared" si="34"/>
        <v>0</v>
      </c>
      <c r="K255" s="17">
        <f t="shared" si="42"/>
        <v>0</v>
      </c>
      <c r="L255" s="17">
        <f t="shared" si="43"/>
        <v>0</v>
      </c>
      <c r="M255" s="7"/>
      <c r="N255" s="13"/>
      <c r="O255" s="14"/>
      <c r="P255" s="9"/>
      <c r="Q255" s="9"/>
      <c r="R255" s="21"/>
      <c r="S255" s="21"/>
      <c r="T255" s="21"/>
    </row>
    <row r="256" spans="1:20" ht="11.25" customHeight="1" x14ac:dyDescent="0.2">
      <c r="A256" s="38">
        <f t="shared" si="37"/>
        <v>43160</v>
      </c>
      <c r="B256" s="5"/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17">
        <f t="shared" si="33"/>
        <v>0</v>
      </c>
      <c r="J256" s="17">
        <f t="shared" si="34"/>
        <v>0</v>
      </c>
      <c r="K256" s="17">
        <f t="shared" si="42"/>
        <v>0</v>
      </c>
      <c r="L256" s="17">
        <f t="shared" si="43"/>
        <v>0</v>
      </c>
      <c r="M256" s="7"/>
      <c r="N256" s="13"/>
      <c r="O256" s="14"/>
      <c r="P256" s="9"/>
      <c r="Q256" s="9"/>
      <c r="R256" s="21"/>
      <c r="S256" s="21"/>
      <c r="T256" s="21"/>
    </row>
    <row r="257" spans="1:20" ht="11.25" customHeight="1" x14ac:dyDescent="0.2">
      <c r="A257" s="38">
        <f t="shared" si="37"/>
        <v>43161</v>
      </c>
      <c r="B257" s="5"/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17">
        <f>+I256+C257-D257-E257-F257-G257-H257</f>
        <v>0</v>
      </c>
      <c r="J257" s="17">
        <f t="shared" si="34"/>
        <v>0</v>
      </c>
      <c r="K257" s="17">
        <f t="shared" si="42"/>
        <v>0</v>
      </c>
      <c r="L257" s="17">
        <f t="shared" si="43"/>
        <v>0</v>
      </c>
      <c r="M257" s="7"/>
      <c r="N257" s="13"/>
      <c r="O257" s="14"/>
      <c r="P257" s="9"/>
      <c r="Q257" s="9"/>
      <c r="R257" s="21"/>
      <c r="S257" s="21"/>
      <c r="T257" s="21"/>
    </row>
    <row r="258" spans="1:20" s="97" customFormat="1" ht="11.25" customHeight="1" x14ac:dyDescent="0.2">
      <c r="A258" s="88">
        <f t="shared" si="37"/>
        <v>43162</v>
      </c>
      <c r="B258" s="89"/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1">
        <f t="shared" si="33"/>
        <v>0</v>
      </c>
      <c r="J258" s="91">
        <f t="shared" si="34"/>
        <v>0</v>
      </c>
      <c r="K258" s="91">
        <f t="shared" si="42"/>
        <v>0</v>
      </c>
      <c r="L258" s="91">
        <f t="shared" si="43"/>
        <v>0</v>
      </c>
      <c r="M258" s="92"/>
      <c r="N258" s="93"/>
      <c r="O258" s="94"/>
      <c r="P258" s="95"/>
      <c r="Q258" s="95"/>
      <c r="R258" s="96"/>
      <c r="S258" s="96"/>
      <c r="T258" s="96"/>
    </row>
    <row r="259" spans="1:20" s="97" customFormat="1" ht="11.25" customHeight="1" x14ac:dyDescent="0.2">
      <c r="A259" s="88">
        <f t="shared" si="37"/>
        <v>43163</v>
      </c>
      <c r="B259" s="89"/>
      <c r="C259" s="90">
        <v>0</v>
      </c>
      <c r="D259" s="90">
        <v>0</v>
      </c>
      <c r="E259" s="90">
        <v>0</v>
      </c>
      <c r="F259" s="90">
        <v>0</v>
      </c>
      <c r="G259" s="90">
        <v>0</v>
      </c>
      <c r="H259" s="90">
        <v>0</v>
      </c>
      <c r="I259" s="91">
        <f t="shared" si="33"/>
        <v>0</v>
      </c>
      <c r="J259" s="91">
        <f t="shared" si="34"/>
        <v>0</v>
      </c>
      <c r="K259" s="91">
        <f t="shared" si="42"/>
        <v>0</v>
      </c>
      <c r="L259" s="91">
        <f t="shared" si="43"/>
        <v>0</v>
      </c>
      <c r="M259" s="92"/>
      <c r="N259" s="93"/>
      <c r="O259" s="94"/>
      <c r="P259" s="95"/>
      <c r="Q259" s="95"/>
      <c r="R259" s="96"/>
      <c r="S259" s="96"/>
      <c r="T259" s="96"/>
    </row>
    <row r="260" spans="1:20" ht="11.25" customHeight="1" x14ac:dyDescent="0.2">
      <c r="A260" s="38">
        <f t="shared" si="37"/>
        <v>43164</v>
      </c>
      <c r="B260" s="5"/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7">
        <f t="shared" si="33"/>
        <v>0</v>
      </c>
      <c r="J260" s="17">
        <f t="shared" si="34"/>
        <v>0</v>
      </c>
      <c r="K260" s="17">
        <f t="shared" si="42"/>
        <v>0</v>
      </c>
      <c r="L260" s="17">
        <f t="shared" si="43"/>
        <v>0</v>
      </c>
      <c r="M260" s="7"/>
      <c r="N260" s="13"/>
      <c r="O260" s="14"/>
      <c r="P260" s="9"/>
      <c r="Q260" s="9"/>
      <c r="R260" s="21"/>
      <c r="S260" s="21"/>
      <c r="T260" s="21"/>
    </row>
    <row r="261" spans="1:20" ht="11.25" customHeight="1" x14ac:dyDescent="0.2">
      <c r="A261" s="39">
        <f t="shared" si="37"/>
        <v>43165</v>
      </c>
      <c r="B261" s="6"/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7">
        <f t="shared" si="33"/>
        <v>0</v>
      </c>
      <c r="J261" s="17">
        <f t="shared" si="34"/>
        <v>0</v>
      </c>
      <c r="K261" s="17">
        <f t="shared" si="42"/>
        <v>0</v>
      </c>
      <c r="L261" s="17">
        <f t="shared" si="43"/>
        <v>0</v>
      </c>
      <c r="M261" s="7"/>
      <c r="N261" s="13"/>
      <c r="O261" s="14"/>
      <c r="P261" s="9"/>
      <c r="Q261" s="9"/>
      <c r="R261" s="21"/>
      <c r="S261" s="21"/>
      <c r="T261" s="21"/>
    </row>
    <row r="262" spans="1:20" ht="11.25" customHeight="1" x14ac:dyDescent="0.2">
      <c r="A262" s="38">
        <f t="shared" si="37"/>
        <v>43166</v>
      </c>
      <c r="B262" s="5"/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7">
        <f t="shared" si="33"/>
        <v>0</v>
      </c>
      <c r="J262" s="17">
        <f t="shared" si="34"/>
        <v>0</v>
      </c>
      <c r="K262" s="17">
        <f t="shared" si="42"/>
        <v>0</v>
      </c>
      <c r="L262" s="17">
        <f t="shared" si="43"/>
        <v>0</v>
      </c>
      <c r="M262" s="7"/>
      <c r="N262" s="13"/>
      <c r="O262" s="14"/>
      <c r="P262" s="9"/>
      <c r="Q262" s="9"/>
      <c r="R262" s="21"/>
      <c r="S262" s="21"/>
      <c r="T262" s="21"/>
    </row>
    <row r="263" spans="1:20" ht="11.25" customHeight="1" x14ac:dyDescent="0.2">
      <c r="A263" s="38">
        <f t="shared" si="37"/>
        <v>43167</v>
      </c>
      <c r="B263" s="5"/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7">
        <f t="shared" si="33"/>
        <v>0</v>
      </c>
      <c r="J263" s="17">
        <f t="shared" si="34"/>
        <v>0</v>
      </c>
      <c r="K263" s="17">
        <f t="shared" si="42"/>
        <v>0</v>
      </c>
      <c r="L263" s="17">
        <f t="shared" si="43"/>
        <v>0</v>
      </c>
      <c r="M263" s="7"/>
      <c r="N263" s="13"/>
      <c r="O263" s="14"/>
      <c r="P263" s="9"/>
      <c r="Q263" s="9"/>
      <c r="R263" s="21"/>
      <c r="S263" s="21"/>
      <c r="T263" s="21"/>
    </row>
    <row r="264" spans="1:20" ht="11.25" customHeight="1" x14ac:dyDescent="0.2">
      <c r="A264" s="38">
        <f t="shared" si="37"/>
        <v>43168</v>
      </c>
      <c r="B264" s="5"/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17">
        <f t="shared" si="33"/>
        <v>0</v>
      </c>
      <c r="J264" s="17">
        <f t="shared" si="34"/>
        <v>0</v>
      </c>
      <c r="K264" s="17">
        <f t="shared" si="42"/>
        <v>0</v>
      </c>
      <c r="L264" s="17">
        <f t="shared" si="43"/>
        <v>0</v>
      </c>
      <c r="M264" s="7"/>
      <c r="N264" s="13"/>
      <c r="O264" s="14"/>
      <c r="P264" s="9"/>
      <c r="Q264" s="9"/>
      <c r="R264" s="21"/>
      <c r="S264" s="21"/>
      <c r="T264" s="21"/>
    </row>
    <row r="265" spans="1:20" s="97" customFormat="1" ht="11.25" customHeight="1" x14ac:dyDescent="0.2">
      <c r="A265" s="88">
        <f t="shared" si="37"/>
        <v>43169</v>
      </c>
      <c r="B265" s="89"/>
      <c r="C265" s="90">
        <v>0</v>
      </c>
      <c r="D265" s="90">
        <v>0</v>
      </c>
      <c r="E265" s="90">
        <v>0</v>
      </c>
      <c r="F265" s="90">
        <v>0</v>
      </c>
      <c r="G265" s="90">
        <v>0</v>
      </c>
      <c r="H265" s="90">
        <v>0</v>
      </c>
      <c r="I265" s="91">
        <f t="shared" si="33"/>
        <v>0</v>
      </c>
      <c r="J265" s="91">
        <f t="shared" si="34"/>
        <v>0</v>
      </c>
      <c r="K265" s="91">
        <f t="shared" si="42"/>
        <v>0</v>
      </c>
      <c r="L265" s="91">
        <f t="shared" si="43"/>
        <v>0</v>
      </c>
      <c r="M265" s="92"/>
      <c r="N265" s="93"/>
      <c r="O265" s="94"/>
      <c r="P265" s="95"/>
      <c r="Q265" s="95"/>
      <c r="R265" s="96"/>
      <c r="S265" s="96"/>
      <c r="T265" s="96"/>
    </row>
    <row r="266" spans="1:20" s="97" customFormat="1" ht="11.25" customHeight="1" x14ac:dyDescent="0.2">
      <c r="A266" s="88">
        <f t="shared" si="37"/>
        <v>43170</v>
      </c>
      <c r="B266" s="89"/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1">
        <f t="shared" si="33"/>
        <v>0</v>
      </c>
      <c r="J266" s="91">
        <f t="shared" si="34"/>
        <v>0</v>
      </c>
      <c r="K266" s="91">
        <f t="shared" si="42"/>
        <v>0</v>
      </c>
      <c r="L266" s="91">
        <f t="shared" si="43"/>
        <v>0</v>
      </c>
      <c r="M266" s="92"/>
      <c r="N266" s="93"/>
      <c r="O266" s="94"/>
      <c r="P266" s="95"/>
      <c r="Q266" s="95"/>
      <c r="R266" s="96"/>
      <c r="S266" s="96"/>
      <c r="T266" s="96"/>
    </row>
    <row r="267" spans="1:20" ht="11.25" customHeight="1" x14ac:dyDescent="0.2">
      <c r="A267" s="38">
        <f t="shared" si="37"/>
        <v>43171</v>
      </c>
      <c r="B267" s="5"/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7">
        <f t="shared" si="33"/>
        <v>0</v>
      </c>
      <c r="J267" s="17">
        <f t="shared" si="34"/>
        <v>0</v>
      </c>
      <c r="K267" s="17">
        <f t="shared" si="42"/>
        <v>0</v>
      </c>
      <c r="L267" s="17">
        <f t="shared" si="43"/>
        <v>0</v>
      </c>
      <c r="M267" s="7"/>
      <c r="N267" s="13"/>
      <c r="O267" s="14"/>
      <c r="P267" s="9"/>
      <c r="Q267" s="9"/>
      <c r="R267" s="21"/>
      <c r="S267" s="21"/>
      <c r="T267" s="21"/>
    </row>
    <row r="268" spans="1:20" ht="11.25" customHeight="1" x14ac:dyDescent="0.2">
      <c r="A268" s="39">
        <f t="shared" si="37"/>
        <v>43172</v>
      </c>
      <c r="B268" s="6"/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7">
        <f t="shared" si="33"/>
        <v>0</v>
      </c>
      <c r="J268" s="17">
        <f t="shared" si="34"/>
        <v>0</v>
      </c>
      <c r="K268" s="17">
        <f t="shared" si="42"/>
        <v>0</v>
      </c>
      <c r="L268" s="17">
        <f t="shared" si="43"/>
        <v>0</v>
      </c>
      <c r="M268" s="7"/>
      <c r="N268" s="13"/>
      <c r="O268" s="14"/>
      <c r="P268" s="9"/>
      <c r="Q268" s="9"/>
      <c r="R268" s="21"/>
      <c r="S268" s="21"/>
      <c r="T268" s="21"/>
    </row>
    <row r="269" spans="1:20" ht="11.25" customHeight="1" x14ac:dyDescent="0.2">
      <c r="A269" s="38">
        <f t="shared" si="37"/>
        <v>43173</v>
      </c>
      <c r="B269" s="5"/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17">
        <f t="shared" si="33"/>
        <v>0</v>
      </c>
      <c r="J269" s="17">
        <f t="shared" si="34"/>
        <v>0</v>
      </c>
      <c r="K269" s="17">
        <f t="shared" si="42"/>
        <v>0</v>
      </c>
      <c r="L269" s="17">
        <f t="shared" si="43"/>
        <v>0</v>
      </c>
      <c r="M269" s="7"/>
      <c r="N269" s="13"/>
      <c r="O269" s="14"/>
      <c r="P269" s="9"/>
      <c r="Q269" s="9"/>
      <c r="R269" s="21"/>
      <c r="S269" s="21"/>
      <c r="T269" s="21"/>
    </row>
    <row r="270" spans="1:20" ht="11.25" customHeight="1" x14ac:dyDescent="0.2">
      <c r="A270" s="38">
        <f t="shared" si="37"/>
        <v>43174</v>
      </c>
      <c r="B270" s="5"/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7">
        <f t="shared" ref="I270:I333" si="44">+I269+C270-D270-E270-F270-G270-H270</f>
        <v>0</v>
      </c>
      <c r="J270" s="17">
        <f t="shared" ref="J270:J333" si="45">+I270*$A$9*1/365</f>
        <v>0</v>
      </c>
      <c r="K270" s="17">
        <f t="shared" ref="K270:K285" si="46">IF(I270&gt;0, J270, 0)</f>
        <v>0</v>
      </c>
      <c r="L270" s="17">
        <f t="shared" ref="L270:L285" si="47">IF(J270&lt;0, J270, 0)</f>
        <v>0</v>
      </c>
      <c r="M270" s="7"/>
      <c r="N270" s="13"/>
      <c r="O270" s="14"/>
      <c r="P270" s="9"/>
      <c r="Q270" s="9"/>
      <c r="R270" s="21"/>
      <c r="S270" s="21"/>
      <c r="T270" s="21"/>
    </row>
    <row r="271" spans="1:20" ht="11.25" customHeight="1" x14ac:dyDescent="0.2">
      <c r="A271" s="38">
        <f t="shared" ref="A271:A334" si="48">+A270+1</f>
        <v>43175</v>
      </c>
      <c r="B271" s="5"/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7">
        <f t="shared" si="44"/>
        <v>0</v>
      </c>
      <c r="J271" s="17">
        <f t="shared" si="45"/>
        <v>0</v>
      </c>
      <c r="K271" s="17">
        <f t="shared" si="46"/>
        <v>0</v>
      </c>
      <c r="L271" s="17">
        <f t="shared" si="47"/>
        <v>0</v>
      </c>
      <c r="M271" s="7"/>
      <c r="N271" s="13"/>
      <c r="O271" s="14"/>
      <c r="P271" s="9"/>
      <c r="Q271" s="9"/>
      <c r="R271" s="21"/>
      <c r="S271" s="21"/>
      <c r="T271" s="21"/>
    </row>
    <row r="272" spans="1:20" s="97" customFormat="1" ht="11.25" customHeight="1" x14ac:dyDescent="0.2">
      <c r="A272" s="88">
        <f t="shared" si="48"/>
        <v>43176</v>
      </c>
      <c r="B272" s="89"/>
      <c r="C272" s="90">
        <v>0</v>
      </c>
      <c r="D272" s="90">
        <v>0</v>
      </c>
      <c r="E272" s="90">
        <v>0</v>
      </c>
      <c r="F272" s="90">
        <v>0</v>
      </c>
      <c r="G272" s="90">
        <v>0</v>
      </c>
      <c r="H272" s="90">
        <v>0</v>
      </c>
      <c r="I272" s="91">
        <f t="shared" si="44"/>
        <v>0</v>
      </c>
      <c r="J272" s="91">
        <f t="shared" si="45"/>
        <v>0</v>
      </c>
      <c r="K272" s="91">
        <f t="shared" si="46"/>
        <v>0</v>
      </c>
      <c r="L272" s="91">
        <f t="shared" si="47"/>
        <v>0</v>
      </c>
      <c r="M272" s="92"/>
      <c r="N272" s="93"/>
      <c r="O272" s="94"/>
      <c r="P272" s="95"/>
      <c r="Q272" s="95"/>
      <c r="R272" s="96"/>
      <c r="S272" s="96"/>
      <c r="T272" s="96"/>
    </row>
    <row r="273" spans="1:20" s="97" customFormat="1" ht="11.25" customHeight="1" x14ac:dyDescent="0.2">
      <c r="A273" s="88">
        <f t="shared" si="48"/>
        <v>43177</v>
      </c>
      <c r="B273" s="89"/>
      <c r="C273" s="90">
        <v>0</v>
      </c>
      <c r="D273" s="90">
        <v>0</v>
      </c>
      <c r="E273" s="90">
        <v>0</v>
      </c>
      <c r="F273" s="90">
        <v>0</v>
      </c>
      <c r="G273" s="90">
        <v>0</v>
      </c>
      <c r="H273" s="90">
        <v>0</v>
      </c>
      <c r="I273" s="91">
        <f t="shared" si="44"/>
        <v>0</v>
      </c>
      <c r="J273" s="91">
        <f t="shared" si="45"/>
        <v>0</v>
      </c>
      <c r="K273" s="91">
        <f t="shared" si="46"/>
        <v>0</v>
      </c>
      <c r="L273" s="91">
        <f t="shared" si="47"/>
        <v>0</v>
      </c>
      <c r="M273" s="92"/>
      <c r="N273" s="93"/>
      <c r="O273" s="94"/>
      <c r="P273" s="95"/>
      <c r="Q273" s="95"/>
      <c r="R273" s="96"/>
      <c r="S273" s="96"/>
      <c r="T273" s="96"/>
    </row>
    <row r="274" spans="1:20" ht="11.25" customHeight="1" x14ac:dyDescent="0.2">
      <c r="A274" s="38">
        <f t="shared" si="48"/>
        <v>43178</v>
      </c>
      <c r="B274" s="5"/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17">
        <f t="shared" si="44"/>
        <v>0</v>
      </c>
      <c r="J274" s="17">
        <f t="shared" si="45"/>
        <v>0</v>
      </c>
      <c r="K274" s="17">
        <f t="shared" si="46"/>
        <v>0</v>
      </c>
      <c r="L274" s="17">
        <f t="shared" si="47"/>
        <v>0</v>
      </c>
      <c r="M274" s="7"/>
      <c r="N274" s="13"/>
      <c r="O274" s="14"/>
      <c r="P274" s="9"/>
      <c r="Q274" s="9"/>
      <c r="R274" s="21"/>
      <c r="S274" s="21"/>
      <c r="T274" s="21"/>
    </row>
    <row r="275" spans="1:20" ht="11.25" customHeight="1" x14ac:dyDescent="0.2">
      <c r="A275" s="39">
        <f t="shared" si="48"/>
        <v>43179</v>
      </c>
      <c r="B275" s="6"/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7">
        <f t="shared" si="44"/>
        <v>0</v>
      </c>
      <c r="J275" s="17">
        <f t="shared" si="45"/>
        <v>0</v>
      </c>
      <c r="K275" s="17">
        <f t="shared" si="46"/>
        <v>0</v>
      </c>
      <c r="L275" s="17">
        <f t="shared" si="47"/>
        <v>0</v>
      </c>
      <c r="M275" s="7"/>
      <c r="N275" s="13"/>
      <c r="O275" s="14"/>
      <c r="P275" s="9"/>
      <c r="Q275" s="9"/>
      <c r="R275" s="21"/>
      <c r="S275" s="21"/>
      <c r="T275" s="21"/>
    </row>
    <row r="276" spans="1:20" ht="11.25" customHeight="1" x14ac:dyDescent="0.2">
      <c r="A276" s="38">
        <f t="shared" si="48"/>
        <v>43180</v>
      </c>
      <c r="B276" s="5"/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7">
        <f t="shared" si="44"/>
        <v>0</v>
      </c>
      <c r="J276" s="17">
        <f t="shared" si="45"/>
        <v>0</v>
      </c>
      <c r="K276" s="17">
        <f t="shared" si="46"/>
        <v>0</v>
      </c>
      <c r="L276" s="17">
        <f t="shared" si="47"/>
        <v>0</v>
      </c>
      <c r="M276" s="7"/>
      <c r="N276" s="13"/>
      <c r="O276" s="14"/>
      <c r="P276" s="9"/>
      <c r="Q276" s="9"/>
      <c r="R276" s="21"/>
      <c r="S276" s="21"/>
      <c r="T276" s="21"/>
    </row>
    <row r="277" spans="1:20" ht="11.25" customHeight="1" x14ac:dyDescent="0.2">
      <c r="A277" s="38">
        <f t="shared" si="48"/>
        <v>43181</v>
      </c>
      <c r="B277" s="5"/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7">
        <f t="shared" si="44"/>
        <v>0</v>
      </c>
      <c r="J277" s="17">
        <f t="shared" si="45"/>
        <v>0</v>
      </c>
      <c r="K277" s="17">
        <f t="shared" si="46"/>
        <v>0</v>
      </c>
      <c r="L277" s="17">
        <f t="shared" si="47"/>
        <v>0</v>
      </c>
      <c r="M277" s="7"/>
      <c r="N277" s="13"/>
      <c r="O277" s="14"/>
      <c r="P277" s="9"/>
      <c r="Q277" s="9"/>
      <c r="R277" s="21"/>
      <c r="S277" s="21"/>
      <c r="T277" s="21"/>
    </row>
    <row r="278" spans="1:20" ht="11.25" customHeight="1" x14ac:dyDescent="0.2">
      <c r="A278" s="38">
        <f t="shared" si="48"/>
        <v>43182</v>
      </c>
      <c r="B278" s="5"/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7">
        <f t="shared" si="44"/>
        <v>0</v>
      </c>
      <c r="J278" s="17">
        <f t="shared" si="45"/>
        <v>0</v>
      </c>
      <c r="K278" s="17">
        <f t="shared" si="46"/>
        <v>0</v>
      </c>
      <c r="L278" s="17">
        <f t="shared" si="47"/>
        <v>0</v>
      </c>
      <c r="M278" s="7"/>
      <c r="N278" s="13"/>
      <c r="O278" s="14"/>
      <c r="P278" s="9"/>
      <c r="Q278" s="9"/>
      <c r="R278" s="21"/>
      <c r="S278" s="21"/>
      <c r="T278" s="21"/>
    </row>
    <row r="279" spans="1:20" s="97" customFormat="1" ht="11.25" customHeight="1" x14ac:dyDescent="0.2">
      <c r="A279" s="88">
        <f t="shared" si="48"/>
        <v>43183</v>
      </c>
      <c r="B279" s="89"/>
      <c r="C279" s="90">
        <v>0</v>
      </c>
      <c r="D279" s="90">
        <v>0</v>
      </c>
      <c r="E279" s="90">
        <v>0</v>
      </c>
      <c r="F279" s="90">
        <v>0</v>
      </c>
      <c r="G279" s="90">
        <v>0</v>
      </c>
      <c r="H279" s="90">
        <v>0</v>
      </c>
      <c r="I279" s="91">
        <f t="shared" si="44"/>
        <v>0</v>
      </c>
      <c r="J279" s="91">
        <f t="shared" si="45"/>
        <v>0</v>
      </c>
      <c r="K279" s="91">
        <f t="shared" si="46"/>
        <v>0</v>
      </c>
      <c r="L279" s="91">
        <f t="shared" si="47"/>
        <v>0</v>
      </c>
      <c r="M279" s="92"/>
      <c r="N279" s="93"/>
      <c r="O279" s="94"/>
      <c r="P279" s="95"/>
      <c r="Q279" s="95"/>
      <c r="R279" s="96"/>
      <c r="S279" s="96"/>
      <c r="T279" s="96"/>
    </row>
    <row r="280" spans="1:20" s="97" customFormat="1" ht="11.25" customHeight="1" x14ac:dyDescent="0.2">
      <c r="A280" s="88">
        <f t="shared" si="48"/>
        <v>43184</v>
      </c>
      <c r="B280" s="89"/>
      <c r="C280" s="90">
        <v>0</v>
      </c>
      <c r="D280" s="90">
        <v>0</v>
      </c>
      <c r="E280" s="90">
        <v>0</v>
      </c>
      <c r="F280" s="90">
        <v>0</v>
      </c>
      <c r="G280" s="90">
        <v>0</v>
      </c>
      <c r="H280" s="90">
        <v>0</v>
      </c>
      <c r="I280" s="91">
        <f t="shared" si="44"/>
        <v>0</v>
      </c>
      <c r="J280" s="91">
        <f t="shared" si="45"/>
        <v>0</v>
      </c>
      <c r="K280" s="91">
        <f t="shared" si="46"/>
        <v>0</v>
      </c>
      <c r="L280" s="91">
        <f t="shared" si="47"/>
        <v>0</v>
      </c>
      <c r="M280" s="92"/>
      <c r="N280" s="93"/>
      <c r="O280" s="94"/>
      <c r="P280" s="95"/>
      <c r="Q280" s="95"/>
      <c r="R280" s="96"/>
      <c r="S280" s="96"/>
      <c r="T280" s="96"/>
    </row>
    <row r="281" spans="1:20" ht="11.25" customHeight="1" x14ac:dyDescent="0.2">
      <c r="A281" s="38">
        <f t="shared" si="48"/>
        <v>43185</v>
      </c>
      <c r="B281" s="5"/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7">
        <f t="shared" si="44"/>
        <v>0</v>
      </c>
      <c r="J281" s="17">
        <f t="shared" si="45"/>
        <v>0</v>
      </c>
      <c r="K281" s="17">
        <f t="shared" si="46"/>
        <v>0</v>
      </c>
      <c r="L281" s="17">
        <f t="shared" si="47"/>
        <v>0</v>
      </c>
      <c r="M281" s="7"/>
      <c r="N281" s="13"/>
      <c r="O281" s="14"/>
      <c r="P281" s="9"/>
      <c r="Q281" s="9"/>
      <c r="R281" s="21"/>
      <c r="S281" s="21"/>
      <c r="T281" s="21"/>
    </row>
    <row r="282" spans="1:20" ht="11.25" customHeight="1" x14ac:dyDescent="0.2">
      <c r="A282" s="39">
        <f t="shared" si="48"/>
        <v>43186</v>
      </c>
      <c r="B282" s="6"/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17">
        <f t="shared" si="44"/>
        <v>0</v>
      </c>
      <c r="J282" s="17">
        <f t="shared" si="45"/>
        <v>0</v>
      </c>
      <c r="K282" s="17">
        <f t="shared" si="46"/>
        <v>0</v>
      </c>
      <c r="L282" s="17">
        <f t="shared" si="47"/>
        <v>0</v>
      </c>
      <c r="M282" s="7"/>
      <c r="N282" s="13"/>
      <c r="O282" s="14"/>
      <c r="P282" s="9"/>
      <c r="Q282" s="9"/>
      <c r="R282" s="21"/>
      <c r="S282" s="21"/>
      <c r="T282" s="21"/>
    </row>
    <row r="283" spans="1:20" ht="11.25" customHeight="1" x14ac:dyDescent="0.2">
      <c r="A283" s="38">
        <f t="shared" si="48"/>
        <v>43187</v>
      </c>
      <c r="B283" s="5"/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7">
        <f t="shared" si="44"/>
        <v>0</v>
      </c>
      <c r="J283" s="17">
        <f t="shared" si="45"/>
        <v>0</v>
      </c>
      <c r="K283" s="17">
        <f t="shared" si="46"/>
        <v>0</v>
      </c>
      <c r="L283" s="17">
        <f t="shared" si="47"/>
        <v>0</v>
      </c>
      <c r="M283" s="7"/>
      <c r="N283" s="13"/>
      <c r="O283" s="14"/>
      <c r="P283" s="9"/>
      <c r="Q283" s="9"/>
      <c r="R283" s="21"/>
      <c r="S283" s="21"/>
      <c r="T283" s="21"/>
    </row>
    <row r="284" spans="1:20" ht="11.25" customHeight="1" x14ac:dyDescent="0.2">
      <c r="A284" s="38">
        <f t="shared" si="48"/>
        <v>43188</v>
      </c>
      <c r="B284" s="5"/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17">
        <f t="shared" si="44"/>
        <v>0</v>
      </c>
      <c r="J284" s="17">
        <f t="shared" si="45"/>
        <v>0</v>
      </c>
      <c r="K284" s="17">
        <f t="shared" si="46"/>
        <v>0</v>
      </c>
      <c r="L284" s="17">
        <f t="shared" si="47"/>
        <v>0</v>
      </c>
      <c r="M284" s="7"/>
      <c r="N284" s="13"/>
      <c r="O284" s="14"/>
      <c r="P284" s="9"/>
      <c r="Q284" s="9"/>
      <c r="R284" s="21"/>
      <c r="S284" s="21"/>
      <c r="T284" s="21"/>
    </row>
    <row r="285" spans="1:20" s="97" customFormat="1" ht="11.25" customHeight="1" x14ac:dyDescent="0.2">
      <c r="A285" s="98">
        <f t="shared" si="48"/>
        <v>43189</v>
      </c>
      <c r="B285" s="99"/>
      <c r="C285" s="90">
        <v>0</v>
      </c>
      <c r="D285" s="90">
        <v>0</v>
      </c>
      <c r="E285" s="90">
        <v>0</v>
      </c>
      <c r="F285" s="90">
        <v>0</v>
      </c>
      <c r="G285" s="90">
        <v>0</v>
      </c>
      <c r="H285" s="90">
        <v>0</v>
      </c>
      <c r="I285" s="91">
        <f t="shared" si="44"/>
        <v>0</v>
      </c>
      <c r="J285" s="91">
        <f t="shared" si="45"/>
        <v>0</v>
      </c>
      <c r="K285" s="91">
        <f t="shared" si="46"/>
        <v>0</v>
      </c>
      <c r="L285" s="91">
        <f t="shared" si="47"/>
        <v>0</v>
      </c>
      <c r="M285" s="92"/>
      <c r="N285" s="93"/>
      <c r="O285" s="94"/>
      <c r="P285" s="95"/>
      <c r="Q285" s="95"/>
      <c r="R285" s="96"/>
      <c r="S285" s="96"/>
      <c r="T285" s="96"/>
    </row>
    <row r="286" spans="1:20" s="97" customFormat="1" ht="11.25" customHeight="1" x14ac:dyDescent="0.2">
      <c r="A286" s="88">
        <f t="shared" si="48"/>
        <v>43190</v>
      </c>
      <c r="B286" s="89"/>
      <c r="C286" s="90">
        <v>0</v>
      </c>
      <c r="D286" s="90">
        <v>0</v>
      </c>
      <c r="E286" s="90">
        <v>0</v>
      </c>
      <c r="F286" s="90">
        <v>0</v>
      </c>
      <c r="G286" s="90">
        <v>0</v>
      </c>
      <c r="H286" s="90">
        <v>0</v>
      </c>
      <c r="I286" s="91">
        <f t="shared" si="44"/>
        <v>0</v>
      </c>
      <c r="J286" s="91">
        <f t="shared" si="45"/>
        <v>0</v>
      </c>
      <c r="K286" s="91">
        <f t="shared" ref="K286:K301" si="49">IF(I286&gt;0, J286, 0)</f>
        <v>0</v>
      </c>
      <c r="L286" s="91">
        <f t="shared" ref="L286:L301" si="50">IF(J286&lt;0, J286, 0)</f>
        <v>0</v>
      </c>
      <c r="M286" s="92"/>
      <c r="N286" s="93"/>
      <c r="O286" s="94"/>
      <c r="P286" s="95"/>
      <c r="Q286" s="95"/>
      <c r="R286" s="96"/>
      <c r="S286" s="96"/>
      <c r="T286" s="96"/>
    </row>
    <row r="287" spans="1:20" s="97" customFormat="1" ht="11.25" customHeight="1" x14ac:dyDescent="0.2">
      <c r="A287" s="88">
        <f t="shared" si="48"/>
        <v>43191</v>
      </c>
      <c r="B287" s="89"/>
      <c r="C287" s="90">
        <v>0</v>
      </c>
      <c r="D287" s="90">
        <v>0</v>
      </c>
      <c r="E287" s="90">
        <v>0</v>
      </c>
      <c r="F287" s="90">
        <v>0</v>
      </c>
      <c r="G287" s="90">
        <v>0</v>
      </c>
      <c r="H287" s="90">
        <v>0</v>
      </c>
      <c r="I287" s="91">
        <f t="shared" si="44"/>
        <v>0</v>
      </c>
      <c r="J287" s="91">
        <f t="shared" si="45"/>
        <v>0</v>
      </c>
      <c r="K287" s="91">
        <f t="shared" si="49"/>
        <v>0</v>
      </c>
      <c r="L287" s="91">
        <f t="shared" si="50"/>
        <v>0</v>
      </c>
      <c r="M287" s="92"/>
      <c r="N287" s="93"/>
      <c r="O287" s="94"/>
      <c r="P287" s="95"/>
      <c r="Q287" s="95"/>
      <c r="R287" s="96"/>
      <c r="S287" s="96"/>
      <c r="T287" s="96"/>
    </row>
    <row r="288" spans="1:20" ht="11.25" customHeight="1" x14ac:dyDescent="0.2">
      <c r="A288" s="38">
        <f t="shared" si="48"/>
        <v>43192</v>
      </c>
      <c r="B288" s="5"/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7">
        <f t="shared" si="44"/>
        <v>0</v>
      </c>
      <c r="J288" s="17">
        <f t="shared" si="45"/>
        <v>0</v>
      </c>
      <c r="K288" s="17">
        <f t="shared" si="49"/>
        <v>0</v>
      </c>
      <c r="L288" s="17">
        <f t="shared" si="50"/>
        <v>0</v>
      </c>
      <c r="M288" s="7"/>
      <c r="N288" s="13"/>
      <c r="O288" s="14"/>
      <c r="P288" s="9"/>
      <c r="Q288" s="9"/>
      <c r="R288" s="21"/>
      <c r="S288" s="21"/>
      <c r="T288" s="21"/>
    </row>
    <row r="289" spans="1:20" ht="11.25" customHeight="1" x14ac:dyDescent="0.2">
      <c r="A289" s="39">
        <f t="shared" si="48"/>
        <v>43193</v>
      </c>
      <c r="B289" s="6"/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17">
        <f t="shared" si="44"/>
        <v>0</v>
      </c>
      <c r="J289" s="17">
        <f t="shared" si="45"/>
        <v>0</v>
      </c>
      <c r="K289" s="17">
        <f t="shared" si="49"/>
        <v>0</v>
      </c>
      <c r="L289" s="17">
        <f t="shared" si="50"/>
        <v>0</v>
      </c>
      <c r="M289" s="7"/>
      <c r="N289" s="13"/>
      <c r="O289" s="14"/>
      <c r="P289" s="9"/>
      <c r="Q289" s="9"/>
      <c r="R289" s="21"/>
      <c r="S289" s="21"/>
      <c r="T289" s="21"/>
    </row>
    <row r="290" spans="1:20" ht="11.25" customHeight="1" x14ac:dyDescent="0.2">
      <c r="A290" s="38">
        <f t="shared" si="48"/>
        <v>43194</v>
      </c>
      <c r="B290" s="5"/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7">
        <f t="shared" si="44"/>
        <v>0</v>
      </c>
      <c r="J290" s="17">
        <f t="shared" si="45"/>
        <v>0</v>
      </c>
      <c r="K290" s="17">
        <f t="shared" si="49"/>
        <v>0</v>
      </c>
      <c r="L290" s="17">
        <f t="shared" si="50"/>
        <v>0</v>
      </c>
      <c r="M290" s="7"/>
      <c r="N290" s="13"/>
      <c r="O290" s="14"/>
      <c r="P290" s="9"/>
      <c r="Q290" s="9"/>
      <c r="R290" s="21"/>
      <c r="S290" s="21"/>
      <c r="T290" s="21"/>
    </row>
    <row r="291" spans="1:20" ht="11.25" customHeight="1" x14ac:dyDescent="0.2">
      <c r="A291" s="38">
        <f t="shared" si="48"/>
        <v>43195</v>
      </c>
      <c r="B291" s="5"/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7">
        <f t="shared" si="44"/>
        <v>0</v>
      </c>
      <c r="J291" s="17">
        <f t="shared" si="45"/>
        <v>0</v>
      </c>
      <c r="K291" s="17">
        <f t="shared" si="49"/>
        <v>0</v>
      </c>
      <c r="L291" s="17">
        <f t="shared" si="50"/>
        <v>0</v>
      </c>
      <c r="M291" s="7"/>
      <c r="N291" s="13"/>
      <c r="O291" s="14"/>
      <c r="P291" s="9"/>
      <c r="Q291" s="9"/>
      <c r="R291" s="21"/>
      <c r="S291" s="21"/>
      <c r="T291" s="21"/>
    </row>
    <row r="292" spans="1:20" ht="11.25" customHeight="1" x14ac:dyDescent="0.2">
      <c r="A292" s="38">
        <f t="shared" si="48"/>
        <v>43196</v>
      </c>
      <c r="B292" s="5"/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7">
        <f t="shared" si="44"/>
        <v>0</v>
      </c>
      <c r="J292" s="17">
        <f t="shared" si="45"/>
        <v>0</v>
      </c>
      <c r="K292" s="17">
        <f t="shared" si="49"/>
        <v>0</v>
      </c>
      <c r="L292" s="17">
        <f t="shared" si="50"/>
        <v>0</v>
      </c>
      <c r="M292" s="7"/>
      <c r="N292" s="13"/>
      <c r="O292" s="14"/>
      <c r="P292" s="9"/>
      <c r="Q292" s="9"/>
      <c r="R292" s="21"/>
      <c r="S292" s="21"/>
      <c r="T292" s="21"/>
    </row>
    <row r="293" spans="1:20" s="97" customFormat="1" ht="11.25" customHeight="1" x14ac:dyDescent="0.2">
      <c r="A293" s="88">
        <f t="shared" si="48"/>
        <v>43197</v>
      </c>
      <c r="B293" s="89"/>
      <c r="C293" s="90">
        <v>0</v>
      </c>
      <c r="D293" s="90">
        <v>0</v>
      </c>
      <c r="E293" s="90">
        <v>0</v>
      </c>
      <c r="F293" s="90">
        <v>0</v>
      </c>
      <c r="G293" s="90">
        <v>0</v>
      </c>
      <c r="H293" s="90">
        <v>0</v>
      </c>
      <c r="I293" s="91">
        <f t="shared" si="44"/>
        <v>0</v>
      </c>
      <c r="J293" s="91">
        <f t="shared" si="45"/>
        <v>0</v>
      </c>
      <c r="K293" s="91">
        <f t="shared" si="49"/>
        <v>0</v>
      </c>
      <c r="L293" s="91">
        <f t="shared" si="50"/>
        <v>0</v>
      </c>
      <c r="M293" s="92"/>
      <c r="N293" s="93"/>
      <c r="O293" s="94"/>
      <c r="P293" s="95"/>
      <c r="Q293" s="95"/>
      <c r="R293" s="96"/>
      <c r="S293" s="96"/>
      <c r="T293" s="96"/>
    </row>
    <row r="294" spans="1:20" s="97" customFormat="1" ht="11.25" customHeight="1" x14ac:dyDescent="0.2">
      <c r="A294" s="88">
        <f t="shared" si="48"/>
        <v>43198</v>
      </c>
      <c r="B294" s="89"/>
      <c r="C294" s="90">
        <v>0</v>
      </c>
      <c r="D294" s="90">
        <v>0</v>
      </c>
      <c r="E294" s="90">
        <v>0</v>
      </c>
      <c r="F294" s="90">
        <v>0</v>
      </c>
      <c r="G294" s="90">
        <v>0</v>
      </c>
      <c r="H294" s="90">
        <v>0</v>
      </c>
      <c r="I294" s="91">
        <f t="shared" si="44"/>
        <v>0</v>
      </c>
      <c r="J294" s="91">
        <f t="shared" si="45"/>
        <v>0</v>
      </c>
      <c r="K294" s="91">
        <f t="shared" si="49"/>
        <v>0</v>
      </c>
      <c r="L294" s="91">
        <f t="shared" si="50"/>
        <v>0</v>
      </c>
      <c r="M294" s="92"/>
      <c r="N294" s="93"/>
      <c r="O294" s="94"/>
      <c r="P294" s="95"/>
      <c r="Q294" s="95"/>
      <c r="R294" s="96"/>
      <c r="S294" s="96"/>
      <c r="T294" s="96"/>
    </row>
    <row r="295" spans="1:20" ht="11.25" customHeight="1" x14ac:dyDescent="0.2">
      <c r="A295" s="38">
        <f t="shared" si="48"/>
        <v>43199</v>
      </c>
      <c r="B295" s="5"/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17">
        <f t="shared" si="44"/>
        <v>0</v>
      </c>
      <c r="J295" s="17">
        <f t="shared" si="45"/>
        <v>0</v>
      </c>
      <c r="K295" s="17">
        <f t="shared" si="49"/>
        <v>0</v>
      </c>
      <c r="L295" s="17">
        <f t="shared" si="50"/>
        <v>0</v>
      </c>
      <c r="M295" s="7"/>
      <c r="N295" s="13"/>
      <c r="O295" s="14"/>
      <c r="P295" s="9"/>
      <c r="Q295" s="9"/>
      <c r="R295" s="21"/>
      <c r="S295" s="21"/>
      <c r="T295" s="21"/>
    </row>
    <row r="296" spans="1:20" ht="11.25" customHeight="1" x14ac:dyDescent="0.2">
      <c r="A296" s="39">
        <f t="shared" si="48"/>
        <v>43200</v>
      </c>
      <c r="B296" s="6"/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7">
        <f t="shared" si="44"/>
        <v>0</v>
      </c>
      <c r="J296" s="17">
        <f t="shared" si="45"/>
        <v>0</v>
      </c>
      <c r="K296" s="17">
        <f t="shared" si="49"/>
        <v>0</v>
      </c>
      <c r="L296" s="17">
        <f t="shared" si="50"/>
        <v>0</v>
      </c>
      <c r="M296" s="7"/>
      <c r="N296" s="13"/>
      <c r="O296" s="14"/>
      <c r="P296" s="9"/>
      <c r="Q296" s="9"/>
      <c r="R296" s="21"/>
      <c r="S296" s="21"/>
      <c r="T296" s="21"/>
    </row>
    <row r="297" spans="1:20" ht="11.25" customHeight="1" x14ac:dyDescent="0.2">
      <c r="A297" s="38">
        <f t="shared" si="48"/>
        <v>43201</v>
      </c>
      <c r="B297" s="5"/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7">
        <f t="shared" si="44"/>
        <v>0</v>
      </c>
      <c r="J297" s="17">
        <f t="shared" si="45"/>
        <v>0</v>
      </c>
      <c r="K297" s="17">
        <f t="shared" si="49"/>
        <v>0</v>
      </c>
      <c r="L297" s="17">
        <f t="shared" si="50"/>
        <v>0</v>
      </c>
      <c r="M297" s="7"/>
      <c r="N297" s="13"/>
      <c r="O297" s="14"/>
      <c r="P297" s="9"/>
      <c r="Q297" s="9"/>
      <c r="R297" s="21"/>
      <c r="S297" s="21"/>
      <c r="T297" s="21"/>
    </row>
    <row r="298" spans="1:20" ht="11.25" customHeight="1" x14ac:dyDescent="0.2">
      <c r="A298" s="38">
        <f t="shared" si="48"/>
        <v>43202</v>
      </c>
      <c r="B298" s="5"/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7">
        <f t="shared" si="44"/>
        <v>0</v>
      </c>
      <c r="J298" s="17">
        <f t="shared" si="45"/>
        <v>0</v>
      </c>
      <c r="K298" s="17">
        <f t="shared" si="49"/>
        <v>0</v>
      </c>
      <c r="L298" s="17">
        <f t="shared" si="50"/>
        <v>0</v>
      </c>
      <c r="M298" s="7"/>
      <c r="N298" s="13"/>
      <c r="O298" s="14"/>
      <c r="P298" s="9"/>
      <c r="Q298" s="9"/>
      <c r="R298" s="21"/>
      <c r="S298" s="21"/>
      <c r="T298" s="21"/>
    </row>
    <row r="299" spans="1:20" ht="11.25" customHeight="1" x14ac:dyDescent="0.2">
      <c r="A299" s="38">
        <f t="shared" si="48"/>
        <v>43203</v>
      </c>
      <c r="B299" s="5"/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17">
        <f t="shared" si="44"/>
        <v>0</v>
      </c>
      <c r="J299" s="17">
        <f t="shared" si="45"/>
        <v>0</v>
      </c>
      <c r="K299" s="17">
        <f>IF(I299&gt;0, J299, 0 )</f>
        <v>0</v>
      </c>
      <c r="L299" s="17">
        <f t="shared" si="50"/>
        <v>0</v>
      </c>
      <c r="M299" s="7"/>
      <c r="N299" s="13"/>
      <c r="O299" s="14"/>
      <c r="P299" s="9"/>
      <c r="Q299" s="9"/>
      <c r="R299" s="21"/>
      <c r="S299" s="21"/>
      <c r="T299" s="21"/>
    </row>
    <row r="300" spans="1:20" s="97" customFormat="1" ht="11.25" customHeight="1" x14ac:dyDescent="0.2">
      <c r="A300" s="88">
        <f t="shared" si="48"/>
        <v>43204</v>
      </c>
      <c r="B300" s="89"/>
      <c r="C300" s="90">
        <v>0</v>
      </c>
      <c r="D300" s="90">
        <v>0</v>
      </c>
      <c r="E300" s="90">
        <v>0</v>
      </c>
      <c r="F300" s="90">
        <v>0</v>
      </c>
      <c r="G300" s="90">
        <v>0</v>
      </c>
      <c r="H300" s="90">
        <v>0</v>
      </c>
      <c r="I300" s="91">
        <f t="shared" si="44"/>
        <v>0</v>
      </c>
      <c r="J300" s="91">
        <f t="shared" si="45"/>
        <v>0</v>
      </c>
      <c r="K300" s="91">
        <f t="shared" si="49"/>
        <v>0</v>
      </c>
      <c r="L300" s="91">
        <f t="shared" si="50"/>
        <v>0</v>
      </c>
      <c r="M300" s="92"/>
      <c r="N300" s="93"/>
      <c r="O300" s="94"/>
      <c r="P300" s="95"/>
      <c r="Q300" s="95"/>
      <c r="R300" s="96"/>
      <c r="S300" s="96"/>
      <c r="T300" s="96"/>
    </row>
    <row r="301" spans="1:20" s="97" customFormat="1" ht="11.25" customHeight="1" x14ac:dyDescent="0.2">
      <c r="A301" s="88">
        <f t="shared" si="48"/>
        <v>43205</v>
      </c>
      <c r="B301" s="89"/>
      <c r="C301" s="90">
        <v>0</v>
      </c>
      <c r="D301" s="90">
        <v>0</v>
      </c>
      <c r="E301" s="90">
        <v>0</v>
      </c>
      <c r="F301" s="90">
        <v>0</v>
      </c>
      <c r="G301" s="90">
        <v>0</v>
      </c>
      <c r="H301" s="90">
        <v>0</v>
      </c>
      <c r="I301" s="91">
        <f t="shared" si="44"/>
        <v>0</v>
      </c>
      <c r="J301" s="91">
        <f t="shared" si="45"/>
        <v>0</v>
      </c>
      <c r="K301" s="91">
        <f t="shared" si="49"/>
        <v>0</v>
      </c>
      <c r="L301" s="91">
        <f t="shared" si="50"/>
        <v>0</v>
      </c>
      <c r="M301" s="92"/>
      <c r="N301" s="93"/>
      <c r="O301" s="94"/>
      <c r="P301" s="95"/>
      <c r="Q301" s="95"/>
      <c r="R301" s="96"/>
      <c r="S301" s="96"/>
      <c r="T301" s="96"/>
    </row>
    <row r="302" spans="1:20" ht="11.25" customHeight="1" x14ac:dyDescent="0.2">
      <c r="A302" s="38">
        <f t="shared" si="48"/>
        <v>43206</v>
      </c>
      <c r="B302" s="5"/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17">
        <f t="shared" si="44"/>
        <v>0</v>
      </c>
      <c r="J302" s="17">
        <f t="shared" si="45"/>
        <v>0</v>
      </c>
      <c r="K302" s="17">
        <f t="shared" ref="K302:K317" si="51">IF(I302&gt;0, J302, 0)</f>
        <v>0</v>
      </c>
      <c r="L302" s="17">
        <f t="shared" ref="L302:L317" si="52">IF(J302&lt;0, J302, 0)</f>
        <v>0</v>
      </c>
      <c r="M302" s="7"/>
      <c r="N302" s="13"/>
      <c r="O302" s="14"/>
      <c r="P302" s="9"/>
      <c r="Q302" s="9"/>
      <c r="R302" s="21"/>
      <c r="S302" s="21"/>
      <c r="T302" s="21"/>
    </row>
    <row r="303" spans="1:20" ht="11.25" customHeight="1" x14ac:dyDescent="0.2">
      <c r="A303" s="39">
        <f t="shared" si="48"/>
        <v>43207</v>
      </c>
      <c r="B303" s="6"/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7">
        <f t="shared" si="44"/>
        <v>0</v>
      </c>
      <c r="J303" s="17">
        <f t="shared" si="45"/>
        <v>0</v>
      </c>
      <c r="K303" s="17">
        <f t="shared" si="51"/>
        <v>0</v>
      </c>
      <c r="L303" s="17">
        <f t="shared" si="52"/>
        <v>0</v>
      </c>
      <c r="M303" s="7"/>
      <c r="N303" s="13"/>
      <c r="O303" s="14"/>
      <c r="P303" s="9"/>
      <c r="Q303" s="9"/>
      <c r="R303" s="21"/>
      <c r="S303" s="21"/>
      <c r="T303" s="21"/>
    </row>
    <row r="304" spans="1:20" ht="11.25" customHeight="1" x14ac:dyDescent="0.2">
      <c r="A304" s="38">
        <f t="shared" si="48"/>
        <v>43208</v>
      </c>
      <c r="B304" s="5"/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17">
        <f t="shared" si="44"/>
        <v>0</v>
      </c>
      <c r="J304" s="17">
        <f t="shared" si="45"/>
        <v>0</v>
      </c>
      <c r="K304" s="17">
        <f t="shared" si="51"/>
        <v>0</v>
      </c>
      <c r="L304" s="17">
        <f t="shared" si="52"/>
        <v>0</v>
      </c>
      <c r="M304" s="7"/>
      <c r="N304" s="13"/>
      <c r="O304" s="14"/>
      <c r="P304" s="9"/>
      <c r="Q304" s="9"/>
      <c r="R304" s="21"/>
      <c r="S304" s="21"/>
      <c r="T304" s="21"/>
    </row>
    <row r="305" spans="1:20" ht="11.25" customHeight="1" x14ac:dyDescent="0.2">
      <c r="A305" s="38">
        <f t="shared" si="48"/>
        <v>43209</v>
      </c>
      <c r="B305" s="5"/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7">
        <f t="shared" si="44"/>
        <v>0</v>
      </c>
      <c r="J305" s="17">
        <f t="shared" si="45"/>
        <v>0</v>
      </c>
      <c r="K305" s="17">
        <f t="shared" si="51"/>
        <v>0</v>
      </c>
      <c r="L305" s="17">
        <f t="shared" si="52"/>
        <v>0</v>
      </c>
      <c r="M305" s="7"/>
      <c r="N305" s="13"/>
      <c r="O305" s="14"/>
      <c r="P305" s="9"/>
      <c r="Q305" s="9"/>
      <c r="R305" s="21"/>
      <c r="S305" s="21"/>
      <c r="T305" s="21"/>
    </row>
    <row r="306" spans="1:20" ht="11.25" customHeight="1" x14ac:dyDescent="0.2">
      <c r="A306" s="38">
        <f t="shared" si="48"/>
        <v>43210</v>
      </c>
      <c r="B306" s="5"/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7">
        <f t="shared" si="44"/>
        <v>0</v>
      </c>
      <c r="J306" s="17">
        <f t="shared" si="45"/>
        <v>0</v>
      </c>
      <c r="K306" s="17">
        <f t="shared" si="51"/>
        <v>0</v>
      </c>
      <c r="L306" s="17">
        <f t="shared" si="52"/>
        <v>0</v>
      </c>
      <c r="M306" s="7"/>
      <c r="N306" s="13"/>
      <c r="O306" s="14"/>
      <c r="P306" s="9"/>
      <c r="Q306" s="9"/>
      <c r="R306" s="21"/>
      <c r="S306" s="21"/>
      <c r="T306" s="21"/>
    </row>
    <row r="307" spans="1:20" s="97" customFormat="1" ht="11.25" customHeight="1" x14ac:dyDescent="0.2">
      <c r="A307" s="88">
        <f t="shared" si="48"/>
        <v>43211</v>
      </c>
      <c r="B307" s="89"/>
      <c r="C307" s="90">
        <v>0</v>
      </c>
      <c r="D307" s="90">
        <v>0</v>
      </c>
      <c r="E307" s="90">
        <v>0</v>
      </c>
      <c r="F307" s="90">
        <v>0</v>
      </c>
      <c r="G307" s="90">
        <v>0</v>
      </c>
      <c r="H307" s="90">
        <v>0</v>
      </c>
      <c r="I307" s="91">
        <f t="shared" si="44"/>
        <v>0</v>
      </c>
      <c r="J307" s="91">
        <f t="shared" si="45"/>
        <v>0</v>
      </c>
      <c r="K307" s="91">
        <f t="shared" si="51"/>
        <v>0</v>
      </c>
      <c r="L307" s="91">
        <f t="shared" si="52"/>
        <v>0</v>
      </c>
      <c r="M307" s="92"/>
      <c r="N307" s="93"/>
      <c r="O307" s="94"/>
      <c r="P307" s="95"/>
      <c r="Q307" s="95"/>
      <c r="R307" s="96"/>
      <c r="S307" s="96"/>
      <c r="T307" s="96"/>
    </row>
    <row r="308" spans="1:20" s="97" customFormat="1" ht="11.25" customHeight="1" x14ac:dyDescent="0.2">
      <c r="A308" s="88">
        <f t="shared" si="48"/>
        <v>43212</v>
      </c>
      <c r="B308" s="89"/>
      <c r="C308" s="90">
        <v>0</v>
      </c>
      <c r="D308" s="90">
        <v>0</v>
      </c>
      <c r="E308" s="90">
        <v>0</v>
      </c>
      <c r="F308" s="90">
        <v>0</v>
      </c>
      <c r="G308" s="90">
        <v>0</v>
      </c>
      <c r="H308" s="90">
        <v>0</v>
      </c>
      <c r="I308" s="91">
        <f t="shared" si="44"/>
        <v>0</v>
      </c>
      <c r="J308" s="91">
        <f t="shared" si="45"/>
        <v>0</v>
      </c>
      <c r="K308" s="91">
        <f t="shared" si="51"/>
        <v>0</v>
      </c>
      <c r="L308" s="91">
        <f t="shared" si="52"/>
        <v>0</v>
      </c>
      <c r="M308" s="92"/>
      <c r="N308" s="93"/>
      <c r="O308" s="94"/>
      <c r="P308" s="95"/>
      <c r="Q308" s="95"/>
      <c r="R308" s="96"/>
      <c r="S308" s="96"/>
      <c r="T308" s="96"/>
    </row>
    <row r="309" spans="1:20" ht="11.25" customHeight="1" x14ac:dyDescent="0.2">
      <c r="A309" s="38">
        <f t="shared" si="48"/>
        <v>43213</v>
      </c>
      <c r="B309" s="5"/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17">
        <f t="shared" si="44"/>
        <v>0</v>
      </c>
      <c r="J309" s="17">
        <f t="shared" si="45"/>
        <v>0</v>
      </c>
      <c r="K309" s="17">
        <f t="shared" si="51"/>
        <v>0</v>
      </c>
      <c r="L309" s="17">
        <f t="shared" si="52"/>
        <v>0</v>
      </c>
      <c r="M309" s="7"/>
      <c r="N309" s="13"/>
      <c r="O309" s="14"/>
      <c r="P309" s="9"/>
      <c r="Q309" s="9"/>
      <c r="R309" s="21"/>
      <c r="S309" s="21"/>
      <c r="T309" s="21"/>
    </row>
    <row r="310" spans="1:20" ht="11.25" customHeight="1" x14ac:dyDescent="0.2">
      <c r="A310" s="39">
        <f t="shared" si="48"/>
        <v>43214</v>
      </c>
      <c r="B310" s="6"/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7">
        <f t="shared" si="44"/>
        <v>0</v>
      </c>
      <c r="J310" s="17">
        <f t="shared" si="45"/>
        <v>0</v>
      </c>
      <c r="K310" s="17">
        <f t="shared" si="51"/>
        <v>0</v>
      </c>
      <c r="L310" s="17">
        <f t="shared" si="52"/>
        <v>0</v>
      </c>
      <c r="M310" s="7"/>
      <c r="N310" s="13"/>
      <c r="O310" s="14"/>
      <c r="P310" s="9"/>
      <c r="Q310" s="9"/>
      <c r="R310" s="21"/>
      <c r="S310" s="21"/>
      <c r="T310" s="21"/>
    </row>
    <row r="311" spans="1:20" ht="11.25" customHeight="1" x14ac:dyDescent="0.2">
      <c r="A311" s="38">
        <f t="shared" si="48"/>
        <v>43215</v>
      </c>
      <c r="B311" s="5"/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17">
        <f t="shared" si="44"/>
        <v>0</v>
      </c>
      <c r="J311" s="17">
        <f t="shared" si="45"/>
        <v>0</v>
      </c>
      <c r="K311" s="17">
        <f t="shared" si="51"/>
        <v>0</v>
      </c>
      <c r="L311" s="17">
        <f t="shared" si="52"/>
        <v>0</v>
      </c>
      <c r="M311" s="7"/>
      <c r="N311" s="13"/>
      <c r="O311" s="14"/>
      <c r="P311" s="9"/>
      <c r="Q311" s="9"/>
      <c r="R311" s="21"/>
      <c r="S311" s="21"/>
      <c r="T311" s="21"/>
    </row>
    <row r="312" spans="1:20" ht="11.25" customHeight="1" x14ac:dyDescent="0.2">
      <c r="A312" s="38">
        <f t="shared" si="48"/>
        <v>43216</v>
      </c>
      <c r="B312" s="5"/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7">
        <f t="shared" si="44"/>
        <v>0</v>
      </c>
      <c r="J312" s="17">
        <f t="shared" si="45"/>
        <v>0</v>
      </c>
      <c r="K312" s="17">
        <f t="shared" si="51"/>
        <v>0</v>
      </c>
      <c r="L312" s="17">
        <f t="shared" si="52"/>
        <v>0</v>
      </c>
      <c r="M312" s="7"/>
      <c r="N312" s="13"/>
      <c r="O312" s="14"/>
      <c r="P312" s="9"/>
      <c r="Q312" s="9"/>
      <c r="R312" s="21"/>
      <c r="S312" s="21"/>
      <c r="T312" s="21"/>
    </row>
    <row r="313" spans="1:20" ht="11.25" customHeight="1" x14ac:dyDescent="0.2">
      <c r="A313" s="38">
        <f t="shared" si="48"/>
        <v>43217</v>
      </c>
      <c r="B313" s="5"/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7">
        <f t="shared" si="44"/>
        <v>0</v>
      </c>
      <c r="J313" s="17">
        <f t="shared" si="45"/>
        <v>0</v>
      </c>
      <c r="K313" s="17">
        <f t="shared" si="51"/>
        <v>0</v>
      </c>
      <c r="L313" s="17">
        <f t="shared" si="52"/>
        <v>0</v>
      </c>
      <c r="M313" s="7"/>
      <c r="N313" s="13"/>
      <c r="O313" s="14"/>
      <c r="P313" s="9"/>
      <c r="Q313" s="9"/>
      <c r="R313" s="21"/>
      <c r="S313" s="21"/>
      <c r="T313" s="21"/>
    </row>
    <row r="314" spans="1:20" s="97" customFormat="1" ht="11.25" customHeight="1" x14ac:dyDescent="0.2">
      <c r="A314" s="88">
        <f t="shared" si="48"/>
        <v>43218</v>
      </c>
      <c r="B314" s="89"/>
      <c r="C314" s="90">
        <v>0</v>
      </c>
      <c r="D314" s="90">
        <v>0</v>
      </c>
      <c r="E314" s="90">
        <v>0</v>
      </c>
      <c r="F314" s="90">
        <v>0</v>
      </c>
      <c r="G314" s="90">
        <v>0</v>
      </c>
      <c r="H314" s="90">
        <v>0</v>
      </c>
      <c r="I314" s="91">
        <f t="shared" si="44"/>
        <v>0</v>
      </c>
      <c r="J314" s="91">
        <f t="shared" si="45"/>
        <v>0</v>
      </c>
      <c r="K314" s="91">
        <f t="shared" si="51"/>
        <v>0</v>
      </c>
      <c r="L314" s="91">
        <f t="shared" si="52"/>
        <v>0</v>
      </c>
      <c r="M314" s="92"/>
      <c r="N314" s="93"/>
      <c r="O314" s="94"/>
      <c r="P314" s="95"/>
      <c r="Q314" s="95"/>
      <c r="R314" s="96"/>
      <c r="S314" s="96"/>
      <c r="T314" s="96"/>
    </row>
    <row r="315" spans="1:20" s="97" customFormat="1" ht="11.25" customHeight="1" x14ac:dyDescent="0.2">
      <c r="A315" s="88">
        <f t="shared" si="48"/>
        <v>43219</v>
      </c>
      <c r="B315" s="89"/>
      <c r="C315" s="90">
        <v>0</v>
      </c>
      <c r="D315" s="90">
        <v>0</v>
      </c>
      <c r="E315" s="90">
        <v>0</v>
      </c>
      <c r="F315" s="90">
        <v>0</v>
      </c>
      <c r="G315" s="90">
        <v>0</v>
      </c>
      <c r="H315" s="90">
        <v>0</v>
      </c>
      <c r="I315" s="91">
        <f t="shared" si="44"/>
        <v>0</v>
      </c>
      <c r="J315" s="91">
        <f t="shared" si="45"/>
        <v>0</v>
      </c>
      <c r="K315" s="91">
        <f t="shared" si="51"/>
        <v>0</v>
      </c>
      <c r="L315" s="91">
        <f t="shared" si="52"/>
        <v>0</v>
      </c>
      <c r="M315" s="92"/>
      <c r="N315" s="93"/>
      <c r="O315" s="94"/>
      <c r="P315" s="95"/>
      <c r="Q315" s="95"/>
      <c r="R315" s="96"/>
      <c r="S315" s="96"/>
      <c r="T315" s="96"/>
    </row>
    <row r="316" spans="1:20" ht="11.25" customHeight="1" x14ac:dyDescent="0.2">
      <c r="A316" s="38">
        <f t="shared" si="48"/>
        <v>43220</v>
      </c>
      <c r="B316" s="5"/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17">
        <f t="shared" si="44"/>
        <v>0</v>
      </c>
      <c r="J316" s="17">
        <f t="shared" si="45"/>
        <v>0</v>
      </c>
      <c r="K316" s="17">
        <f t="shared" si="51"/>
        <v>0</v>
      </c>
      <c r="L316" s="17">
        <f t="shared" si="52"/>
        <v>0</v>
      </c>
      <c r="M316" s="7"/>
      <c r="N316" s="13"/>
      <c r="O316" s="14"/>
      <c r="P316" s="9"/>
      <c r="Q316" s="9"/>
      <c r="R316" s="21"/>
      <c r="S316" s="21"/>
      <c r="T316" s="21"/>
    </row>
    <row r="317" spans="1:20" ht="11.25" customHeight="1" x14ac:dyDescent="0.2">
      <c r="A317" s="39">
        <f t="shared" si="48"/>
        <v>43221</v>
      </c>
      <c r="B317" s="6"/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17">
        <f t="shared" si="44"/>
        <v>0</v>
      </c>
      <c r="J317" s="17">
        <f t="shared" si="45"/>
        <v>0</v>
      </c>
      <c r="K317" s="17">
        <f t="shared" si="51"/>
        <v>0</v>
      </c>
      <c r="L317" s="17">
        <f t="shared" si="52"/>
        <v>0</v>
      </c>
      <c r="M317" s="7"/>
      <c r="N317" s="13"/>
      <c r="O317" s="14"/>
      <c r="P317" s="9"/>
      <c r="Q317" s="9"/>
      <c r="R317" s="21"/>
      <c r="S317" s="21"/>
      <c r="T317" s="21"/>
    </row>
    <row r="318" spans="1:20" ht="11.25" customHeight="1" x14ac:dyDescent="0.2">
      <c r="A318" s="38">
        <f t="shared" si="48"/>
        <v>43222</v>
      </c>
      <c r="B318" s="5"/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7">
        <f t="shared" si="44"/>
        <v>0</v>
      </c>
      <c r="J318" s="17">
        <f t="shared" si="45"/>
        <v>0</v>
      </c>
      <c r="K318" s="17">
        <f t="shared" ref="K318:K333" si="53">IF(I318&gt;0, J318, 0)</f>
        <v>0</v>
      </c>
      <c r="L318" s="17">
        <f t="shared" ref="L318:L333" si="54">IF(J318&lt;0, J318, 0)</f>
        <v>0</v>
      </c>
      <c r="M318" s="7"/>
      <c r="N318" s="13"/>
      <c r="O318" s="14"/>
      <c r="P318" s="9"/>
      <c r="Q318" s="9"/>
      <c r="R318" s="21"/>
      <c r="S318" s="21"/>
      <c r="T318" s="21"/>
    </row>
    <row r="319" spans="1:20" ht="11.25" customHeight="1" x14ac:dyDescent="0.2">
      <c r="A319" s="38">
        <f t="shared" si="48"/>
        <v>43223</v>
      </c>
      <c r="B319" s="5"/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7">
        <f t="shared" si="44"/>
        <v>0</v>
      </c>
      <c r="J319" s="17">
        <f t="shared" si="45"/>
        <v>0</v>
      </c>
      <c r="K319" s="17">
        <f t="shared" si="53"/>
        <v>0</v>
      </c>
      <c r="L319" s="17">
        <f t="shared" si="54"/>
        <v>0</v>
      </c>
      <c r="M319" s="7"/>
      <c r="N319" s="13"/>
      <c r="O319" s="14"/>
      <c r="P319" s="9"/>
      <c r="Q319" s="9"/>
      <c r="R319" s="21"/>
      <c r="S319" s="21"/>
      <c r="T319" s="21"/>
    </row>
    <row r="320" spans="1:20" ht="11.25" customHeight="1" x14ac:dyDescent="0.2">
      <c r="A320" s="38">
        <f t="shared" si="48"/>
        <v>43224</v>
      </c>
      <c r="B320" s="5"/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7">
        <f t="shared" si="44"/>
        <v>0</v>
      </c>
      <c r="J320" s="17">
        <f t="shared" si="45"/>
        <v>0</v>
      </c>
      <c r="K320" s="17">
        <f t="shared" si="53"/>
        <v>0</v>
      </c>
      <c r="L320" s="17">
        <f t="shared" si="54"/>
        <v>0</v>
      </c>
      <c r="M320" s="7"/>
      <c r="N320" s="13"/>
      <c r="O320" s="14"/>
      <c r="P320" s="9"/>
      <c r="Q320" s="9"/>
      <c r="R320" s="21"/>
      <c r="S320" s="21"/>
      <c r="T320" s="21"/>
    </row>
    <row r="321" spans="1:20" s="97" customFormat="1" ht="11.25" customHeight="1" x14ac:dyDescent="0.2">
      <c r="A321" s="88">
        <f t="shared" si="48"/>
        <v>43225</v>
      </c>
      <c r="B321" s="89"/>
      <c r="C321" s="90">
        <v>0</v>
      </c>
      <c r="D321" s="90">
        <v>0</v>
      </c>
      <c r="E321" s="90">
        <v>0</v>
      </c>
      <c r="F321" s="90">
        <v>0</v>
      </c>
      <c r="G321" s="90">
        <v>0</v>
      </c>
      <c r="H321" s="90">
        <v>0</v>
      </c>
      <c r="I321" s="91">
        <f t="shared" si="44"/>
        <v>0</v>
      </c>
      <c r="J321" s="91">
        <f t="shared" si="45"/>
        <v>0</v>
      </c>
      <c r="K321" s="91">
        <f t="shared" si="53"/>
        <v>0</v>
      </c>
      <c r="L321" s="91">
        <f t="shared" si="54"/>
        <v>0</v>
      </c>
      <c r="M321" s="92"/>
      <c r="N321" s="93"/>
      <c r="O321" s="94"/>
      <c r="P321" s="95"/>
      <c r="Q321" s="95"/>
      <c r="R321" s="96"/>
      <c r="S321" s="96"/>
      <c r="T321" s="96"/>
    </row>
    <row r="322" spans="1:20" s="97" customFormat="1" ht="11.25" customHeight="1" x14ac:dyDescent="0.2">
      <c r="A322" s="88">
        <f t="shared" si="48"/>
        <v>43226</v>
      </c>
      <c r="B322" s="89"/>
      <c r="C322" s="90">
        <v>0</v>
      </c>
      <c r="D322" s="90">
        <v>0</v>
      </c>
      <c r="E322" s="90">
        <v>0</v>
      </c>
      <c r="F322" s="90">
        <v>0</v>
      </c>
      <c r="G322" s="90">
        <v>0</v>
      </c>
      <c r="H322" s="90">
        <v>0</v>
      </c>
      <c r="I322" s="91">
        <f t="shared" si="44"/>
        <v>0</v>
      </c>
      <c r="J322" s="91">
        <f t="shared" si="45"/>
        <v>0</v>
      </c>
      <c r="K322" s="91">
        <f t="shared" si="53"/>
        <v>0</v>
      </c>
      <c r="L322" s="91">
        <f t="shared" si="54"/>
        <v>0</v>
      </c>
      <c r="M322" s="92"/>
      <c r="N322" s="93"/>
      <c r="O322" s="94"/>
      <c r="P322" s="95"/>
      <c r="Q322" s="95"/>
      <c r="R322" s="96"/>
      <c r="S322" s="96"/>
      <c r="T322" s="96"/>
    </row>
    <row r="323" spans="1:20" ht="11.25" customHeight="1" x14ac:dyDescent="0.2">
      <c r="A323" s="38">
        <f t="shared" si="48"/>
        <v>43227</v>
      </c>
      <c r="B323" s="5"/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7">
        <f t="shared" si="44"/>
        <v>0</v>
      </c>
      <c r="J323" s="17">
        <f t="shared" si="45"/>
        <v>0</v>
      </c>
      <c r="K323" s="17">
        <f t="shared" si="53"/>
        <v>0</v>
      </c>
      <c r="L323" s="17">
        <f t="shared" si="54"/>
        <v>0</v>
      </c>
      <c r="M323" s="7"/>
      <c r="N323" s="13"/>
      <c r="O323" s="14"/>
      <c r="P323" s="9"/>
      <c r="Q323" s="9"/>
      <c r="R323" s="21"/>
      <c r="S323" s="21"/>
      <c r="T323" s="21"/>
    </row>
    <row r="324" spans="1:20" ht="11.25" customHeight="1" x14ac:dyDescent="0.2">
      <c r="A324" s="39">
        <f t="shared" si="48"/>
        <v>43228</v>
      </c>
      <c r="B324" s="6"/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17">
        <f t="shared" si="44"/>
        <v>0</v>
      </c>
      <c r="J324" s="17">
        <f t="shared" si="45"/>
        <v>0</v>
      </c>
      <c r="K324" s="17">
        <f t="shared" si="53"/>
        <v>0</v>
      </c>
      <c r="L324" s="17">
        <f t="shared" si="54"/>
        <v>0</v>
      </c>
      <c r="M324" s="7"/>
      <c r="N324" s="13"/>
      <c r="O324" s="14"/>
      <c r="P324" s="9"/>
      <c r="Q324" s="9"/>
      <c r="R324" s="21"/>
      <c r="S324" s="21"/>
      <c r="T324" s="21"/>
    </row>
    <row r="325" spans="1:20" ht="11.25" customHeight="1" x14ac:dyDescent="0.2">
      <c r="A325" s="38">
        <f t="shared" si="48"/>
        <v>43229</v>
      </c>
      <c r="B325" s="5"/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7">
        <f t="shared" si="44"/>
        <v>0</v>
      </c>
      <c r="J325" s="17">
        <f t="shared" si="45"/>
        <v>0</v>
      </c>
      <c r="K325" s="17">
        <f t="shared" si="53"/>
        <v>0</v>
      </c>
      <c r="L325" s="17">
        <f t="shared" si="54"/>
        <v>0</v>
      </c>
      <c r="M325" s="7"/>
      <c r="N325" s="13"/>
      <c r="O325" s="14"/>
      <c r="P325" s="9"/>
      <c r="Q325" s="9"/>
      <c r="R325" s="21"/>
      <c r="S325" s="21"/>
      <c r="T325" s="21"/>
    </row>
    <row r="326" spans="1:20" ht="11.25" customHeight="1" x14ac:dyDescent="0.2">
      <c r="A326" s="38">
        <f t="shared" si="48"/>
        <v>43230</v>
      </c>
      <c r="B326" s="5"/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7">
        <f t="shared" si="44"/>
        <v>0</v>
      </c>
      <c r="J326" s="17">
        <f t="shared" si="45"/>
        <v>0</v>
      </c>
      <c r="K326" s="17">
        <f t="shared" si="53"/>
        <v>0</v>
      </c>
      <c r="L326" s="17">
        <f t="shared" si="54"/>
        <v>0</v>
      </c>
      <c r="M326" s="7"/>
      <c r="N326" s="13"/>
      <c r="O326" s="14"/>
      <c r="P326" s="9"/>
      <c r="Q326" s="9"/>
      <c r="R326" s="21"/>
      <c r="S326" s="21"/>
      <c r="T326" s="21"/>
    </row>
    <row r="327" spans="1:20" ht="11.25" customHeight="1" x14ac:dyDescent="0.2">
      <c r="A327" s="38">
        <f t="shared" si="48"/>
        <v>43231</v>
      </c>
      <c r="B327" s="5"/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7">
        <f t="shared" si="44"/>
        <v>0</v>
      </c>
      <c r="J327" s="17">
        <f t="shared" si="45"/>
        <v>0</v>
      </c>
      <c r="K327" s="17">
        <f t="shared" si="53"/>
        <v>0</v>
      </c>
      <c r="L327" s="17">
        <f t="shared" si="54"/>
        <v>0</v>
      </c>
      <c r="M327" s="7"/>
      <c r="N327" s="13"/>
      <c r="O327" s="14"/>
      <c r="P327" s="9"/>
      <c r="Q327" s="9"/>
      <c r="R327" s="21"/>
      <c r="S327" s="21"/>
      <c r="T327" s="21"/>
    </row>
    <row r="328" spans="1:20" s="97" customFormat="1" ht="11.25" customHeight="1" x14ac:dyDescent="0.2">
      <c r="A328" s="88">
        <f t="shared" si="48"/>
        <v>43232</v>
      </c>
      <c r="B328" s="89"/>
      <c r="C328" s="90">
        <v>0</v>
      </c>
      <c r="D328" s="90">
        <v>0</v>
      </c>
      <c r="E328" s="90">
        <v>0</v>
      </c>
      <c r="F328" s="90">
        <v>0</v>
      </c>
      <c r="G328" s="90">
        <v>0</v>
      </c>
      <c r="H328" s="90">
        <v>0</v>
      </c>
      <c r="I328" s="91">
        <f t="shared" si="44"/>
        <v>0</v>
      </c>
      <c r="J328" s="91">
        <f t="shared" si="45"/>
        <v>0</v>
      </c>
      <c r="K328" s="91">
        <f t="shared" si="53"/>
        <v>0</v>
      </c>
      <c r="L328" s="91">
        <f t="shared" si="54"/>
        <v>0</v>
      </c>
      <c r="M328" s="92"/>
      <c r="N328" s="93"/>
      <c r="O328" s="94"/>
      <c r="P328" s="95"/>
      <c r="Q328" s="95"/>
      <c r="R328" s="96"/>
      <c r="S328" s="96"/>
      <c r="T328" s="96"/>
    </row>
    <row r="329" spans="1:20" s="97" customFormat="1" ht="11.25" customHeight="1" x14ac:dyDescent="0.2">
      <c r="A329" s="88">
        <f t="shared" si="48"/>
        <v>43233</v>
      </c>
      <c r="B329" s="89"/>
      <c r="C329" s="90">
        <v>0</v>
      </c>
      <c r="D329" s="90">
        <v>0</v>
      </c>
      <c r="E329" s="90">
        <v>0</v>
      </c>
      <c r="F329" s="90">
        <v>0</v>
      </c>
      <c r="G329" s="90">
        <v>0</v>
      </c>
      <c r="H329" s="90">
        <v>0</v>
      </c>
      <c r="I329" s="91">
        <f t="shared" si="44"/>
        <v>0</v>
      </c>
      <c r="J329" s="91">
        <f t="shared" si="45"/>
        <v>0</v>
      </c>
      <c r="K329" s="91">
        <f t="shared" si="53"/>
        <v>0</v>
      </c>
      <c r="L329" s="91">
        <f t="shared" si="54"/>
        <v>0</v>
      </c>
      <c r="M329" s="92"/>
      <c r="N329" s="93"/>
      <c r="O329" s="94"/>
      <c r="P329" s="95"/>
      <c r="Q329" s="95"/>
      <c r="R329" s="96"/>
      <c r="S329" s="96"/>
      <c r="T329" s="96"/>
    </row>
    <row r="330" spans="1:20" ht="11.25" customHeight="1" x14ac:dyDescent="0.2">
      <c r="A330" s="38">
        <f t="shared" si="48"/>
        <v>43234</v>
      </c>
      <c r="B330" s="5"/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7">
        <f t="shared" si="44"/>
        <v>0</v>
      </c>
      <c r="J330" s="17">
        <f t="shared" si="45"/>
        <v>0</v>
      </c>
      <c r="K330" s="17">
        <f t="shared" si="53"/>
        <v>0</v>
      </c>
      <c r="L330" s="17">
        <f t="shared" si="54"/>
        <v>0</v>
      </c>
      <c r="M330" s="7"/>
      <c r="N330" s="13"/>
      <c r="O330" s="14"/>
      <c r="P330" s="9"/>
      <c r="Q330" s="9"/>
      <c r="R330" s="21"/>
      <c r="S330" s="21"/>
      <c r="T330" s="21"/>
    </row>
    <row r="331" spans="1:20" ht="11.25" customHeight="1" x14ac:dyDescent="0.2">
      <c r="A331" s="39">
        <f t="shared" si="48"/>
        <v>43235</v>
      </c>
      <c r="B331" s="6"/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17">
        <f t="shared" si="44"/>
        <v>0</v>
      </c>
      <c r="J331" s="17">
        <f t="shared" si="45"/>
        <v>0</v>
      </c>
      <c r="K331" s="17">
        <f t="shared" si="53"/>
        <v>0</v>
      </c>
      <c r="L331" s="17">
        <f t="shared" si="54"/>
        <v>0</v>
      </c>
      <c r="M331" s="7"/>
      <c r="N331" s="13"/>
      <c r="O331" s="14"/>
      <c r="P331" s="9"/>
      <c r="Q331" s="9"/>
      <c r="R331" s="21"/>
      <c r="S331" s="21"/>
      <c r="T331" s="21"/>
    </row>
    <row r="332" spans="1:20" ht="11.25" customHeight="1" x14ac:dyDescent="0.2">
      <c r="A332" s="38">
        <f t="shared" si="48"/>
        <v>43236</v>
      </c>
      <c r="B332" s="5"/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7">
        <f t="shared" si="44"/>
        <v>0</v>
      </c>
      <c r="J332" s="17">
        <f t="shared" si="45"/>
        <v>0</v>
      </c>
      <c r="K332" s="17">
        <f t="shared" si="53"/>
        <v>0</v>
      </c>
      <c r="L332" s="17">
        <f t="shared" si="54"/>
        <v>0</v>
      </c>
      <c r="M332" s="7"/>
      <c r="N332" s="13"/>
      <c r="O332" s="14"/>
      <c r="P332" s="9"/>
      <c r="Q332" s="9"/>
      <c r="R332" s="21"/>
      <c r="S332" s="21"/>
      <c r="T332" s="21"/>
    </row>
    <row r="333" spans="1:20" ht="11.25" customHeight="1" x14ac:dyDescent="0.2">
      <c r="A333" s="38">
        <f t="shared" si="48"/>
        <v>43237</v>
      </c>
      <c r="B333" s="5"/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7">
        <f t="shared" si="44"/>
        <v>0</v>
      </c>
      <c r="J333" s="17">
        <f t="shared" si="45"/>
        <v>0</v>
      </c>
      <c r="K333" s="17">
        <f t="shared" si="53"/>
        <v>0</v>
      </c>
      <c r="L333" s="17">
        <f t="shared" si="54"/>
        <v>0</v>
      </c>
      <c r="M333" s="7"/>
      <c r="N333" s="13"/>
      <c r="O333" s="14"/>
      <c r="P333" s="9"/>
      <c r="Q333" s="9"/>
      <c r="R333" s="21"/>
      <c r="S333" s="21"/>
      <c r="T333" s="21"/>
    </row>
    <row r="334" spans="1:20" ht="11.25" customHeight="1" x14ac:dyDescent="0.2">
      <c r="A334" s="38">
        <f t="shared" si="48"/>
        <v>43238</v>
      </c>
      <c r="B334" s="5"/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17">
        <f t="shared" ref="I334:I377" si="55">+I333+C334-D334-E334-F334-G334-H334</f>
        <v>0</v>
      </c>
      <c r="J334" s="17">
        <f t="shared" ref="J334:J377" si="56">+I334*$A$9*1/365</f>
        <v>0</v>
      </c>
      <c r="K334" s="17">
        <f t="shared" ref="K334:K349" si="57">IF(I334&gt;0, J334, 0)</f>
        <v>0</v>
      </c>
      <c r="L334" s="17">
        <f t="shared" ref="L334:L349" si="58">IF(J334&lt;0, J334, 0)</f>
        <v>0</v>
      </c>
      <c r="M334" s="7"/>
      <c r="N334" s="13"/>
      <c r="O334" s="14"/>
      <c r="P334" s="9"/>
      <c r="Q334" s="9"/>
      <c r="R334" s="21"/>
      <c r="S334" s="21"/>
      <c r="T334" s="21"/>
    </row>
    <row r="335" spans="1:20" s="97" customFormat="1" ht="11.25" customHeight="1" x14ac:dyDescent="0.2">
      <c r="A335" s="88">
        <f t="shared" ref="A335:A377" si="59">+A334+1</f>
        <v>43239</v>
      </c>
      <c r="B335" s="89"/>
      <c r="C335" s="90">
        <v>0</v>
      </c>
      <c r="D335" s="90">
        <v>0</v>
      </c>
      <c r="E335" s="90">
        <v>0</v>
      </c>
      <c r="F335" s="90">
        <v>0</v>
      </c>
      <c r="G335" s="90">
        <v>0</v>
      </c>
      <c r="H335" s="90">
        <v>0</v>
      </c>
      <c r="I335" s="91">
        <f t="shared" si="55"/>
        <v>0</v>
      </c>
      <c r="J335" s="91">
        <f t="shared" si="56"/>
        <v>0</v>
      </c>
      <c r="K335" s="91">
        <f t="shared" si="57"/>
        <v>0</v>
      </c>
      <c r="L335" s="91">
        <f t="shared" si="58"/>
        <v>0</v>
      </c>
      <c r="M335" s="92"/>
      <c r="N335" s="93"/>
      <c r="O335" s="94"/>
      <c r="P335" s="95"/>
      <c r="Q335" s="95"/>
      <c r="R335" s="96"/>
      <c r="S335" s="96"/>
      <c r="T335" s="96"/>
    </row>
    <row r="336" spans="1:20" s="97" customFormat="1" ht="11.25" customHeight="1" x14ac:dyDescent="0.2">
      <c r="A336" s="88">
        <f t="shared" si="59"/>
        <v>43240</v>
      </c>
      <c r="B336" s="89"/>
      <c r="C336" s="90">
        <v>0</v>
      </c>
      <c r="D336" s="90">
        <v>0</v>
      </c>
      <c r="E336" s="90">
        <v>0</v>
      </c>
      <c r="F336" s="90">
        <v>0</v>
      </c>
      <c r="G336" s="90">
        <v>0</v>
      </c>
      <c r="H336" s="90">
        <v>0</v>
      </c>
      <c r="I336" s="91">
        <f t="shared" si="55"/>
        <v>0</v>
      </c>
      <c r="J336" s="91">
        <f t="shared" si="56"/>
        <v>0</v>
      </c>
      <c r="K336" s="91">
        <f t="shared" si="57"/>
        <v>0</v>
      </c>
      <c r="L336" s="91">
        <f t="shared" si="58"/>
        <v>0</v>
      </c>
      <c r="M336" s="92"/>
      <c r="N336" s="93"/>
      <c r="O336" s="94"/>
      <c r="P336" s="95"/>
      <c r="Q336" s="95"/>
      <c r="R336" s="96"/>
      <c r="S336" s="96"/>
      <c r="T336" s="96"/>
    </row>
    <row r="337" spans="1:20" ht="11.25" customHeight="1" x14ac:dyDescent="0.2">
      <c r="A337" s="38">
        <f t="shared" si="59"/>
        <v>43241</v>
      </c>
      <c r="B337" s="5"/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17">
        <f t="shared" si="55"/>
        <v>0</v>
      </c>
      <c r="J337" s="17">
        <f t="shared" si="56"/>
        <v>0</v>
      </c>
      <c r="K337" s="17">
        <f t="shared" si="57"/>
        <v>0</v>
      </c>
      <c r="L337" s="17">
        <f t="shared" si="58"/>
        <v>0</v>
      </c>
      <c r="M337" s="7"/>
      <c r="N337" s="13"/>
      <c r="O337" s="14"/>
      <c r="P337" s="9"/>
      <c r="Q337" s="9"/>
      <c r="R337" s="21"/>
      <c r="S337" s="21"/>
      <c r="T337" s="21"/>
    </row>
    <row r="338" spans="1:20" ht="11.25" customHeight="1" x14ac:dyDescent="0.2">
      <c r="A338" s="39">
        <f t="shared" si="59"/>
        <v>43242</v>
      </c>
      <c r="B338" s="6"/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7">
        <f t="shared" si="55"/>
        <v>0</v>
      </c>
      <c r="J338" s="17">
        <f t="shared" si="56"/>
        <v>0</v>
      </c>
      <c r="K338" s="17">
        <f t="shared" si="57"/>
        <v>0</v>
      </c>
      <c r="L338" s="17">
        <f t="shared" si="58"/>
        <v>0</v>
      </c>
      <c r="M338" s="7"/>
      <c r="N338" s="13"/>
      <c r="O338" s="14"/>
      <c r="P338" s="9"/>
      <c r="Q338" s="9"/>
      <c r="R338" s="21"/>
      <c r="S338" s="21"/>
      <c r="T338" s="21"/>
    </row>
    <row r="339" spans="1:20" ht="11.25" customHeight="1" x14ac:dyDescent="0.2">
      <c r="A339" s="38">
        <f t="shared" si="59"/>
        <v>43243</v>
      </c>
      <c r="B339" s="5"/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17">
        <f t="shared" si="55"/>
        <v>0</v>
      </c>
      <c r="J339" s="17">
        <f t="shared" si="56"/>
        <v>0</v>
      </c>
      <c r="K339" s="17">
        <f t="shared" si="57"/>
        <v>0</v>
      </c>
      <c r="L339" s="17">
        <f t="shared" si="58"/>
        <v>0</v>
      </c>
      <c r="M339" s="7"/>
      <c r="N339" s="13"/>
      <c r="O339" s="14"/>
      <c r="P339" s="9"/>
      <c r="Q339" s="9"/>
      <c r="R339" s="21"/>
      <c r="S339" s="21"/>
      <c r="T339" s="21"/>
    </row>
    <row r="340" spans="1:20" ht="11.25" customHeight="1" x14ac:dyDescent="0.2">
      <c r="A340" s="38">
        <f t="shared" si="59"/>
        <v>43244</v>
      </c>
      <c r="B340" s="5"/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17">
        <f t="shared" si="55"/>
        <v>0</v>
      </c>
      <c r="J340" s="17">
        <f t="shared" si="56"/>
        <v>0</v>
      </c>
      <c r="K340" s="17">
        <f t="shared" si="57"/>
        <v>0</v>
      </c>
      <c r="L340" s="17">
        <f t="shared" si="58"/>
        <v>0</v>
      </c>
      <c r="M340" s="7"/>
      <c r="N340" s="13"/>
      <c r="O340" s="14"/>
      <c r="P340" s="9"/>
      <c r="Q340" s="9"/>
      <c r="R340" s="21"/>
      <c r="S340" s="21"/>
      <c r="T340" s="21"/>
    </row>
    <row r="341" spans="1:20" ht="11.25" customHeight="1" x14ac:dyDescent="0.2">
      <c r="A341" s="38">
        <f t="shared" si="59"/>
        <v>43245</v>
      </c>
      <c r="B341" s="5"/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17">
        <f t="shared" si="55"/>
        <v>0</v>
      </c>
      <c r="J341" s="17">
        <f t="shared" si="56"/>
        <v>0</v>
      </c>
      <c r="K341" s="17">
        <f t="shared" si="57"/>
        <v>0</v>
      </c>
      <c r="L341" s="17">
        <f t="shared" si="58"/>
        <v>0</v>
      </c>
      <c r="M341" s="7"/>
      <c r="N341" s="13"/>
      <c r="O341" s="14"/>
      <c r="P341" s="9"/>
      <c r="Q341" s="9"/>
      <c r="R341" s="21"/>
      <c r="S341" s="21"/>
      <c r="T341" s="21"/>
    </row>
    <row r="342" spans="1:20" s="97" customFormat="1" ht="11.25" customHeight="1" x14ac:dyDescent="0.2">
      <c r="A342" s="88">
        <f t="shared" si="59"/>
        <v>43246</v>
      </c>
      <c r="B342" s="89"/>
      <c r="C342" s="90">
        <v>0</v>
      </c>
      <c r="D342" s="90">
        <v>0</v>
      </c>
      <c r="E342" s="90">
        <v>0</v>
      </c>
      <c r="F342" s="90">
        <v>0</v>
      </c>
      <c r="G342" s="90">
        <v>0</v>
      </c>
      <c r="H342" s="90">
        <v>0</v>
      </c>
      <c r="I342" s="91">
        <f t="shared" si="55"/>
        <v>0</v>
      </c>
      <c r="J342" s="91">
        <f t="shared" si="56"/>
        <v>0</v>
      </c>
      <c r="K342" s="91">
        <f t="shared" si="57"/>
        <v>0</v>
      </c>
      <c r="L342" s="91">
        <f t="shared" si="58"/>
        <v>0</v>
      </c>
      <c r="M342" s="92"/>
      <c r="N342" s="93"/>
      <c r="O342" s="94"/>
      <c r="P342" s="95"/>
      <c r="Q342" s="95"/>
      <c r="R342" s="96"/>
      <c r="S342" s="96"/>
      <c r="T342" s="96"/>
    </row>
    <row r="343" spans="1:20" s="97" customFormat="1" ht="11.25" customHeight="1" x14ac:dyDescent="0.2">
      <c r="A343" s="88">
        <f t="shared" si="59"/>
        <v>43247</v>
      </c>
      <c r="B343" s="89"/>
      <c r="C343" s="90">
        <v>0</v>
      </c>
      <c r="D343" s="90">
        <v>0</v>
      </c>
      <c r="E343" s="90">
        <v>0</v>
      </c>
      <c r="F343" s="90">
        <v>0</v>
      </c>
      <c r="G343" s="90">
        <v>0</v>
      </c>
      <c r="H343" s="90">
        <v>0</v>
      </c>
      <c r="I343" s="91">
        <f t="shared" si="55"/>
        <v>0</v>
      </c>
      <c r="J343" s="91">
        <f t="shared" si="56"/>
        <v>0</v>
      </c>
      <c r="K343" s="91">
        <f t="shared" si="57"/>
        <v>0</v>
      </c>
      <c r="L343" s="91">
        <f t="shared" si="58"/>
        <v>0</v>
      </c>
      <c r="M343" s="92"/>
      <c r="N343" s="93"/>
      <c r="O343" s="94"/>
      <c r="P343" s="95"/>
      <c r="Q343" s="95"/>
      <c r="R343" s="96"/>
      <c r="S343" s="96"/>
      <c r="T343" s="96"/>
    </row>
    <row r="344" spans="1:20" s="97" customFormat="1" ht="11.25" customHeight="1" x14ac:dyDescent="0.2">
      <c r="A344" s="88">
        <f t="shared" si="59"/>
        <v>43248</v>
      </c>
      <c r="B344" s="89"/>
      <c r="C344" s="90">
        <v>0</v>
      </c>
      <c r="D344" s="90">
        <v>0</v>
      </c>
      <c r="E344" s="90">
        <v>0</v>
      </c>
      <c r="F344" s="90">
        <v>0</v>
      </c>
      <c r="G344" s="90">
        <v>0</v>
      </c>
      <c r="H344" s="90">
        <v>0</v>
      </c>
      <c r="I344" s="91">
        <f t="shared" si="55"/>
        <v>0</v>
      </c>
      <c r="J344" s="91">
        <f t="shared" si="56"/>
        <v>0</v>
      </c>
      <c r="K344" s="91">
        <f t="shared" si="57"/>
        <v>0</v>
      </c>
      <c r="L344" s="91">
        <f t="shared" si="58"/>
        <v>0</v>
      </c>
      <c r="M344" s="92"/>
      <c r="N344" s="93"/>
      <c r="O344" s="94"/>
      <c r="P344" s="95"/>
      <c r="Q344" s="95"/>
      <c r="R344" s="96"/>
      <c r="S344" s="96"/>
      <c r="T344" s="96"/>
    </row>
    <row r="345" spans="1:20" ht="11.25" customHeight="1" x14ac:dyDescent="0.2">
      <c r="A345" s="38">
        <f t="shared" si="59"/>
        <v>43249</v>
      </c>
      <c r="B345" s="5"/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17">
        <f t="shared" si="55"/>
        <v>0</v>
      </c>
      <c r="J345" s="17">
        <f t="shared" si="56"/>
        <v>0</v>
      </c>
      <c r="K345" s="17">
        <f t="shared" si="57"/>
        <v>0</v>
      </c>
      <c r="L345" s="17">
        <f t="shared" si="58"/>
        <v>0</v>
      </c>
      <c r="M345" s="7"/>
      <c r="N345" s="13"/>
      <c r="O345" s="14"/>
      <c r="P345" s="9"/>
      <c r="Q345" s="9"/>
      <c r="R345" s="21"/>
      <c r="S345" s="21"/>
      <c r="T345" s="21"/>
    </row>
    <row r="346" spans="1:20" ht="11.25" customHeight="1" x14ac:dyDescent="0.2">
      <c r="A346" s="39">
        <f t="shared" si="59"/>
        <v>43250</v>
      </c>
      <c r="B346" s="6"/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17">
        <f t="shared" si="55"/>
        <v>0</v>
      </c>
      <c r="J346" s="17">
        <f t="shared" si="56"/>
        <v>0</v>
      </c>
      <c r="K346" s="17">
        <f t="shared" si="57"/>
        <v>0</v>
      </c>
      <c r="L346" s="17">
        <f t="shared" si="58"/>
        <v>0</v>
      </c>
      <c r="M346" s="7"/>
      <c r="N346" s="13"/>
      <c r="O346" s="14"/>
      <c r="P346" s="9"/>
      <c r="Q346" s="9"/>
      <c r="R346" s="21"/>
      <c r="S346" s="21"/>
      <c r="T346" s="21"/>
    </row>
    <row r="347" spans="1:20" ht="11.25" customHeight="1" x14ac:dyDescent="0.2">
      <c r="A347" s="38">
        <f t="shared" si="59"/>
        <v>43251</v>
      </c>
      <c r="B347" s="5"/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7">
        <f t="shared" si="55"/>
        <v>0</v>
      </c>
      <c r="J347" s="17">
        <f t="shared" si="56"/>
        <v>0</v>
      </c>
      <c r="K347" s="17">
        <f t="shared" si="57"/>
        <v>0</v>
      </c>
      <c r="L347" s="17">
        <f t="shared" si="58"/>
        <v>0</v>
      </c>
      <c r="M347" s="7"/>
      <c r="N347" s="13"/>
      <c r="O347" s="14"/>
      <c r="P347" s="9"/>
      <c r="Q347" s="9"/>
      <c r="R347" s="21"/>
      <c r="S347" s="21"/>
      <c r="T347" s="21"/>
    </row>
    <row r="348" spans="1:20" ht="11.25" customHeight="1" x14ac:dyDescent="0.2">
      <c r="A348" s="38">
        <f t="shared" si="59"/>
        <v>43252</v>
      </c>
      <c r="B348" s="5"/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7">
        <f t="shared" si="55"/>
        <v>0</v>
      </c>
      <c r="J348" s="17">
        <f t="shared" si="56"/>
        <v>0</v>
      </c>
      <c r="K348" s="17">
        <f t="shared" si="57"/>
        <v>0</v>
      </c>
      <c r="L348" s="17">
        <f t="shared" si="58"/>
        <v>0</v>
      </c>
      <c r="M348" s="7"/>
      <c r="N348" s="13"/>
      <c r="O348" s="14"/>
      <c r="P348" s="9"/>
      <c r="Q348" s="9"/>
      <c r="R348" s="21"/>
      <c r="S348" s="21"/>
      <c r="T348" s="21"/>
    </row>
    <row r="349" spans="1:20" s="97" customFormat="1" ht="11.25" customHeight="1" x14ac:dyDescent="0.2">
      <c r="A349" s="88">
        <f t="shared" si="59"/>
        <v>43253</v>
      </c>
      <c r="B349" s="89"/>
      <c r="C349" s="90">
        <v>0</v>
      </c>
      <c r="D349" s="90">
        <v>0</v>
      </c>
      <c r="E349" s="90">
        <v>0</v>
      </c>
      <c r="F349" s="90">
        <v>0</v>
      </c>
      <c r="G349" s="90">
        <v>0</v>
      </c>
      <c r="H349" s="90">
        <v>0</v>
      </c>
      <c r="I349" s="91">
        <f t="shared" si="55"/>
        <v>0</v>
      </c>
      <c r="J349" s="91">
        <f t="shared" si="56"/>
        <v>0</v>
      </c>
      <c r="K349" s="91">
        <f t="shared" si="57"/>
        <v>0</v>
      </c>
      <c r="L349" s="91">
        <f t="shared" si="58"/>
        <v>0</v>
      </c>
      <c r="M349" s="92"/>
      <c r="N349" s="93"/>
      <c r="O349" s="94"/>
      <c r="P349" s="95"/>
      <c r="Q349" s="95"/>
      <c r="R349" s="96"/>
      <c r="S349" s="96"/>
      <c r="T349" s="96"/>
    </row>
    <row r="350" spans="1:20" s="97" customFormat="1" ht="11.25" customHeight="1" x14ac:dyDescent="0.2">
      <c r="A350" s="88">
        <f t="shared" si="59"/>
        <v>43254</v>
      </c>
      <c r="B350" s="89"/>
      <c r="C350" s="90">
        <v>0</v>
      </c>
      <c r="D350" s="90">
        <v>0</v>
      </c>
      <c r="E350" s="90">
        <v>0</v>
      </c>
      <c r="F350" s="90">
        <v>0</v>
      </c>
      <c r="G350" s="90">
        <v>0</v>
      </c>
      <c r="H350" s="90">
        <v>0</v>
      </c>
      <c r="I350" s="91">
        <f t="shared" si="55"/>
        <v>0</v>
      </c>
      <c r="J350" s="91">
        <f t="shared" si="56"/>
        <v>0</v>
      </c>
      <c r="K350" s="91">
        <f t="shared" ref="K350:K365" si="60">IF(I350&gt;0, J350, 0)</f>
        <v>0</v>
      </c>
      <c r="L350" s="91">
        <f t="shared" ref="L350:L365" si="61">IF(J350&lt;0, J350, 0)</f>
        <v>0</v>
      </c>
      <c r="M350" s="92"/>
      <c r="N350" s="93"/>
      <c r="O350" s="94"/>
      <c r="P350" s="95"/>
      <c r="Q350" s="95"/>
      <c r="R350" s="96"/>
      <c r="S350" s="96"/>
      <c r="T350" s="96"/>
    </row>
    <row r="351" spans="1:20" ht="11.25" customHeight="1" x14ac:dyDescent="0.2">
      <c r="A351" s="38">
        <f t="shared" si="59"/>
        <v>43255</v>
      </c>
      <c r="B351" s="5"/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17">
        <f t="shared" si="55"/>
        <v>0</v>
      </c>
      <c r="J351" s="17">
        <f t="shared" si="56"/>
        <v>0</v>
      </c>
      <c r="K351" s="17">
        <f t="shared" si="60"/>
        <v>0</v>
      </c>
      <c r="L351" s="17">
        <f t="shared" si="61"/>
        <v>0</v>
      </c>
      <c r="M351" s="7"/>
      <c r="N351" s="13"/>
      <c r="O351" s="14"/>
      <c r="P351" s="9"/>
      <c r="Q351" s="9"/>
      <c r="R351" s="21"/>
      <c r="S351" s="21"/>
      <c r="T351" s="21"/>
    </row>
    <row r="352" spans="1:20" ht="11.25" customHeight="1" x14ac:dyDescent="0.2">
      <c r="A352" s="39">
        <f t="shared" si="59"/>
        <v>43256</v>
      </c>
      <c r="B352" s="6"/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7">
        <f t="shared" si="55"/>
        <v>0</v>
      </c>
      <c r="J352" s="17">
        <f t="shared" si="56"/>
        <v>0</v>
      </c>
      <c r="K352" s="17">
        <f t="shared" si="60"/>
        <v>0</v>
      </c>
      <c r="L352" s="17">
        <f t="shared" si="61"/>
        <v>0</v>
      </c>
      <c r="M352" s="7"/>
      <c r="N352" s="13"/>
      <c r="O352" s="14"/>
      <c r="P352" s="9"/>
      <c r="Q352" s="9"/>
      <c r="R352" s="21"/>
      <c r="S352" s="21"/>
      <c r="T352" s="21"/>
    </row>
    <row r="353" spans="1:20" ht="11.25" customHeight="1" x14ac:dyDescent="0.2">
      <c r="A353" s="38">
        <f t="shared" si="59"/>
        <v>43257</v>
      </c>
      <c r="B353" s="5"/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7">
        <f t="shared" si="55"/>
        <v>0</v>
      </c>
      <c r="J353" s="17">
        <f t="shared" si="56"/>
        <v>0</v>
      </c>
      <c r="K353" s="17">
        <f t="shared" si="60"/>
        <v>0</v>
      </c>
      <c r="L353" s="17">
        <f t="shared" si="61"/>
        <v>0</v>
      </c>
      <c r="M353" s="7"/>
      <c r="N353" s="13"/>
      <c r="O353" s="14"/>
      <c r="P353" s="9"/>
      <c r="Q353" s="9"/>
      <c r="R353" s="21"/>
      <c r="S353" s="21"/>
      <c r="T353" s="21"/>
    </row>
    <row r="354" spans="1:20" ht="11.25" customHeight="1" x14ac:dyDescent="0.2">
      <c r="A354" s="38">
        <f t="shared" si="59"/>
        <v>43258</v>
      </c>
      <c r="B354" s="5"/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17">
        <f t="shared" si="55"/>
        <v>0</v>
      </c>
      <c r="J354" s="17">
        <f t="shared" si="56"/>
        <v>0</v>
      </c>
      <c r="K354" s="17">
        <f t="shared" si="60"/>
        <v>0</v>
      </c>
      <c r="L354" s="17">
        <f t="shared" si="61"/>
        <v>0</v>
      </c>
      <c r="M354" s="7"/>
      <c r="N354" s="13"/>
      <c r="O354" s="14"/>
      <c r="P354" s="9"/>
      <c r="Q354" s="9"/>
      <c r="R354" s="21"/>
      <c r="S354" s="21"/>
      <c r="T354" s="21"/>
    </row>
    <row r="355" spans="1:20" ht="11.25" customHeight="1" x14ac:dyDescent="0.2">
      <c r="A355" s="38">
        <f t="shared" si="59"/>
        <v>43259</v>
      </c>
      <c r="B355" s="5"/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7">
        <f t="shared" si="55"/>
        <v>0</v>
      </c>
      <c r="J355" s="17">
        <f t="shared" si="56"/>
        <v>0</v>
      </c>
      <c r="K355" s="17">
        <f t="shared" si="60"/>
        <v>0</v>
      </c>
      <c r="L355" s="17">
        <f t="shared" si="61"/>
        <v>0</v>
      </c>
      <c r="M355" s="7"/>
      <c r="N355" s="13"/>
      <c r="O355" s="14"/>
      <c r="P355" s="9"/>
      <c r="Q355" s="9"/>
      <c r="R355" s="21"/>
      <c r="S355" s="21"/>
      <c r="T355" s="21"/>
    </row>
    <row r="356" spans="1:20" s="97" customFormat="1" ht="11.25" customHeight="1" x14ac:dyDescent="0.2">
      <c r="A356" s="88">
        <f t="shared" si="59"/>
        <v>43260</v>
      </c>
      <c r="B356" s="89"/>
      <c r="C356" s="90">
        <v>0</v>
      </c>
      <c r="D356" s="90">
        <v>0</v>
      </c>
      <c r="E356" s="90">
        <v>0</v>
      </c>
      <c r="F356" s="90">
        <v>0</v>
      </c>
      <c r="G356" s="90">
        <v>0</v>
      </c>
      <c r="H356" s="90">
        <v>0</v>
      </c>
      <c r="I356" s="91">
        <f t="shared" si="55"/>
        <v>0</v>
      </c>
      <c r="J356" s="91">
        <f t="shared" si="56"/>
        <v>0</v>
      </c>
      <c r="K356" s="91">
        <f t="shared" si="60"/>
        <v>0</v>
      </c>
      <c r="L356" s="91">
        <f t="shared" si="61"/>
        <v>0</v>
      </c>
      <c r="M356" s="92"/>
      <c r="N356" s="93"/>
      <c r="O356" s="94"/>
      <c r="P356" s="95"/>
      <c r="Q356" s="95"/>
      <c r="R356" s="96"/>
      <c r="S356" s="96"/>
      <c r="T356" s="96"/>
    </row>
    <row r="357" spans="1:20" s="97" customFormat="1" ht="11.25" customHeight="1" x14ac:dyDescent="0.2">
      <c r="A357" s="88">
        <f t="shared" si="59"/>
        <v>43261</v>
      </c>
      <c r="B357" s="89"/>
      <c r="C357" s="90">
        <v>0</v>
      </c>
      <c r="D357" s="90">
        <v>0</v>
      </c>
      <c r="E357" s="90">
        <v>0</v>
      </c>
      <c r="F357" s="90">
        <v>0</v>
      </c>
      <c r="G357" s="90">
        <v>0</v>
      </c>
      <c r="H357" s="90">
        <v>0</v>
      </c>
      <c r="I357" s="91">
        <f t="shared" si="55"/>
        <v>0</v>
      </c>
      <c r="J357" s="91">
        <f t="shared" si="56"/>
        <v>0</v>
      </c>
      <c r="K357" s="91">
        <f t="shared" si="60"/>
        <v>0</v>
      </c>
      <c r="L357" s="91">
        <f t="shared" si="61"/>
        <v>0</v>
      </c>
      <c r="M357" s="92"/>
      <c r="N357" s="93"/>
      <c r="O357" s="94"/>
      <c r="P357" s="95"/>
      <c r="Q357" s="95"/>
      <c r="R357" s="96"/>
      <c r="S357" s="96"/>
      <c r="T357" s="96"/>
    </row>
    <row r="358" spans="1:20" ht="11.25" customHeight="1" x14ac:dyDescent="0.2">
      <c r="A358" s="38">
        <f t="shared" si="59"/>
        <v>43262</v>
      </c>
      <c r="B358" s="5"/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7">
        <f t="shared" si="55"/>
        <v>0</v>
      </c>
      <c r="J358" s="17">
        <f t="shared" si="56"/>
        <v>0</v>
      </c>
      <c r="K358" s="17">
        <f t="shared" si="60"/>
        <v>0</v>
      </c>
      <c r="L358" s="17">
        <f t="shared" si="61"/>
        <v>0</v>
      </c>
      <c r="M358" s="7"/>
      <c r="N358" s="13"/>
      <c r="O358" s="14"/>
      <c r="P358" s="9"/>
      <c r="Q358" s="9"/>
      <c r="R358" s="21"/>
      <c r="S358" s="21"/>
      <c r="T358" s="21"/>
    </row>
    <row r="359" spans="1:20" ht="11.25" customHeight="1" x14ac:dyDescent="0.2">
      <c r="A359" s="39">
        <f t="shared" si="59"/>
        <v>43263</v>
      </c>
      <c r="B359" s="6"/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17">
        <f t="shared" si="55"/>
        <v>0</v>
      </c>
      <c r="J359" s="17">
        <f t="shared" si="56"/>
        <v>0</v>
      </c>
      <c r="K359" s="17">
        <f t="shared" si="60"/>
        <v>0</v>
      </c>
      <c r="L359" s="17">
        <f t="shared" si="61"/>
        <v>0</v>
      </c>
      <c r="M359" s="7"/>
      <c r="N359" s="13"/>
      <c r="O359" s="14"/>
      <c r="P359" s="9"/>
      <c r="Q359" s="9"/>
      <c r="R359" s="21"/>
      <c r="S359" s="21"/>
      <c r="T359" s="21"/>
    </row>
    <row r="360" spans="1:20" ht="11.25" customHeight="1" x14ac:dyDescent="0.2">
      <c r="A360" s="38">
        <f t="shared" si="59"/>
        <v>43264</v>
      </c>
      <c r="B360" s="5"/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7">
        <f t="shared" si="55"/>
        <v>0</v>
      </c>
      <c r="J360" s="17">
        <f t="shared" si="56"/>
        <v>0</v>
      </c>
      <c r="K360" s="17">
        <f t="shared" si="60"/>
        <v>0</v>
      </c>
      <c r="L360" s="17">
        <f t="shared" si="61"/>
        <v>0</v>
      </c>
      <c r="M360" s="7"/>
      <c r="N360" s="13"/>
      <c r="O360" s="14"/>
      <c r="P360" s="9"/>
      <c r="Q360" s="9"/>
      <c r="R360" s="21"/>
      <c r="S360" s="21"/>
      <c r="T360" s="21"/>
    </row>
    <row r="361" spans="1:20" ht="11.25" customHeight="1" x14ac:dyDescent="0.2">
      <c r="A361" s="38">
        <f t="shared" si="59"/>
        <v>43265</v>
      </c>
      <c r="B361" s="5"/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7">
        <f t="shared" si="55"/>
        <v>0</v>
      </c>
      <c r="J361" s="17">
        <f t="shared" si="56"/>
        <v>0</v>
      </c>
      <c r="K361" s="17">
        <f t="shared" si="60"/>
        <v>0</v>
      </c>
      <c r="L361" s="17">
        <f t="shared" si="61"/>
        <v>0</v>
      </c>
      <c r="M361" s="7"/>
      <c r="N361" s="13"/>
      <c r="O361" s="14"/>
      <c r="P361" s="9"/>
      <c r="Q361" s="9"/>
      <c r="R361" s="21"/>
      <c r="S361" s="21"/>
      <c r="T361" s="21"/>
    </row>
    <row r="362" spans="1:20" ht="11.25" customHeight="1" x14ac:dyDescent="0.2">
      <c r="A362" s="38">
        <f t="shared" si="59"/>
        <v>43266</v>
      </c>
      <c r="B362" s="5"/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7">
        <f t="shared" si="55"/>
        <v>0</v>
      </c>
      <c r="J362" s="17">
        <f t="shared" si="56"/>
        <v>0</v>
      </c>
      <c r="K362" s="17">
        <f t="shared" si="60"/>
        <v>0</v>
      </c>
      <c r="L362" s="17">
        <f t="shared" si="61"/>
        <v>0</v>
      </c>
      <c r="M362" s="7"/>
      <c r="N362" s="13"/>
      <c r="O362" s="14"/>
      <c r="P362" s="9"/>
      <c r="Q362" s="9"/>
      <c r="R362" s="21"/>
      <c r="S362" s="21"/>
      <c r="T362" s="21"/>
    </row>
    <row r="363" spans="1:20" s="97" customFormat="1" ht="11.25" customHeight="1" x14ac:dyDescent="0.2">
      <c r="A363" s="88">
        <f t="shared" si="59"/>
        <v>43267</v>
      </c>
      <c r="B363" s="89"/>
      <c r="C363" s="90">
        <v>0</v>
      </c>
      <c r="D363" s="90">
        <v>0</v>
      </c>
      <c r="E363" s="90">
        <v>0</v>
      </c>
      <c r="F363" s="90">
        <v>0</v>
      </c>
      <c r="G363" s="90">
        <v>0</v>
      </c>
      <c r="H363" s="90">
        <v>0</v>
      </c>
      <c r="I363" s="91">
        <f t="shared" si="55"/>
        <v>0</v>
      </c>
      <c r="J363" s="91">
        <f t="shared" si="56"/>
        <v>0</v>
      </c>
      <c r="K363" s="91">
        <f t="shared" si="60"/>
        <v>0</v>
      </c>
      <c r="L363" s="91">
        <f t="shared" si="61"/>
        <v>0</v>
      </c>
      <c r="M363" s="92"/>
      <c r="N363" s="93"/>
      <c r="O363" s="94"/>
      <c r="P363" s="95"/>
      <c r="Q363" s="95"/>
      <c r="R363" s="96"/>
      <c r="S363" s="96"/>
      <c r="T363" s="96"/>
    </row>
    <row r="364" spans="1:20" s="97" customFormat="1" ht="11.25" customHeight="1" x14ac:dyDescent="0.2">
      <c r="A364" s="88">
        <f t="shared" si="59"/>
        <v>43268</v>
      </c>
      <c r="B364" s="89"/>
      <c r="C364" s="90">
        <v>0</v>
      </c>
      <c r="D364" s="90">
        <v>0</v>
      </c>
      <c r="E364" s="90">
        <v>0</v>
      </c>
      <c r="F364" s="90">
        <v>0</v>
      </c>
      <c r="G364" s="90">
        <v>0</v>
      </c>
      <c r="H364" s="90">
        <v>0</v>
      </c>
      <c r="I364" s="91">
        <f t="shared" si="55"/>
        <v>0</v>
      </c>
      <c r="J364" s="91">
        <f t="shared" si="56"/>
        <v>0</v>
      </c>
      <c r="K364" s="91">
        <f t="shared" si="60"/>
        <v>0</v>
      </c>
      <c r="L364" s="91">
        <f t="shared" si="61"/>
        <v>0</v>
      </c>
      <c r="M364" s="92"/>
      <c r="N364" s="93"/>
      <c r="O364" s="94"/>
      <c r="P364" s="95"/>
      <c r="Q364" s="95"/>
      <c r="R364" s="96"/>
      <c r="S364" s="96"/>
      <c r="T364" s="96"/>
    </row>
    <row r="365" spans="1:20" ht="11.25" customHeight="1" x14ac:dyDescent="0.2">
      <c r="A365" s="38">
        <f t="shared" si="59"/>
        <v>43269</v>
      </c>
      <c r="B365" s="5"/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7">
        <f t="shared" si="55"/>
        <v>0</v>
      </c>
      <c r="J365" s="17">
        <f t="shared" si="56"/>
        <v>0</v>
      </c>
      <c r="K365" s="17">
        <f t="shared" si="60"/>
        <v>0</v>
      </c>
      <c r="L365" s="17">
        <f t="shared" si="61"/>
        <v>0</v>
      </c>
      <c r="M365" s="7"/>
      <c r="N365" s="13"/>
      <c r="O365" s="14"/>
      <c r="P365" s="9"/>
      <c r="Q365" s="9"/>
      <c r="R365" s="21"/>
      <c r="S365" s="21"/>
      <c r="T365" s="21"/>
    </row>
    <row r="366" spans="1:20" ht="11.25" customHeight="1" x14ac:dyDescent="0.2">
      <c r="A366" s="39">
        <f t="shared" si="59"/>
        <v>43270</v>
      </c>
      <c r="B366" s="6"/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17">
        <f t="shared" si="55"/>
        <v>0</v>
      </c>
      <c r="J366" s="17">
        <f t="shared" si="56"/>
        <v>0</v>
      </c>
      <c r="K366" s="17">
        <f t="shared" ref="K366:K376" si="62">IF(I366&gt;0, J366, 0)</f>
        <v>0</v>
      </c>
      <c r="L366" s="17">
        <f t="shared" ref="L366:L376" si="63">IF(J366&lt;0, J366, 0)</f>
        <v>0</v>
      </c>
      <c r="M366" s="7"/>
      <c r="N366" s="13"/>
      <c r="O366" s="14"/>
      <c r="P366" s="9"/>
      <c r="Q366" s="9"/>
      <c r="R366" s="21"/>
      <c r="S366" s="21"/>
      <c r="T366" s="21"/>
    </row>
    <row r="367" spans="1:20" ht="11.25" customHeight="1" x14ac:dyDescent="0.2">
      <c r="A367" s="38">
        <f t="shared" si="59"/>
        <v>43271</v>
      </c>
      <c r="B367" s="5"/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7">
        <f t="shared" si="55"/>
        <v>0</v>
      </c>
      <c r="J367" s="17">
        <f t="shared" si="56"/>
        <v>0</v>
      </c>
      <c r="K367" s="17">
        <f t="shared" si="62"/>
        <v>0</v>
      </c>
      <c r="L367" s="17">
        <f t="shared" si="63"/>
        <v>0</v>
      </c>
      <c r="M367" s="7"/>
      <c r="N367" s="13"/>
      <c r="O367" s="14"/>
      <c r="P367" s="9"/>
      <c r="Q367" s="9"/>
      <c r="R367" s="21"/>
      <c r="S367" s="21"/>
      <c r="T367" s="21"/>
    </row>
    <row r="368" spans="1:20" ht="11.25" customHeight="1" x14ac:dyDescent="0.2">
      <c r="A368" s="38">
        <f t="shared" si="59"/>
        <v>43272</v>
      </c>
      <c r="B368" s="5"/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7">
        <f t="shared" si="55"/>
        <v>0</v>
      </c>
      <c r="J368" s="17">
        <f t="shared" si="56"/>
        <v>0</v>
      </c>
      <c r="K368" s="17">
        <f t="shared" si="62"/>
        <v>0</v>
      </c>
      <c r="L368" s="17">
        <f t="shared" si="63"/>
        <v>0</v>
      </c>
      <c r="M368" s="7"/>
      <c r="N368" s="13"/>
      <c r="O368" s="14"/>
      <c r="P368" s="9"/>
      <c r="Q368" s="9"/>
      <c r="R368" s="21"/>
      <c r="S368" s="21"/>
      <c r="T368" s="21"/>
    </row>
    <row r="369" spans="1:22" ht="11.25" customHeight="1" x14ac:dyDescent="0.2">
      <c r="A369" s="38">
        <f t="shared" si="59"/>
        <v>43273</v>
      </c>
      <c r="B369" s="5"/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17">
        <f t="shared" si="55"/>
        <v>0</v>
      </c>
      <c r="J369" s="17">
        <f t="shared" si="56"/>
        <v>0</v>
      </c>
      <c r="K369" s="17">
        <f t="shared" si="62"/>
        <v>0</v>
      </c>
      <c r="L369" s="17">
        <f t="shared" si="63"/>
        <v>0</v>
      </c>
      <c r="M369" s="7"/>
      <c r="N369" s="13"/>
      <c r="O369" s="14"/>
      <c r="P369" s="9"/>
      <c r="Q369" s="9"/>
      <c r="R369" s="21"/>
      <c r="S369" s="21"/>
      <c r="T369" s="21"/>
    </row>
    <row r="370" spans="1:22" s="97" customFormat="1" ht="11.25" customHeight="1" x14ac:dyDescent="0.2">
      <c r="A370" s="88">
        <f t="shared" si="59"/>
        <v>43274</v>
      </c>
      <c r="B370" s="89"/>
      <c r="C370" s="90">
        <v>0</v>
      </c>
      <c r="D370" s="90">
        <v>0</v>
      </c>
      <c r="E370" s="90">
        <v>0</v>
      </c>
      <c r="F370" s="90">
        <v>0</v>
      </c>
      <c r="G370" s="90">
        <v>0</v>
      </c>
      <c r="H370" s="90">
        <v>0</v>
      </c>
      <c r="I370" s="91">
        <f t="shared" si="55"/>
        <v>0</v>
      </c>
      <c r="J370" s="91">
        <f t="shared" si="56"/>
        <v>0</v>
      </c>
      <c r="K370" s="91">
        <f t="shared" si="62"/>
        <v>0</v>
      </c>
      <c r="L370" s="91">
        <f t="shared" si="63"/>
        <v>0</v>
      </c>
      <c r="M370" s="92"/>
      <c r="N370" s="93"/>
      <c r="O370" s="94"/>
      <c r="P370" s="95"/>
      <c r="Q370" s="95"/>
      <c r="R370" s="96"/>
      <c r="S370" s="96"/>
      <c r="T370" s="96"/>
    </row>
    <row r="371" spans="1:22" s="97" customFormat="1" ht="11.25" customHeight="1" x14ac:dyDescent="0.2">
      <c r="A371" s="88">
        <f t="shared" si="59"/>
        <v>43275</v>
      </c>
      <c r="B371" s="89"/>
      <c r="C371" s="90">
        <v>0</v>
      </c>
      <c r="D371" s="90">
        <v>0</v>
      </c>
      <c r="E371" s="90">
        <v>0</v>
      </c>
      <c r="F371" s="90">
        <v>0</v>
      </c>
      <c r="G371" s="90">
        <v>0</v>
      </c>
      <c r="H371" s="90">
        <v>0</v>
      </c>
      <c r="I371" s="91">
        <f t="shared" si="55"/>
        <v>0</v>
      </c>
      <c r="J371" s="91">
        <f t="shared" si="56"/>
        <v>0</v>
      </c>
      <c r="K371" s="91">
        <f t="shared" si="62"/>
        <v>0</v>
      </c>
      <c r="L371" s="91">
        <f t="shared" si="63"/>
        <v>0</v>
      </c>
      <c r="M371" s="92"/>
      <c r="N371" s="93"/>
      <c r="O371" s="94"/>
      <c r="P371" s="95"/>
      <c r="Q371" s="95"/>
      <c r="R371" s="96"/>
      <c r="S371" s="96"/>
      <c r="T371" s="96"/>
    </row>
    <row r="372" spans="1:22" ht="11.25" customHeight="1" x14ac:dyDescent="0.2">
      <c r="A372" s="38">
        <f t="shared" si="59"/>
        <v>43276</v>
      </c>
      <c r="B372" s="5"/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7">
        <f t="shared" si="55"/>
        <v>0</v>
      </c>
      <c r="J372" s="17">
        <f t="shared" si="56"/>
        <v>0</v>
      </c>
      <c r="K372" s="17">
        <f t="shared" si="62"/>
        <v>0</v>
      </c>
      <c r="L372" s="17">
        <f t="shared" si="63"/>
        <v>0</v>
      </c>
      <c r="M372" s="7"/>
      <c r="N372" s="13"/>
      <c r="O372" s="14"/>
      <c r="P372" s="9"/>
      <c r="Q372" s="9"/>
      <c r="R372" s="21"/>
      <c r="S372" s="21"/>
      <c r="T372" s="21"/>
    </row>
    <row r="373" spans="1:22" ht="11.25" customHeight="1" x14ac:dyDescent="0.2">
      <c r="A373" s="39">
        <f t="shared" si="59"/>
        <v>43277</v>
      </c>
      <c r="B373" s="6"/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7">
        <f t="shared" si="55"/>
        <v>0</v>
      </c>
      <c r="J373" s="17">
        <f t="shared" si="56"/>
        <v>0</v>
      </c>
      <c r="K373" s="17">
        <f t="shared" si="62"/>
        <v>0</v>
      </c>
      <c r="L373" s="17">
        <f t="shared" si="63"/>
        <v>0</v>
      </c>
      <c r="M373" s="7"/>
      <c r="N373" s="13"/>
      <c r="O373" s="14"/>
      <c r="P373" s="9"/>
      <c r="Q373" s="9"/>
      <c r="R373" s="21"/>
      <c r="S373" s="21"/>
      <c r="T373" s="21"/>
    </row>
    <row r="374" spans="1:22" ht="11.25" customHeight="1" x14ac:dyDescent="0.2">
      <c r="A374" s="38">
        <f t="shared" si="59"/>
        <v>43278</v>
      </c>
      <c r="B374" s="5"/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17">
        <f t="shared" si="55"/>
        <v>0</v>
      </c>
      <c r="J374" s="17">
        <f t="shared" si="56"/>
        <v>0</v>
      </c>
      <c r="K374" s="17">
        <f t="shared" si="62"/>
        <v>0</v>
      </c>
      <c r="L374" s="17">
        <f t="shared" si="63"/>
        <v>0</v>
      </c>
      <c r="M374" s="7"/>
      <c r="N374" s="13"/>
      <c r="O374" s="14"/>
      <c r="P374" s="9"/>
      <c r="Q374" s="9"/>
      <c r="R374" s="21"/>
      <c r="S374" s="21"/>
      <c r="T374" s="21"/>
    </row>
    <row r="375" spans="1:22" ht="11.25" customHeight="1" x14ac:dyDescent="0.2">
      <c r="A375" s="38">
        <f t="shared" si="59"/>
        <v>43279</v>
      </c>
      <c r="B375" s="5"/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7">
        <f t="shared" si="55"/>
        <v>0</v>
      </c>
      <c r="J375" s="17">
        <f t="shared" si="56"/>
        <v>0</v>
      </c>
      <c r="K375" s="17">
        <f t="shared" si="62"/>
        <v>0</v>
      </c>
      <c r="L375" s="17">
        <f t="shared" si="63"/>
        <v>0</v>
      </c>
      <c r="M375" s="7"/>
      <c r="N375" s="13"/>
      <c r="O375" s="14"/>
      <c r="P375" s="9"/>
      <c r="Q375" s="9"/>
      <c r="R375" s="21"/>
      <c r="S375" s="21"/>
      <c r="T375" s="21"/>
    </row>
    <row r="376" spans="1:22" ht="11.25" customHeight="1" x14ac:dyDescent="0.2">
      <c r="A376" s="38">
        <f t="shared" si="59"/>
        <v>43280</v>
      </c>
      <c r="B376" s="5"/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7">
        <f t="shared" si="55"/>
        <v>0</v>
      </c>
      <c r="J376" s="17">
        <f t="shared" si="56"/>
        <v>0</v>
      </c>
      <c r="K376" s="17">
        <f t="shared" si="62"/>
        <v>0</v>
      </c>
      <c r="L376" s="17">
        <f t="shared" si="63"/>
        <v>0</v>
      </c>
      <c r="M376" s="7"/>
      <c r="N376" s="13"/>
      <c r="O376" s="14"/>
      <c r="P376" s="9"/>
      <c r="Q376" s="9"/>
      <c r="R376" s="21"/>
      <c r="S376" s="21"/>
      <c r="T376" s="21"/>
    </row>
    <row r="377" spans="1:22" s="97" customFormat="1" ht="11.25" customHeight="1" x14ac:dyDescent="0.2">
      <c r="A377" s="88">
        <f t="shared" si="59"/>
        <v>43281</v>
      </c>
      <c r="B377" s="89"/>
      <c r="C377" s="90">
        <v>0</v>
      </c>
      <c r="D377" s="90">
        <v>0</v>
      </c>
      <c r="E377" s="90">
        <v>0</v>
      </c>
      <c r="F377" s="90">
        <v>0</v>
      </c>
      <c r="G377" s="90">
        <v>0</v>
      </c>
      <c r="H377" s="90">
        <v>0</v>
      </c>
      <c r="I377" s="91">
        <f t="shared" si="55"/>
        <v>0</v>
      </c>
      <c r="J377" s="91">
        <f t="shared" si="56"/>
        <v>0</v>
      </c>
      <c r="K377" s="91">
        <f>IF(I377&gt;0, J377, 0)</f>
        <v>0</v>
      </c>
      <c r="L377" s="91">
        <f>IF(J377&lt;0, J377, 0)</f>
        <v>0</v>
      </c>
      <c r="M377" s="92"/>
      <c r="N377" s="93"/>
      <c r="O377" s="94"/>
      <c r="P377" s="95"/>
      <c r="Q377" s="95"/>
      <c r="R377" s="96"/>
      <c r="S377" s="96"/>
      <c r="T377" s="96"/>
    </row>
    <row r="378" spans="1:22" ht="11.25" customHeight="1" x14ac:dyDescent="0.2">
      <c r="C378" s="15">
        <f t="shared" ref="C378:H378" si="64">SUM(C13:C377)</f>
        <v>0</v>
      </c>
      <c r="D378" s="15">
        <f t="shared" si="64"/>
        <v>0</v>
      </c>
      <c r="E378" s="15">
        <f t="shared" si="64"/>
        <v>0</v>
      </c>
      <c r="F378" s="15">
        <f t="shared" si="64"/>
        <v>0</v>
      </c>
      <c r="G378" s="15">
        <f t="shared" si="64"/>
        <v>0</v>
      </c>
      <c r="H378" s="15">
        <f t="shared" si="64"/>
        <v>0</v>
      </c>
      <c r="J378" s="15">
        <f>SUM(J13:J377)</f>
        <v>0</v>
      </c>
      <c r="K378" s="15">
        <f>SUM(K13:K377)</f>
        <v>0</v>
      </c>
      <c r="L378" s="15">
        <f>SUM(L13:L377)</f>
        <v>0</v>
      </c>
      <c r="M378" s="21"/>
      <c r="N378" s="9"/>
      <c r="O378" s="9"/>
      <c r="P378" s="9"/>
      <c r="Q378" s="9"/>
      <c r="R378" s="21"/>
      <c r="S378" s="21"/>
      <c r="T378" s="21"/>
    </row>
    <row r="379" spans="1:22" ht="11.25" customHeight="1" x14ac:dyDescent="0.2">
      <c r="A379" s="40" t="s">
        <v>10</v>
      </c>
      <c r="C379" s="18"/>
      <c r="D379" s="18"/>
      <c r="E379" s="18"/>
      <c r="F379" s="18"/>
      <c r="G379" s="18"/>
      <c r="H379" s="41" t="s">
        <v>70</v>
      </c>
      <c r="I379" s="42"/>
      <c r="J379" s="42"/>
      <c r="K379" s="43">
        <v>3052948</v>
      </c>
      <c r="L379" s="42"/>
      <c r="M379" s="21"/>
      <c r="N379" s="9"/>
      <c r="O379" s="9"/>
      <c r="P379" s="9"/>
      <c r="Q379" s="9"/>
      <c r="R379" s="21"/>
      <c r="S379" s="21"/>
      <c r="T379" s="21"/>
    </row>
    <row r="380" spans="1:22" ht="11.25" customHeight="1" x14ac:dyDescent="0.2">
      <c r="H380" s="44" t="s">
        <v>11</v>
      </c>
      <c r="K380" s="45">
        <f>+C378*90%</f>
        <v>0</v>
      </c>
      <c r="M380" s="21"/>
      <c r="N380" s="9"/>
      <c r="O380" s="9"/>
      <c r="P380" s="9"/>
      <c r="Q380" s="9"/>
      <c r="R380" s="21"/>
      <c r="S380" s="21"/>
      <c r="T380" s="21"/>
    </row>
    <row r="381" spans="1:22" ht="11.25" customHeight="1" x14ac:dyDescent="0.2">
      <c r="A381" s="33"/>
      <c r="B381" s="33"/>
      <c r="C381" s="36"/>
      <c r="D381" s="36"/>
      <c r="E381" s="36"/>
      <c r="F381" s="36"/>
      <c r="G381" s="36"/>
      <c r="H381" s="36"/>
      <c r="I381" s="36"/>
      <c r="J381" s="36"/>
      <c r="K381" s="46"/>
      <c r="L381" s="46"/>
      <c r="M381" s="21"/>
      <c r="N381" s="9"/>
      <c r="O381" s="9"/>
      <c r="P381" s="9"/>
      <c r="Q381" s="9"/>
      <c r="R381" s="21"/>
      <c r="S381" s="21"/>
      <c r="T381" s="21"/>
      <c r="V381" s="18"/>
    </row>
    <row r="382" spans="1:22" ht="11.25" customHeight="1" x14ac:dyDescent="0.2">
      <c r="A382" s="47"/>
      <c r="B382" s="47"/>
      <c r="C382" s="20"/>
      <c r="D382" s="20"/>
      <c r="E382" s="20"/>
      <c r="F382" s="20"/>
      <c r="G382" s="20"/>
      <c r="H382" s="20"/>
      <c r="I382" s="20"/>
      <c r="J382" s="48"/>
      <c r="K382" s="15"/>
      <c r="L382" s="15"/>
      <c r="M382" s="21"/>
      <c r="N382" s="9"/>
      <c r="O382" s="9"/>
      <c r="P382" s="9"/>
      <c r="Q382" s="9"/>
      <c r="R382" s="21"/>
      <c r="S382" s="21"/>
      <c r="T382" s="21"/>
    </row>
    <row r="383" spans="1:22" ht="11.25" customHeight="1" x14ac:dyDescent="0.2">
      <c r="A383" s="47" t="s">
        <v>12</v>
      </c>
      <c r="B383" s="47"/>
      <c r="I383" s="18"/>
      <c r="J383" s="18"/>
      <c r="M383" s="21"/>
      <c r="N383" s="9"/>
      <c r="O383" s="9"/>
      <c r="P383" s="9"/>
      <c r="Q383" s="9"/>
      <c r="R383" s="21"/>
      <c r="S383" s="21"/>
      <c r="T383" s="21"/>
    </row>
    <row r="384" spans="1:22" ht="11.25" customHeight="1" x14ac:dyDescent="0.2">
      <c r="A384" s="47"/>
      <c r="B384" s="47"/>
      <c r="I384" s="18"/>
      <c r="J384" s="18"/>
      <c r="M384" s="21"/>
      <c r="N384" s="9"/>
      <c r="O384" s="9"/>
      <c r="P384" s="9"/>
      <c r="Q384" s="9"/>
      <c r="R384" s="21"/>
      <c r="S384" s="21"/>
      <c r="T384" s="21"/>
    </row>
    <row r="385" spans="1:22" s="53" customFormat="1" ht="11.25" customHeight="1" x14ac:dyDescent="0.2">
      <c r="A385" s="49"/>
      <c r="B385" s="49"/>
      <c r="C385" s="50"/>
      <c r="D385" s="50"/>
      <c r="E385" s="50"/>
      <c r="F385" s="50"/>
      <c r="G385" s="50"/>
      <c r="H385" s="51"/>
      <c r="I385" s="50"/>
      <c r="J385" s="36" t="s">
        <v>13</v>
      </c>
      <c r="K385" s="36" t="s">
        <v>7</v>
      </c>
      <c r="L385" s="51"/>
      <c r="M385" s="52"/>
      <c r="N385" s="12"/>
      <c r="O385" s="12"/>
      <c r="P385" s="12"/>
      <c r="Q385" s="12"/>
      <c r="R385" s="52"/>
      <c r="S385" s="52"/>
      <c r="T385" s="52"/>
    </row>
    <row r="386" spans="1:22" ht="11.25" customHeight="1" x14ac:dyDescent="0.2">
      <c r="A386" s="47" t="s">
        <v>14</v>
      </c>
      <c r="B386" s="47"/>
      <c r="I386" s="18">
        <f>+SUM(H13:H377)</f>
        <v>0</v>
      </c>
      <c r="J386" s="76"/>
      <c r="K386" s="54">
        <f>+I386*$A$9*J386/365</f>
        <v>0</v>
      </c>
      <c r="M386" s="21"/>
      <c r="N386" s="9"/>
      <c r="O386" s="9"/>
      <c r="P386" s="9"/>
      <c r="Q386" s="9"/>
      <c r="R386" s="21"/>
      <c r="S386" s="21"/>
      <c r="T386" s="21"/>
    </row>
    <row r="387" spans="1:22" ht="11.25" customHeight="1" x14ac:dyDescent="0.2">
      <c r="A387" s="47"/>
      <c r="B387" s="47"/>
      <c r="I387" s="18"/>
      <c r="J387" s="55"/>
      <c r="K387" s="16"/>
      <c r="M387" s="21"/>
      <c r="N387" s="9"/>
      <c r="O387" s="9"/>
      <c r="P387" s="9"/>
      <c r="Q387" s="9"/>
      <c r="R387" s="21"/>
      <c r="S387" s="21"/>
      <c r="T387" s="21"/>
    </row>
    <row r="388" spans="1:22" s="53" customFormat="1" ht="11.25" customHeight="1" x14ac:dyDescent="0.2">
      <c r="A388" s="56" t="s">
        <v>15</v>
      </c>
      <c r="B388" s="56"/>
      <c r="C388" s="57" t="s">
        <v>16</v>
      </c>
      <c r="D388" s="57"/>
      <c r="E388" s="57"/>
      <c r="F388" s="57"/>
      <c r="G388" s="50"/>
      <c r="H388" s="51"/>
      <c r="I388" s="51"/>
      <c r="J388" s="58"/>
      <c r="K388" s="58"/>
      <c r="L388" s="59"/>
      <c r="M388" s="52"/>
      <c r="N388" s="12"/>
      <c r="O388" s="12"/>
      <c r="P388" s="12"/>
      <c r="Q388" s="12"/>
      <c r="R388" s="52"/>
      <c r="S388" s="52"/>
      <c r="T388" s="52"/>
      <c r="V388" s="50"/>
    </row>
    <row r="389" spans="1:22" ht="11.25" customHeight="1" x14ac:dyDescent="0.2">
      <c r="M389" s="21"/>
      <c r="N389" s="9"/>
      <c r="O389" s="9"/>
      <c r="P389" s="9"/>
      <c r="Q389" s="9"/>
      <c r="R389" s="21"/>
      <c r="S389" s="21"/>
      <c r="T389" s="21"/>
    </row>
    <row r="390" spans="1:22" ht="11.25" customHeight="1" x14ac:dyDescent="0.2">
      <c r="A390" s="40" t="s">
        <v>53</v>
      </c>
      <c r="M390" s="21"/>
      <c r="N390" s="9"/>
      <c r="O390" s="9"/>
      <c r="P390" s="9"/>
      <c r="Q390" s="9"/>
      <c r="R390" s="21"/>
      <c r="S390" s="21"/>
      <c r="T390" s="21"/>
    </row>
    <row r="391" spans="1:22" ht="11.25" customHeight="1" x14ac:dyDescent="0.2">
      <c r="A391" s="33" t="s">
        <v>17</v>
      </c>
      <c r="B391" s="33"/>
      <c r="C391" s="35" t="s">
        <v>18</v>
      </c>
      <c r="D391" s="35"/>
      <c r="E391" s="35"/>
      <c r="F391" s="35"/>
      <c r="G391" s="35" t="s">
        <v>19</v>
      </c>
      <c r="H391" s="17" t="s">
        <v>20</v>
      </c>
      <c r="I391" s="60" t="s">
        <v>21</v>
      </c>
      <c r="J391" s="45" t="s">
        <v>22</v>
      </c>
      <c r="M391" s="21"/>
      <c r="N391" s="9"/>
      <c r="O391" s="9"/>
      <c r="P391" s="9"/>
      <c r="Q391" s="9"/>
      <c r="R391" s="21"/>
      <c r="S391" s="21"/>
      <c r="T391" s="21"/>
    </row>
    <row r="392" spans="1:22" ht="11.25" customHeight="1" x14ac:dyDescent="0.2">
      <c r="A392" s="2"/>
      <c r="B392" s="2"/>
      <c r="C392" s="4"/>
      <c r="D392" s="4"/>
      <c r="E392" s="4"/>
      <c r="F392" s="4"/>
      <c r="G392" s="61">
        <v>42947</v>
      </c>
      <c r="H392" s="62">
        <f t="shared" ref="H392:H403" si="65">+G392-A392</f>
        <v>42947</v>
      </c>
      <c r="I392" s="17">
        <f>+C392*H392/365*$A$9</f>
        <v>0</v>
      </c>
      <c r="J392" s="17">
        <f t="shared" ref="J392:J403" si="66">IF(H392&gt;0, I392, 0)</f>
        <v>0</v>
      </c>
      <c r="M392" s="21"/>
      <c r="N392" s="9"/>
      <c r="O392" s="9"/>
      <c r="P392" s="9"/>
      <c r="Q392" s="9"/>
      <c r="R392" s="21"/>
      <c r="S392" s="21"/>
      <c r="T392" s="21"/>
    </row>
    <row r="393" spans="1:22" ht="11.25" customHeight="1" x14ac:dyDescent="0.2">
      <c r="A393" s="2"/>
      <c r="B393" s="2"/>
      <c r="C393" s="4"/>
      <c r="D393" s="4"/>
      <c r="E393" s="4"/>
      <c r="F393" s="4"/>
      <c r="G393" s="61">
        <v>42978</v>
      </c>
      <c r="H393" s="62">
        <f t="shared" si="65"/>
        <v>42978</v>
      </c>
      <c r="I393" s="17">
        <f t="shared" ref="I393:I403" si="67">+C393*H393/365*$A$9</f>
        <v>0</v>
      </c>
      <c r="J393" s="17">
        <f t="shared" si="66"/>
        <v>0</v>
      </c>
      <c r="M393" s="21"/>
      <c r="N393" s="9"/>
      <c r="O393" s="9"/>
      <c r="P393" s="9"/>
      <c r="Q393" s="9"/>
      <c r="R393" s="21"/>
      <c r="S393" s="21"/>
      <c r="T393" s="21"/>
    </row>
    <row r="394" spans="1:22" ht="11.25" customHeight="1" x14ac:dyDescent="0.2">
      <c r="A394" s="2"/>
      <c r="B394" s="2"/>
      <c r="C394" s="4"/>
      <c r="D394" s="4"/>
      <c r="E394" s="4"/>
      <c r="F394" s="4"/>
      <c r="G394" s="61">
        <v>43007</v>
      </c>
      <c r="H394" s="62">
        <f t="shared" si="65"/>
        <v>43007</v>
      </c>
      <c r="I394" s="17">
        <f t="shared" si="67"/>
        <v>0</v>
      </c>
      <c r="J394" s="17">
        <f t="shared" si="66"/>
        <v>0</v>
      </c>
      <c r="M394" s="21"/>
      <c r="N394" s="9"/>
      <c r="O394" s="9"/>
      <c r="P394" s="9"/>
      <c r="Q394" s="9"/>
      <c r="R394" s="21"/>
      <c r="S394" s="21"/>
      <c r="T394" s="21"/>
    </row>
    <row r="395" spans="1:22" ht="11.25" customHeight="1" x14ac:dyDescent="0.2">
      <c r="A395" s="2"/>
      <c r="B395" s="2"/>
      <c r="C395" s="4"/>
      <c r="D395" s="4"/>
      <c r="E395" s="4"/>
      <c r="F395" s="4"/>
      <c r="G395" s="61">
        <v>43039</v>
      </c>
      <c r="H395" s="62">
        <f t="shared" si="65"/>
        <v>43039</v>
      </c>
      <c r="I395" s="17">
        <f t="shared" si="67"/>
        <v>0</v>
      </c>
      <c r="J395" s="17">
        <f t="shared" si="66"/>
        <v>0</v>
      </c>
      <c r="M395" s="21"/>
      <c r="N395" s="9"/>
      <c r="O395" s="9"/>
      <c r="P395" s="9"/>
      <c r="Q395" s="9"/>
      <c r="R395" s="21"/>
      <c r="S395" s="21"/>
      <c r="T395" s="21"/>
    </row>
    <row r="396" spans="1:22" ht="11.25" customHeight="1" x14ac:dyDescent="0.2">
      <c r="A396" s="2"/>
      <c r="B396" s="2"/>
      <c r="C396" s="4"/>
      <c r="D396" s="4"/>
      <c r="E396" s="4"/>
      <c r="F396" s="4"/>
      <c r="G396" s="61">
        <v>43069</v>
      </c>
      <c r="H396" s="62">
        <f t="shared" si="65"/>
        <v>43069</v>
      </c>
      <c r="I396" s="17">
        <f t="shared" si="67"/>
        <v>0</v>
      </c>
      <c r="J396" s="17">
        <f t="shared" si="66"/>
        <v>0</v>
      </c>
      <c r="M396" s="21"/>
      <c r="N396" s="9"/>
      <c r="O396" s="9"/>
      <c r="P396" s="9"/>
      <c r="Q396" s="9"/>
      <c r="R396" s="21"/>
      <c r="S396" s="21"/>
      <c r="T396" s="21"/>
    </row>
    <row r="397" spans="1:22" ht="11.25" customHeight="1" x14ac:dyDescent="0.2">
      <c r="A397" s="2"/>
      <c r="B397" s="2"/>
      <c r="C397" s="4"/>
      <c r="D397" s="4"/>
      <c r="E397" s="4"/>
      <c r="F397" s="4"/>
      <c r="G397" s="61">
        <v>43091</v>
      </c>
      <c r="H397" s="62">
        <f t="shared" si="65"/>
        <v>43091</v>
      </c>
      <c r="I397" s="17">
        <f t="shared" si="67"/>
        <v>0</v>
      </c>
      <c r="J397" s="17">
        <f t="shared" si="66"/>
        <v>0</v>
      </c>
      <c r="M397" s="21"/>
      <c r="N397" s="9"/>
      <c r="O397" s="9"/>
      <c r="P397" s="9"/>
      <c r="Q397" s="9"/>
      <c r="R397" s="21"/>
      <c r="S397" s="21"/>
      <c r="T397" s="21"/>
    </row>
    <row r="398" spans="1:22" ht="11.25" customHeight="1" x14ac:dyDescent="0.2">
      <c r="A398" s="2"/>
      <c r="B398" s="2"/>
      <c r="C398" s="4"/>
      <c r="D398" s="4"/>
      <c r="E398" s="4"/>
      <c r="F398" s="4"/>
      <c r="G398" s="61">
        <v>43131</v>
      </c>
      <c r="H398" s="62">
        <f t="shared" si="65"/>
        <v>43131</v>
      </c>
      <c r="I398" s="17">
        <f t="shared" si="67"/>
        <v>0</v>
      </c>
      <c r="J398" s="17">
        <f t="shared" si="66"/>
        <v>0</v>
      </c>
      <c r="M398" s="21"/>
      <c r="N398" s="9"/>
      <c r="O398" s="9"/>
      <c r="P398" s="9"/>
      <c r="Q398" s="9"/>
      <c r="R398" s="21"/>
      <c r="S398" s="21"/>
      <c r="T398" s="21"/>
    </row>
    <row r="399" spans="1:22" ht="11.25" customHeight="1" x14ac:dyDescent="0.2">
      <c r="A399" s="2"/>
      <c r="B399" s="2"/>
      <c r="C399" s="4"/>
      <c r="D399" s="4"/>
      <c r="E399" s="4"/>
      <c r="F399" s="4"/>
      <c r="G399" s="61">
        <v>43159</v>
      </c>
      <c r="H399" s="62">
        <f t="shared" si="65"/>
        <v>43159</v>
      </c>
      <c r="I399" s="17">
        <f t="shared" si="67"/>
        <v>0</v>
      </c>
      <c r="J399" s="17">
        <f t="shared" si="66"/>
        <v>0</v>
      </c>
      <c r="M399" s="21"/>
      <c r="N399" s="9"/>
      <c r="O399" s="9"/>
      <c r="P399" s="9"/>
      <c r="Q399" s="9"/>
      <c r="R399" s="21"/>
      <c r="S399" s="21"/>
      <c r="T399" s="21"/>
    </row>
    <row r="400" spans="1:22" ht="11.25" customHeight="1" x14ac:dyDescent="0.2">
      <c r="A400" s="2"/>
      <c r="B400" s="2"/>
      <c r="C400" s="4"/>
      <c r="D400" s="4"/>
      <c r="E400" s="4"/>
      <c r="F400" s="4"/>
      <c r="G400" s="61">
        <v>43189</v>
      </c>
      <c r="H400" s="62">
        <f t="shared" si="65"/>
        <v>43189</v>
      </c>
      <c r="I400" s="17">
        <f t="shared" si="67"/>
        <v>0</v>
      </c>
      <c r="J400" s="17">
        <f t="shared" si="66"/>
        <v>0</v>
      </c>
      <c r="M400" s="21"/>
      <c r="N400" s="9"/>
      <c r="O400" s="9"/>
      <c r="P400" s="9"/>
      <c r="Q400" s="9"/>
      <c r="R400" s="21"/>
      <c r="S400" s="21"/>
      <c r="T400" s="21"/>
    </row>
    <row r="401" spans="1:20" ht="11.25" customHeight="1" x14ac:dyDescent="0.2">
      <c r="A401" s="2"/>
      <c r="B401" s="2"/>
      <c r="C401" s="4"/>
      <c r="D401" s="4"/>
      <c r="E401" s="4"/>
      <c r="F401" s="4"/>
      <c r="G401" s="61">
        <v>43220</v>
      </c>
      <c r="H401" s="62">
        <f t="shared" si="65"/>
        <v>43220</v>
      </c>
      <c r="I401" s="17">
        <f t="shared" si="67"/>
        <v>0</v>
      </c>
      <c r="J401" s="17">
        <f t="shared" si="66"/>
        <v>0</v>
      </c>
      <c r="M401" s="21"/>
      <c r="N401" s="9"/>
      <c r="O401" s="9"/>
      <c r="P401" s="9"/>
      <c r="Q401" s="9"/>
      <c r="R401" s="21"/>
      <c r="S401" s="21"/>
      <c r="T401" s="21"/>
    </row>
    <row r="402" spans="1:20" ht="11.25" customHeight="1" x14ac:dyDescent="0.2">
      <c r="A402" s="2"/>
      <c r="B402" s="2"/>
      <c r="C402" s="4"/>
      <c r="D402" s="4"/>
      <c r="E402" s="4"/>
      <c r="F402" s="4"/>
      <c r="G402" s="61">
        <v>43251</v>
      </c>
      <c r="H402" s="62">
        <f t="shared" si="65"/>
        <v>43251</v>
      </c>
      <c r="I402" s="17">
        <f t="shared" si="67"/>
        <v>0</v>
      </c>
      <c r="J402" s="17">
        <f t="shared" si="66"/>
        <v>0</v>
      </c>
      <c r="M402" s="21"/>
      <c r="N402" s="9"/>
      <c r="O402" s="9"/>
      <c r="P402" s="9"/>
      <c r="Q402" s="9"/>
      <c r="R402" s="21"/>
      <c r="S402" s="21"/>
      <c r="T402" s="21"/>
    </row>
    <row r="403" spans="1:20" ht="11.25" customHeight="1" x14ac:dyDescent="0.2">
      <c r="A403" s="2"/>
      <c r="B403" s="2"/>
      <c r="C403" s="4"/>
      <c r="D403" s="4"/>
      <c r="E403" s="4"/>
      <c r="F403" s="4"/>
      <c r="G403" s="61">
        <v>43280</v>
      </c>
      <c r="H403" s="62">
        <f t="shared" si="65"/>
        <v>43280</v>
      </c>
      <c r="I403" s="17">
        <f t="shared" si="67"/>
        <v>0</v>
      </c>
      <c r="J403" s="17">
        <f t="shared" si="66"/>
        <v>0</v>
      </c>
      <c r="M403" s="21"/>
      <c r="N403" s="9"/>
      <c r="O403" s="9"/>
      <c r="P403" s="9"/>
      <c r="Q403" s="9"/>
      <c r="R403" s="21"/>
      <c r="S403" s="21"/>
      <c r="T403" s="21"/>
    </row>
    <row r="404" spans="1:20" ht="11.25" customHeight="1" x14ac:dyDescent="0.2">
      <c r="A404" s="38"/>
      <c r="B404" s="38"/>
      <c r="M404" s="21"/>
      <c r="N404" s="9"/>
      <c r="O404" s="9"/>
      <c r="P404" s="9"/>
      <c r="Q404" s="9"/>
      <c r="R404" s="21"/>
      <c r="S404" s="21"/>
      <c r="T404" s="21"/>
    </row>
    <row r="405" spans="1:20" ht="11.25" customHeight="1" x14ac:dyDescent="0.2">
      <c r="I405" s="17">
        <f>SUM(I392:I403)</f>
        <v>0</v>
      </c>
      <c r="J405" s="54">
        <f>SUM(J392:J403)</f>
        <v>0</v>
      </c>
      <c r="M405" s="21"/>
      <c r="N405" s="9"/>
      <c r="O405" s="9"/>
      <c r="P405" s="9"/>
      <c r="Q405" s="9"/>
      <c r="R405" s="21"/>
      <c r="S405" s="21"/>
      <c r="T405" s="21"/>
    </row>
    <row r="406" spans="1:20" ht="11.25" customHeight="1" x14ac:dyDescent="0.2">
      <c r="A406" s="40" t="s">
        <v>23</v>
      </c>
      <c r="M406" s="21"/>
      <c r="N406" s="9"/>
      <c r="O406" s="9"/>
      <c r="P406" s="9"/>
      <c r="Q406" s="9"/>
      <c r="R406" s="21"/>
      <c r="S406" s="21"/>
      <c r="T406" s="21"/>
    </row>
    <row r="407" spans="1:20" ht="11.25" customHeight="1" x14ac:dyDescent="0.2">
      <c r="I407" s="17" t="s">
        <v>24</v>
      </c>
      <c r="J407" s="17" t="s">
        <v>25</v>
      </c>
      <c r="K407" s="17" t="s">
        <v>26</v>
      </c>
      <c r="M407" s="21"/>
      <c r="N407" s="9"/>
      <c r="O407" s="9"/>
      <c r="P407" s="9"/>
      <c r="Q407" s="9"/>
      <c r="R407" s="21"/>
      <c r="S407" s="21"/>
      <c r="T407" s="21"/>
    </row>
    <row r="408" spans="1:20" ht="11.25" customHeight="1" x14ac:dyDescent="0.2">
      <c r="A408" s="40" t="s">
        <v>27</v>
      </c>
      <c r="I408" s="17">
        <f>+K378</f>
        <v>0</v>
      </c>
      <c r="J408" s="17">
        <f>+L378</f>
        <v>0</v>
      </c>
      <c r="K408" s="17">
        <f>+I408-J408</f>
        <v>0</v>
      </c>
      <c r="M408" s="21"/>
      <c r="N408" s="9"/>
      <c r="O408" s="9"/>
      <c r="P408" s="9"/>
      <c r="Q408" s="9"/>
      <c r="R408" s="21"/>
      <c r="S408" s="21"/>
      <c r="T408" s="21"/>
    </row>
    <row r="409" spans="1:20" ht="11.25" customHeight="1" x14ac:dyDescent="0.2">
      <c r="A409" s="40" t="s">
        <v>28</v>
      </c>
      <c r="I409" s="17">
        <f>+K386</f>
        <v>0</v>
      </c>
      <c r="J409" s="17">
        <v>0</v>
      </c>
      <c r="K409" s="17">
        <f>+I409-J409</f>
        <v>0</v>
      </c>
    </row>
    <row r="410" spans="1:20" ht="11.25" customHeight="1" x14ac:dyDescent="0.2">
      <c r="A410" s="40" t="s">
        <v>29</v>
      </c>
      <c r="I410" s="17">
        <f>+J405</f>
        <v>0</v>
      </c>
      <c r="J410" s="17">
        <v>0</v>
      </c>
      <c r="K410" s="17">
        <f>+I410-J410</f>
        <v>0</v>
      </c>
    </row>
    <row r="411" spans="1:20" ht="11.25" customHeight="1" x14ac:dyDescent="0.2">
      <c r="A411" s="40" t="s">
        <v>30</v>
      </c>
      <c r="I411" s="54">
        <f>SUM(I408:I410)</f>
        <v>0</v>
      </c>
      <c r="J411" s="54">
        <f>SUM(J408:J410)</f>
        <v>0</v>
      </c>
      <c r="K411" s="54">
        <f>SUM(K408:K410)</f>
        <v>0</v>
      </c>
    </row>
    <row r="412" spans="1:20" ht="11.25" customHeight="1" x14ac:dyDescent="0.2">
      <c r="A412" s="40" t="s">
        <v>31</v>
      </c>
      <c r="I412" s="63">
        <f>+I411</f>
        <v>0</v>
      </c>
      <c r="J412" s="63">
        <f>+J411</f>
        <v>0</v>
      </c>
      <c r="K412" s="63">
        <f>+K411</f>
        <v>0</v>
      </c>
    </row>
    <row r="416" spans="1:20" ht="11.25" customHeight="1" x14ac:dyDescent="0.2">
      <c r="A416" s="64"/>
      <c r="B416" s="64"/>
      <c r="C416" s="65"/>
    </row>
    <row r="418" spans="1:7" ht="11.25" customHeight="1" x14ac:dyDescent="0.2">
      <c r="A418" s="66" t="s">
        <v>36</v>
      </c>
      <c r="B418" s="67"/>
      <c r="C418" s="67"/>
      <c r="D418" s="68"/>
      <c r="E418" s="68"/>
      <c r="F418" s="68"/>
      <c r="G418" s="17"/>
    </row>
    <row r="419" spans="1:7" ht="11.25" customHeight="1" x14ac:dyDescent="0.2">
      <c r="B419" s="15"/>
      <c r="D419" s="17"/>
      <c r="E419" s="17"/>
      <c r="F419" s="17"/>
      <c r="G419" s="17"/>
    </row>
    <row r="420" spans="1:7" ht="11.25" customHeight="1" x14ac:dyDescent="0.2">
      <c r="A420" s="40" t="s">
        <v>37</v>
      </c>
      <c r="B420" s="15" t="s">
        <v>38</v>
      </c>
      <c r="D420" s="17"/>
      <c r="E420" s="17"/>
      <c r="F420" s="17"/>
      <c r="G420" s="17"/>
    </row>
    <row r="421" spans="1:7" ht="11.25" customHeight="1" x14ac:dyDescent="0.2">
      <c r="A421" s="55">
        <v>10</v>
      </c>
      <c r="B421" s="15" t="s">
        <v>39</v>
      </c>
      <c r="D421" s="17"/>
      <c r="E421" s="17"/>
      <c r="F421" s="17"/>
      <c r="G421" s="17"/>
    </row>
    <row r="422" spans="1:7" ht="11.25" customHeight="1" x14ac:dyDescent="0.2">
      <c r="A422" s="55">
        <v>14</v>
      </c>
      <c r="B422" s="15" t="s">
        <v>40</v>
      </c>
      <c r="D422" s="17"/>
      <c r="E422" s="17"/>
      <c r="F422" s="17"/>
      <c r="G422" s="17"/>
    </row>
    <row r="423" spans="1:7" ht="11.25" customHeight="1" x14ac:dyDescent="0.2">
      <c r="A423" s="55">
        <v>20</v>
      </c>
      <c r="B423" s="15" t="s">
        <v>41</v>
      </c>
      <c r="D423" s="17"/>
      <c r="E423" s="17"/>
      <c r="F423" s="17"/>
      <c r="G423" s="17"/>
    </row>
    <row r="424" spans="1:7" ht="11.25" customHeight="1" x14ac:dyDescent="0.2">
      <c r="A424" s="55">
        <v>21</v>
      </c>
      <c r="B424" s="15" t="s">
        <v>42</v>
      </c>
      <c r="D424" s="17"/>
      <c r="E424" s="17"/>
      <c r="F424" s="17"/>
      <c r="G424" s="17"/>
    </row>
    <row r="425" spans="1:7" ht="11.25" customHeight="1" x14ac:dyDescent="0.2">
      <c r="A425" s="55">
        <v>22</v>
      </c>
      <c r="B425" s="15" t="s">
        <v>57</v>
      </c>
      <c r="D425" s="17"/>
      <c r="E425" s="17"/>
      <c r="F425" s="17"/>
      <c r="G425" s="17"/>
    </row>
    <row r="426" spans="1:7" ht="11.25" customHeight="1" x14ac:dyDescent="0.2">
      <c r="A426" s="55">
        <v>23</v>
      </c>
      <c r="B426" s="15" t="s">
        <v>43</v>
      </c>
      <c r="D426" s="17"/>
      <c r="E426" s="17"/>
      <c r="F426" s="17"/>
      <c r="G426" s="17"/>
    </row>
    <row r="427" spans="1:7" ht="11.25" customHeight="1" x14ac:dyDescent="0.2">
      <c r="A427" s="55">
        <v>24</v>
      </c>
      <c r="B427" s="15" t="s">
        <v>44</v>
      </c>
      <c r="D427" s="17"/>
      <c r="E427" s="17"/>
      <c r="F427" s="17"/>
      <c r="G427" s="17"/>
    </row>
    <row r="428" spans="1:7" ht="11.25" customHeight="1" x14ac:dyDescent="0.2">
      <c r="A428" s="55">
        <v>26</v>
      </c>
      <c r="B428" s="15" t="s">
        <v>58</v>
      </c>
      <c r="D428" s="17"/>
      <c r="E428" s="17"/>
      <c r="F428" s="17"/>
      <c r="G428" s="17"/>
    </row>
    <row r="429" spans="1:7" ht="11.25" customHeight="1" x14ac:dyDescent="0.2">
      <c r="A429" s="55">
        <v>28</v>
      </c>
      <c r="B429" s="15" t="s">
        <v>45</v>
      </c>
      <c r="D429" s="17"/>
      <c r="E429" s="17"/>
      <c r="F429" s="17"/>
      <c r="G429" s="17"/>
    </row>
    <row r="430" spans="1:7" ht="11.25" customHeight="1" x14ac:dyDescent="0.2">
      <c r="A430" s="55">
        <v>30</v>
      </c>
      <c r="B430" s="15" t="s">
        <v>59</v>
      </c>
      <c r="D430" s="17"/>
      <c r="E430" s="17"/>
      <c r="F430" s="17"/>
      <c r="G430" s="17"/>
    </row>
    <row r="431" spans="1:7" ht="11.25" customHeight="1" x14ac:dyDescent="0.2">
      <c r="A431" s="55">
        <v>32</v>
      </c>
      <c r="B431" s="15" t="s">
        <v>46</v>
      </c>
      <c r="D431" s="17"/>
      <c r="E431" s="17"/>
      <c r="F431" s="17"/>
      <c r="G431" s="17"/>
    </row>
    <row r="432" spans="1:7" ht="11.25" customHeight="1" x14ac:dyDescent="0.2">
      <c r="A432" s="55">
        <v>33</v>
      </c>
      <c r="B432" s="15" t="s">
        <v>47</v>
      </c>
      <c r="D432" s="17"/>
      <c r="E432" s="17"/>
      <c r="F432" s="17"/>
      <c r="G432" s="17"/>
    </row>
    <row r="433" spans="1:11" ht="11.25" customHeight="1" x14ac:dyDescent="0.2">
      <c r="A433" s="55">
        <v>34</v>
      </c>
      <c r="B433" s="15" t="s">
        <v>48</v>
      </c>
      <c r="D433" s="17"/>
      <c r="E433" s="17"/>
      <c r="F433" s="17"/>
      <c r="G433" s="17"/>
    </row>
    <row r="434" spans="1:11" ht="11.25" customHeight="1" x14ac:dyDescent="0.2">
      <c r="A434" s="55">
        <v>40</v>
      </c>
      <c r="B434" s="15" t="s">
        <v>49</v>
      </c>
      <c r="D434" s="17"/>
      <c r="E434" s="17"/>
      <c r="F434" s="17"/>
      <c r="G434" s="17"/>
    </row>
    <row r="435" spans="1:11" ht="11.25" customHeight="1" x14ac:dyDescent="0.2">
      <c r="A435" s="55"/>
      <c r="B435" s="15"/>
      <c r="D435" s="17"/>
      <c r="E435" s="17"/>
      <c r="F435" s="17"/>
      <c r="G435" s="17"/>
    </row>
    <row r="436" spans="1:11" ht="15.75" x14ac:dyDescent="0.25">
      <c r="C436" s="69" t="s">
        <v>56</v>
      </c>
      <c r="D436" s="69"/>
      <c r="E436" s="69"/>
      <c r="F436" s="69"/>
      <c r="G436" s="69"/>
      <c r="H436" s="70"/>
      <c r="I436" s="71"/>
      <c r="J436" s="71"/>
      <c r="K436" s="71"/>
    </row>
    <row r="437" spans="1:11" ht="11.25" customHeight="1" x14ac:dyDescent="0.25">
      <c r="C437" s="69"/>
      <c r="D437" s="69"/>
      <c r="E437" s="69"/>
      <c r="F437" s="69"/>
      <c r="G437" s="69"/>
      <c r="H437" s="70"/>
      <c r="I437" s="71"/>
      <c r="J437" s="71"/>
      <c r="K437" s="71"/>
    </row>
    <row r="438" spans="1:11" ht="15.75" x14ac:dyDescent="0.25">
      <c r="C438" s="69" t="s">
        <v>61</v>
      </c>
      <c r="D438" s="69"/>
      <c r="E438" s="69"/>
      <c r="F438" s="69"/>
      <c r="G438" s="69"/>
      <c r="H438" s="70"/>
      <c r="I438" s="71"/>
      <c r="J438" s="71"/>
      <c r="K438" s="71"/>
    </row>
    <row r="439" spans="1:11" ht="15.75" x14ac:dyDescent="0.25">
      <c r="C439" s="72" t="s">
        <v>60</v>
      </c>
      <c r="D439" s="73"/>
      <c r="E439" s="72"/>
      <c r="F439" s="72"/>
      <c r="G439" s="72"/>
      <c r="H439" s="72"/>
      <c r="I439" s="71"/>
      <c r="J439" s="71"/>
      <c r="K439" s="71"/>
    </row>
    <row r="440" spans="1:11" ht="15.75" x14ac:dyDescent="0.25">
      <c r="C440" s="72" t="s">
        <v>62</v>
      </c>
      <c r="D440" s="73"/>
      <c r="E440" s="72"/>
      <c r="F440" s="72"/>
      <c r="G440" s="72"/>
      <c r="H440" s="72"/>
      <c r="I440" s="71"/>
      <c r="J440" s="71"/>
      <c r="K440" s="71"/>
    </row>
    <row r="441" spans="1:11" ht="11.25" customHeight="1" x14ac:dyDescent="0.2">
      <c r="J441" s="74"/>
    </row>
  </sheetData>
  <sheetProtection selectLockedCells="1"/>
  <protectedRanges>
    <protectedRange sqref="A392:A403 C392:C403" name="Range4" securityDescriptor="O:WDG:WDD:(A;;CC;;;WD)"/>
    <protectedRange sqref="B13:H377" name="Range2" securityDescriptor="O:WDG:WDD:(A;;CC;;;WD)"/>
    <protectedRange sqref="A1:D3" name="Range1" securityDescriptor="O:WDG:WDD:(A;;CC;;;WD)"/>
    <protectedRange sqref="J386" name="Range3" securityDescriptor="O:WDG:WDD:(A;;CC;;;WD)"/>
  </protectedRanges>
  <phoneticPr fontId="6" type="noConversion"/>
  <printOptions gridLines="1"/>
  <pageMargins left="0.25" right="0.25" top="0.5" bottom="0.5" header="0.25" footer="0.25"/>
  <pageSetup scale="57" orientation="landscape" horizontalDpi="1200" verticalDpi="1200" r:id="rId1"/>
  <headerFooter alignWithMargins="0">
    <oddHeader>&amp;F</oddHeader>
    <oddFooter>&amp;L&amp;D&amp;C&amp;T&amp;R&amp;P</oddFooter>
  </headerFooter>
  <rowBreaks count="12" manualBreakCount="12">
    <brk id="43" max="12" man="1"/>
    <brk id="74" max="12" man="1"/>
    <brk id="104" max="12" man="1"/>
    <brk id="135" max="12" man="1"/>
    <brk id="165" max="12" man="1"/>
    <brk id="196" max="12" man="1"/>
    <brk id="227" max="12" man="1"/>
    <brk id="255" max="12" man="1"/>
    <brk id="286" max="12" man="1"/>
    <brk id="316" max="12" man="1"/>
    <brk id="347" max="12" man="1"/>
    <brk id="380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Office of State Controller</dc:creator>
  <cp:lastModifiedBy>Claire D. Ennis</cp:lastModifiedBy>
  <cp:lastPrinted>2017-02-06T15:00:44Z</cp:lastPrinted>
  <dcterms:created xsi:type="dcterms:W3CDTF">1997-09-04T12:36:50Z</dcterms:created>
  <dcterms:modified xsi:type="dcterms:W3CDTF">2017-06-28T15:33:11Z</dcterms:modified>
</cp:coreProperties>
</file>