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298F096E-3EB1-42EE-AA81-C5B72BB218C0}" xr6:coauthVersionLast="46" xr6:coauthVersionMax="46" xr10:uidLastSave="{00000000-0000-0000-0000-000000000000}"/>
  <workbookProtection lockStructure="1"/>
  <bookViews>
    <workbookView xWindow="28680" yWindow="-120" windowWidth="29040" windowHeight="1584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22" i="1" l="1"/>
  <c r="EX37" i="1" l="1"/>
  <c r="MQ37" i="1" s="1"/>
  <c r="EX38" i="1"/>
  <c r="EX5" i="1"/>
  <c r="RG57" i="1"/>
  <c r="RG56" i="1"/>
  <c r="EX52" i="1"/>
  <c r="MQ52" i="1" s="1"/>
  <c r="EX50" i="1"/>
  <c r="MQ50" i="1" s="1"/>
  <c r="MQ38" i="1"/>
  <c r="EX34" i="1"/>
  <c r="MQ34" i="1" s="1"/>
  <c r="MQ22" i="1"/>
  <c r="EX19" i="1"/>
  <c r="MQ19" i="1" s="1"/>
  <c r="EX18" i="1"/>
  <c r="MQ18" i="1" s="1"/>
  <c r="MQ13" i="1"/>
  <c r="MQ71" i="1"/>
  <c r="MQ70" i="1"/>
  <c r="MQ69" i="1"/>
  <c r="MQ68" i="1"/>
  <c r="MQ67" i="1"/>
  <c r="MQ65" i="1"/>
  <c r="MQ64" i="1"/>
  <c r="MQ63" i="1"/>
  <c r="MQ62" i="1"/>
  <c r="MQ61" i="1"/>
  <c r="MQ60" i="1"/>
  <c r="MQ59" i="1"/>
  <c r="MQ58" i="1"/>
  <c r="MQ57" i="1"/>
  <c r="MQ56" i="1"/>
  <c r="MQ55" i="1"/>
  <c r="MQ54" i="1"/>
  <c r="MQ53" i="1"/>
  <c r="MQ48" i="1"/>
  <c r="MQ45" i="1"/>
  <c r="MQ42" i="1"/>
  <c r="MQ33" i="1"/>
  <c r="MQ32" i="1"/>
  <c r="MQ30" i="1"/>
  <c r="MQ29" i="1"/>
  <c r="MQ28" i="1"/>
  <c r="MQ27" i="1"/>
  <c r="MQ26" i="1"/>
  <c r="MQ25" i="1"/>
  <c r="MQ24" i="1"/>
  <c r="MQ23" i="1"/>
  <c r="MQ17" i="1"/>
  <c r="MQ16" i="1"/>
  <c r="MQ15"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EX11" i="1" l="1"/>
  <c r="EX20" i="1" s="1"/>
  <c r="MQ20" i="1" s="1"/>
  <c r="EX39" i="1"/>
  <c r="EX46" i="1" s="1"/>
  <c r="MQ46" i="1" s="1"/>
  <c r="EX49" i="1"/>
  <c r="MQ49" i="1" s="1"/>
  <c r="EW11" i="1"/>
  <c r="MQ11" i="1" l="1"/>
  <c r="EX35" i="1"/>
  <c r="MQ35" i="1" s="1"/>
  <c r="EX43" i="1"/>
  <c r="MQ43" i="1" s="1"/>
  <c r="EX40" i="1"/>
  <c r="MQ40" i="1" s="1"/>
  <c r="MQ39" i="1"/>
  <c r="EW38" i="1"/>
  <c r="EW37" i="1"/>
  <c r="EW5" i="1"/>
  <c r="RF57" i="1" l="1"/>
  <c r="RF56" i="1"/>
  <c r="EW52" i="1" l="1"/>
  <c r="EW50" i="1"/>
  <c r="EW43" i="1"/>
  <c r="EW39" i="1"/>
  <c r="EW35" i="1"/>
  <c r="EW22" i="1"/>
  <c r="EW20" i="1"/>
  <c r="EW19" i="1"/>
  <c r="EW18" i="1"/>
  <c r="EW34" i="1" l="1"/>
  <c r="EW49" i="1"/>
  <c r="EW40" i="1"/>
  <c r="EW46" i="1"/>
  <c r="EV38" i="1"/>
  <c r="EV37" i="1"/>
  <c r="EV5" i="1"/>
  <c r="RE57" i="1" l="1"/>
  <c r="RE56" i="1"/>
  <c r="EV52" i="1"/>
  <c r="EV50" i="1"/>
  <c r="EV34" i="1"/>
  <c r="EV22" i="1"/>
  <c r="EV19" i="1"/>
  <c r="EV18" i="1"/>
  <c r="EV49" i="1" l="1"/>
  <c r="EV39" i="1"/>
  <c r="EV11" i="1"/>
  <c r="EU37" i="1"/>
  <c r="EU38" i="1"/>
  <c r="EU5" i="1"/>
  <c r="EV43" i="1" l="1"/>
  <c r="EV20" i="1"/>
  <c r="EV35" i="1"/>
  <c r="EV46" i="1"/>
  <c r="EV40" i="1"/>
  <c r="S28" i="22"/>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EU52" i="1" l="1"/>
  <c r="EU50" i="1"/>
  <c r="EU11" i="1"/>
  <c r="EU34" i="1"/>
  <c r="EU22" i="1"/>
  <c r="EU19" i="1"/>
  <c r="EU18" i="1"/>
  <c r="EU49" i="1" l="1"/>
  <c r="EU35" i="1"/>
  <c r="EU43" i="1"/>
  <c r="EU20" i="1"/>
  <c r="EU39" i="1"/>
  <c r="ET5" i="1"/>
  <c r="ET37" i="1"/>
  <c r="ET38" i="1"/>
  <c r="EU46" i="1" l="1"/>
  <c r="EU40" i="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J4" i="23"/>
  <c r="J5" i="23" s="1"/>
  <c r="K4" i="23"/>
  <c r="K5" i="23" s="1"/>
  <c r="L4" i="23"/>
  <c r="L5" i="23" s="1"/>
  <c r="M4" i="23"/>
  <c r="N4" i="23"/>
  <c r="C3" i="23"/>
  <c r="D2" i="23"/>
  <c r="E2" i="23"/>
  <c r="F2" i="23"/>
  <c r="G2" i="23"/>
  <c r="G4" i="23" s="1"/>
  <c r="G5" i="23" s="1"/>
  <c r="H2" i="23"/>
  <c r="H4" i="23" s="1"/>
  <c r="H5" i="23" s="1"/>
  <c r="I2" i="23"/>
  <c r="I4" i="23" s="1"/>
  <c r="I5" i="23" s="1"/>
  <c r="J2" i="23"/>
  <c r="K2" i="23"/>
  <c r="L2" i="23"/>
  <c r="M2" i="23"/>
  <c r="N2" i="23"/>
  <c r="AL69" i="22"/>
  <c r="AL68" i="22"/>
  <c r="AL67" i="22"/>
  <c r="AL66" i="22"/>
  <c r="AL65" i="22"/>
  <c r="AL64" i="22"/>
  <c r="AL49" i="22"/>
  <c r="AL42" i="22"/>
  <c r="AL41" i="22"/>
  <c r="AL40" i="22"/>
  <c r="AL39" i="22"/>
  <c r="AL34" i="22"/>
  <c r="AL33" i="22"/>
  <c r="AL32" i="22"/>
  <c r="AL31" i="22"/>
  <c r="AL30" i="22"/>
  <c r="AL29" i="22"/>
  <c r="AL28" i="22"/>
  <c r="AL20" i="22"/>
  <c r="AL19" i="22"/>
  <c r="AL18" i="22"/>
  <c r="AL16" i="22"/>
  <c r="AL15" i="22"/>
  <c r="AL14" i="22"/>
  <c r="AL13" i="22"/>
  <c r="AL11" i="22"/>
  <c r="AL9" i="22"/>
  <c r="AL8" i="22"/>
  <c r="AM69" i="22"/>
  <c r="AN69" i="22" s="1"/>
  <c r="AM68" i="22"/>
  <c r="AN68" i="22" s="1"/>
  <c r="AM67" i="22"/>
  <c r="AN67" i="22" s="1"/>
  <c r="AM66" i="22"/>
  <c r="AN66" i="22" s="1"/>
  <c r="AM65" i="22"/>
  <c r="AN65" i="22" s="1"/>
  <c r="AM64" i="22"/>
  <c r="AN64" i="22" s="1"/>
  <c r="AM49" i="22"/>
  <c r="AN49" i="22" s="1"/>
  <c r="AM42" i="22"/>
  <c r="AM41" i="22"/>
  <c r="AN41" i="22" s="1"/>
  <c r="AM40" i="22"/>
  <c r="AM39" i="22"/>
  <c r="AN39" i="22" s="1"/>
  <c r="AM34" i="22"/>
  <c r="AM33" i="22"/>
  <c r="AM32" i="22"/>
  <c r="AM31" i="22"/>
  <c r="AM30" i="22"/>
  <c r="AM29" i="22"/>
  <c r="AM28" i="22"/>
  <c r="AM20" i="22"/>
  <c r="AM19" i="22"/>
  <c r="AO19" i="22" s="1"/>
  <c r="AM18" i="22"/>
  <c r="AM16" i="22"/>
  <c r="AM15" i="22"/>
  <c r="AO15" i="22" s="1"/>
  <c r="AM14" i="22"/>
  <c r="AM13" i="22"/>
  <c r="AO13" i="22" s="1"/>
  <c r="AM11" i="22"/>
  <c r="AM9" i="22"/>
  <c r="AM8" i="22"/>
  <c r="AN8" i="22" s="1"/>
  <c r="F4" i="23" l="1"/>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6" i="1"/>
  <c r="MC46" i="1" s="1"/>
  <c r="MB45" i="1"/>
  <c r="MC45" i="1" s="1"/>
  <c r="MB43" i="1"/>
  <c r="MC43" i="1" s="1"/>
  <c r="MB42" i="1"/>
  <c r="MC42" i="1" s="1"/>
  <c r="MB40" i="1"/>
  <c r="MC40" i="1" s="1"/>
  <c r="MB38" i="1"/>
  <c r="MC38" i="1" s="1"/>
  <c r="MB37" i="1"/>
  <c r="MC37" i="1" s="1"/>
  <c r="MB35" i="1"/>
  <c r="MC35" i="1" s="1"/>
  <c r="MB34" i="1"/>
  <c r="MC34" i="1" s="1"/>
  <c r="MB33" i="1"/>
  <c r="MC33" i="1" s="1"/>
  <c r="MB32" i="1"/>
  <c r="MC32" i="1" s="1"/>
  <c r="MB30" i="1"/>
  <c r="MC30" i="1" s="1"/>
  <c r="MB29" i="1"/>
  <c r="MC29" i="1" s="1"/>
  <c r="MB28" i="1"/>
  <c r="MC28" i="1" s="1"/>
  <c r="MB27" i="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FD64" i="1"/>
  <c r="AL62" i="22" s="1"/>
  <c r="AM62" i="22" s="1"/>
  <c r="AN62" i="22" s="1"/>
  <c r="FD63" i="1"/>
  <c r="AL61" i="22" s="1"/>
  <c r="AM61" i="22" s="1"/>
  <c r="AN61" i="22" s="1"/>
  <c r="FD62" i="1"/>
  <c r="AL60" i="22" s="1"/>
  <c r="AM60" i="22" s="1"/>
  <c r="AN60" i="22" s="1"/>
  <c r="FD61" i="1"/>
  <c r="AL59" i="22" s="1"/>
  <c r="AM59" i="22" s="1"/>
  <c r="AN59" i="22" s="1"/>
  <c r="FD60" i="1"/>
  <c r="AL58" i="22" s="1"/>
  <c r="AM58" i="22" s="1"/>
  <c r="AN58" i="22" s="1"/>
  <c r="FD59" i="1"/>
  <c r="AL57" i="22" s="1"/>
  <c r="AM57" i="22" s="1"/>
  <c r="AN57" i="22" s="1"/>
  <c r="FD58" i="1"/>
  <c r="AL56" i="22" s="1"/>
  <c r="AM56" i="22" s="1"/>
  <c r="AN56" i="22" s="1"/>
  <c r="FD57" i="1"/>
  <c r="AL55" i="22" s="1"/>
  <c r="AM55" i="22" s="1"/>
  <c r="AN55" i="22" s="1"/>
  <c r="FD56" i="1"/>
  <c r="AL54" i="22" s="1"/>
  <c r="AM54" i="22" s="1"/>
  <c r="FD55" i="1"/>
  <c r="AL53" i="22" s="1"/>
  <c r="AM53" i="22" s="1"/>
  <c r="AN53" i="22" s="1"/>
  <c r="FD54" i="1"/>
  <c r="AL52" i="22" s="1"/>
  <c r="AM52" i="22" s="1"/>
  <c r="FD53" i="1"/>
  <c r="AL51" i="22" s="1"/>
  <c r="AM51" i="22" s="1"/>
  <c r="AN51" i="22" s="1"/>
  <c r="FD48" i="1"/>
  <c r="AL46" i="22" s="1"/>
  <c r="FA236" i="1"/>
  <c r="FD45" i="1"/>
  <c r="AL43" i="22" s="1"/>
  <c r="FD28" i="1"/>
  <c r="AL27" i="22" s="1"/>
  <c r="AM27" i="22" s="1"/>
  <c r="AN27" i="22" s="1"/>
  <c r="FD27" i="1"/>
  <c r="AL26" i="22" s="1"/>
  <c r="AM26" i="22" s="1"/>
  <c r="AN26" i="22" s="1"/>
  <c r="FD26" i="1"/>
  <c r="AL25" i="22" s="1"/>
  <c r="AM25" i="22" s="1"/>
  <c r="AN25" i="22" s="1"/>
  <c r="FD25" i="1"/>
  <c r="AL24" i="22" s="1"/>
  <c r="AM24" i="22" s="1"/>
  <c r="AN24" i="22" s="1"/>
  <c r="FD24" i="1"/>
  <c r="AL23" i="22" s="1"/>
  <c r="AM23" i="22" s="1"/>
  <c r="AN23" i="22" s="1"/>
  <c r="FD23" i="1"/>
  <c r="AL22" i="22" s="1"/>
  <c r="AM22" i="22" s="1"/>
  <c r="AN22" i="22" s="1"/>
  <c r="FD13" i="1"/>
  <c r="AL12" i="22" s="1"/>
  <c r="AM12" i="22" s="1"/>
  <c r="AN12" i="22" s="1"/>
  <c r="FB4" i="1"/>
  <c r="FD7" i="1"/>
  <c r="AL6" i="22" s="1"/>
  <c r="FD6" i="1"/>
  <c r="AL5" i="22" s="1"/>
  <c r="FC4" i="1"/>
  <c r="ER4" i="1"/>
  <c r="EN19" i="1"/>
  <c r="EN52" i="1"/>
  <c r="EN50" i="1"/>
  <c r="EN39" i="1"/>
  <c r="EN34" i="1"/>
  <c r="EN22" i="1"/>
  <c r="EN18" i="1"/>
  <c r="AL17" i="22" l="1"/>
  <c r="FD236" i="1"/>
  <c r="P38" i="23"/>
  <c r="EV4" i="1"/>
  <c r="EU4" i="1"/>
  <c r="ET4" i="1"/>
  <c r="FD5" i="1"/>
  <c r="EZ4" i="1"/>
  <c r="EW4" i="1"/>
  <c r="EY4" i="1"/>
  <c r="FD37" i="1"/>
  <c r="AL35" i="22" s="1"/>
  <c r="AM35" i="22" s="1"/>
  <c r="AN35" i="22" s="1"/>
  <c r="FD52" i="1"/>
  <c r="AL50" i="22" s="1"/>
  <c r="AM50" i="22" s="1"/>
  <c r="AN50" i="22" s="1"/>
  <c r="FD22" i="1"/>
  <c r="AL21" i="22" s="1"/>
  <c r="AM21" i="22" s="1"/>
  <c r="AN21" i="22" s="1"/>
  <c r="FD38" i="1"/>
  <c r="AL36" i="22" s="1"/>
  <c r="AM36" i="22" s="1"/>
  <c r="AN36" i="22" s="1"/>
  <c r="ES4" i="1"/>
  <c r="FD50" i="1"/>
  <c r="AL48" i="22" s="1"/>
  <c r="FA4" i="1"/>
  <c r="EN46" i="1"/>
  <c r="EN40" i="1"/>
  <c r="EN49" i="1"/>
  <c r="RE39" i="1" l="1"/>
  <c r="MB39" i="1"/>
  <c r="MC39" i="1" s="1"/>
  <c r="LZ39" i="1"/>
  <c r="MA39" i="1" s="1"/>
  <c r="FD39" i="1"/>
  <c r="AL37" i="22" s="1"/>
  <c r="AM37" i="22" s="1"/>
  <c r="AN37" i="22" s="1"/>
  <c r="AL4" i="22"/>
  <c r="O3" i="23"/>
  <c r="FD49" i="1"/>
  <c r="AL47" i="22" s="1"/>
  <c r="EX4" i="1"/>
  <c r="FD4" i="1" s="1"/>
  <c r="FD11" i="1"/>
  <c r="AL10" i="22" s="1"/>
  <c r="AM10" i="22" s="1"/>
  <c r="AN10" i="22" s="1"/>
  <c r="EM48" i="1"/>
  <c r="EM37" i="1"/>
  <c r="EM38" i="1"/>
  <c r="EM5" i="1"/>
  <c r="FD40" i="1" l="1"/>
  <c r="AL38" i="22" s="1"/>
  <c r="FD46" i="1"/>
  <c r="AL44" i="22" s="1"/>
  <c r="FE63" i="1"/>
  <c r="FE71" i="1"/>
  <c r="FE62" i="1"/>
  <c r="FE54" i="1"/>
  <c r="FE42" i="1"/>
  <c r="FE32" i="1"/>
  <c r="FE23"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MP18" i="1" s="1"/>
  <c r="EJ19" i="1" l="1"/>
  <c r="MP19" i="1" s="1"/>
  <c r="EJ46" i="1"/>
  <c r="EJ40" i="1"/>
  <c r="MP40" i="1" s="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DW5" i="1"/>
  <c r="DW38" i="1"/>
  <c r="AN44" i="22" l="1"/>
  <c r="AO44" i="22"/>
  <c r="AN38" i="22"/>
  <c r="AO38" i="22"/>
  <c r="FE46" i="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C65" i="23" l="1"/>
  <c r="P48" i="23"/>
  <c r="NT22" i="1"/>
  <c r="FR5" i="1"/>
  <c r="FS5" i="1" s="1"/>
  <c r="GB38" i="1"/>
  <c r="GC38" i="1" s="1"/>
  <c r="CZ50" i="1"/>
  <c r="V48" i="22" s="1"/>
  <c r="CL64" i="1"/>
  <c r="S62" i="22" s="1"/>
  <c r="OF38" i="1"/>
  <c r="HD64" i="1"/>
  <c r="HE64" i="1" s="1"/>
  <c r="OS64" i="1"/>
  <c r="JN37" i="1"/>
  <c r="JO37" i="1" s="1"/>
  <c r="NM22" i="1"/>
  <c r="NS37" i="1"/>
  <c r="AU39" i="1"/>
  <c r="FF38" i="1"/>
  <c r="FG38" i="1" s="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NU40" i="1" s="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IH35" i="1" l="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7" i="23"/>
  <c r="R7" i="23" s="1"/>
  <c r="FF40" i="1"/>
  <c r="FG40" i="1" s="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QM47" i="1"/>
  <c r="EC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EH47" i="1"/>
  <c r="QR47" i="1"/>
  <c r="KZ47" i="1"/>
  <c r="LA47" i="1" s="1"/>
  <c r="KX14" i="1"/>
  <c r="KY14" i="1" s="1"/>
  <c r="QQ14" i="1"/>
  <c r="EG2" i="1"/>
  <c r="EG3" i="1" s="1"/>
  <c r="EG14" i="1" s="1"/>
  <c r="EH1" i="1"/>
  <c r="LB47" i="1" l="1"/>
  <c r="LC47" i="1" s="1"/>
  <c r="EJ8" i="1"/>
  <c r="MP8" i="1" s="1"/>
  <c r="EI47" i="1"/>
  <c r="QS47" i="1"/>
  <c r="QR14" i="1"/>
  <c r="KZ14" i="1"/>
  <c r="LA14" i="1" s="1"/>
  <c r="EI1" i="1"/>
  <c r="EH2" i="1"/>
  <c r="EH3" i="1" s="1"/>
  <c r="EH14" i="1" s="1"/>
  <c r="EK8" i="1" l="1"/>
  <c r="EJ47" i="1"/>
  <c r="MP47" i="1" s="1"/>
  <c r="QT47" i="1"/>
  <c r="LD47" i="1"/>
  <c r="LE47" i="1" s="1"/>
  <c r="QS14" i="1"/>
  <c r="LB14" i="1"/>
  <c r="LC14" i="1" s="1"/>
  <c r="EJ1" i="1"/>
  <c r="EI2" i="1"/>
  <c r="EI3" i="1" s="1"/>
  <c r="EI14" i="1" s="1"/>
  <c r="EL8" i="1" l="1"/>
  <c r="EK47" i="1"/>
  <c r="QU47" i="1"/>
  <c r="LF47" i="1"/>
  <c r="LG47" i="1" s="1"/>
  <c r="QT14" i="1"/>
  <c r="LD14" i="1"/>
  <c r="LE14" i="1" s="1"/>
  <c r="EK1" i="1"/>
  <c r="EJ2" i="1"/>
  <c r="EJ3" i="1" s="1"/>
  <c r="EJ14" i="1" s="1"/>
  <c r="MP14" i="1" s="1"/>
  <c r="EM8" i="1" l="1"/>
  <c r="EL47" i="1"/>
  <c r="LJ47" i="1" s="1"/>
  <c r="LK47" i="1" s="1"/>
  <c r="LH47" i="1"/>
  <c r="LI47" i="1" s="1"/>
  <c r="QV47" i="1"/>
  <c r="LF14" i="1"/>
  <c r="LG14" i="1" s="1"/>
  <c r="QU14" i="1"/>
  <c r="EK2" i="1"/>
  <c r="EK3" i="1" s="1"/>
  <c r="EK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AL7" i="22" s="1"/>
  <c r="AM7" i="22" s="1"/>
  <c r="LN47" i="1"/>
  <c r="LO47" i="1" s="1"/>
  <c r="LP47" i="1"/>
  <c r="LQ47" i="1" s="1"/>
  <c r="QY47" i="1"/>
  <c r="LL14" i="1"/>
  <c r="LM14" i="1" s="1"/>
  <c r="QX14" i="1"/>
  <c r="EO1" i="1"/>
  <c r="EN2" i="1"/>
  <c r="EN3" i="1" s="1"/>
  <c r="EN14" i="1" s="1"/>
  <c r="AN7" i="22" l="1"/>
  <c r="AO7" i="22"/>
  <c r="ES8" i="1"/>
  <c r="EO2" i="1"/>
  <c r="EO3" i="1" s="1"/>
  <c r="EO14" i="1" s="1"/>
  <c r="ER1" i="1"/>
  <c r="FE8" i="1"/>
  <c r="FD47" i="1"/>
  <c r="AL45" i="22" s="1"/>
  <c r="AM45" i="22" s="1"/>
  <c r="LN14" i="1"/>
  <c r="LO14" i="1" s="1"/>
  <c r="QY14" i="1"/>
  <c r="ES47" i="1" l="1"/>
  <c r="AN45" i="22"/>
  <c r="AO45" i="22"/>
  <c r="QZ14" i="1"/>
  <c r="LP14" i="1"/>
  <c r="LQ14" i="1" s="1"/>
  <c r="EQ14" i="1"/>
  <c r="ER2" i="1"/>
  <c r="ER3" i="1" s="1"/>
  <c r="ER14" i="1" s="1"/>
  <c r="LR14" i="1" s="1"/>
  <c r="LS14" i="1" s="1"/>
  <c r="ES1" i="1"/>
  <c r="ET8" i="1"/>
  <c r="ET47" i="1" l="1"/>
  <c r="LV47" i="1" s="1"/>
  <c r="LW47" i="1" s="1"/>
  <c r="RB47" i="1"/>
  <c r="LT47" i="1"/>
  <c r="LU47" i="1" s="1"/>
  <c r="RA14" i="1"/>
  <c r="EU8" i="1"/>
  <c r="ES2" i="1"/>
  <c r="ES3" i="1" s="1"/>
  <c r="ES14" i="1" s="1"/>
  <c r="LT14" i="1" s="1"/>
  <c r="LU14" i="1" s="1"/>
  <c r="ET1" i="1"/>
  <c r="EU47" i="1" l="1"/>
  <c r="RC47" i="1"/>
  <c r="LX47" i="1"/>
  <c r="LY47" i="1" s="1"/>
  <c r="RB14" i="1"/>
  <c r="ET2" i="1"/>
  <c r="ET3" i="1" s="1"/>
  <c r="ET14" i="1" s="1"/>
  <c r="EU1" i="1"/>
  <c r="EV8" i="1"/>
  <c r="EV47" i="1" l="1"/>
  <c r="LZ47" i="1" s="1"/>
  <c r="MA47" i="1" s="1"/>
  <c r="RD47" i="1"/>
  <c r="RC14" i="1"/>
  <c r="LV14" i="1"/>
  <c r="LW14" i="1" s="1"/>
  <c r="EW8" i="1"/>
  <c r="EV1" i="1"/>
  <c r="EU2" i="1"/>
  <c r="EU3" i="1" s="1"/>
  <c r="EU14" i="1" s="1"/>
  <c r="LX14" i="1" s="1"/>
  <c r="LY14" i="1" s="1"/>
  <c r="EW47" i="1" l="1"/>
  <c r="RE47" i="1"/>
  <c r="MB47" i="1"/>
  <c r="MC47" i="1" s="1"/>
  <c r="RD14" i="1"/>
  <c r="EW1" i="1"/>
  <c r="EV2" i="1"/>
  <c r="EX8" i="1"/>
  <c r="EX47" i="1" l="1"/>
  <c r="MQ8" i="1"/>
  <c r="RF47" i="1"/>
  <c r="MD47" i="1"/>
  <c r="ME47" i="1" s="1"/>
  <c r="EV3" i="1"/>
  <c r="EV14" i="1" s="1"/>
  <c r="EY8" i="1"/>
  <c r="EX1" i="1"/>
  <c r="EW2" i="1"/>
  <c r="EW3" i="1" s="1"/>
  <c r="EW14" i="1" s="1"/>
  <c r="MQ47" i="1" l="1"/>
  <c r="MR47" i="1" s="1"/>
  <c r="MS47" i="1" s="1"/>
  <c r="RG47" i="1"/>
  <c r="MF47" i="1"/>
  <c r="MG47" i="1" s="1"/>
  <c r="FE47" i="1"/>
  <c r="RF14" i="1"/>
  <c r="LZ14" i="1"/>
  <c r="MA14" i="1" s="1"/>
  <c r="RE14" i="1"/>
  <c r="MB14" i="1"/>
  <c r="MC14" i="1" s="1"/>
  <c r="EZ8" i="1"/>
  <c r="EY1" i="1"/>
  <c r="EX2" i="1"/>
  <c r="EX3" i="1" s="1"/>
  <c r="EX14" i="1" s="1"/>
  <c r="MQ14" i="1" l="1"/>
  <c r="MR14" i="1" s="1"/>
  <c r="MS14" i="1" s="1"/>
  <c r="RG14" i="1"/>
  <c r="MF14" i="1"/>
  <c r="MG14" i="1" s="1"/>
  <c r="FE14" i="1"/>
  <c r="MD14" i="1"/>
  <c r="ME14" i="1" s="1"/>
  <c r="EY2" i="1"/>
  <c r="EY3" i="1" s="1"/>
  <c r="EZ1" i="1"/>
  <c r="FA8" i="1"/>
  <c r="FB8" i="1" l="1"/>
  <c r="FA1" i="1"/>
  <c r="EZ2" i="1"/>
  <c r="EZ3" i="1" s="1"/>
  <c r="FA2" i="1" l="1"/>
  <c r="FA3" i="1" s="1"/>
  <c r="FB1" i="1"/>
  <c r="FC8" i="1"/>
  <c r="FB2" i="1" l="1"/>
  <c r="FB3" i="1" s="1"/>
  <c r="FC1"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<sst xmlns="http://schemas.openxmlformats.org/spreadsheetml/2006/main" count="1152" uniqueCount="354">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</sst>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6"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0" xfId="0" applyNumberFormat="1" applyFont="1" applyFill="1" applyAlignment="1">
      <alignment horizontal="center"/>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Data'!$MX$18:$RL$18</c:f>
              <c:numCache>
                <c:formatCode>0.00%</c:formatCode>
                <c:ptCount val="13"/>
                <c:pt idx="0">
                  <c:v>0.81357552581261949</c:v>
                </c:pt>
                <c:pt idx="1">
                  <c:v>0.74864682002706362</c:v>
                </c:pt>
                <c:pt idx="2">
                  <c:v>0.76484194294525831</c:v>
                </c:pt>
                <c:pt idx="3">
                  <c:v>0.80926564810251356</c:v>
                </c:pt>
                <c:pt idx="4">
                  <c:v>0.81881346873329774</c:v>
                </c:pt>
                <c:pt idx="5">
                  <c:v>0.84102329830973044</c:v>
                </c:pt>
                <c:pt idx="6">
                  <c:v>0.85577342047930283</c:v>
                </c:pt>
                <c:pt idx="7">
                  <c:v>0.87481734047735027</c:v>
                </c:pt>
                <c:pt idx="8">
                  <c:v>0.87635677206229357</c:v>
                </c:pt>
                <c:pt idx="9">
                  <c:v>0.86825141015310237</c:v>
                </c:pt>
                <c:pt idx="10">
                  <c:v>0.87791563275434248</c:v>
                </c:pt>
                <c:pt idx="11">
                  <c:v>0.8598756575801052</c:v>
                </c:pt>
                <c:pt idx="12">
                  <c:v>0.83675756443780347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Data'!$MX$13:$RL$13</c:f>
              <c:numCache>
                <c:formatCode>_(* #,##0_);_(* \(#,##0\);_(* "-"??_);_(@_)</c:formatCode>
                <c:ptCount val="13"/>
                <c:pt idx="0">
                  <c:v>3336</c:v>
                </c:pt>
                <c:pt idx="1">
                  <c:v>3318</c:v>
                </c:pt>
                <c:pt idx="2">
                  <c:v>2729</c:v>
                </c:pt>
                <c:pt idx="3">
                  <c:v>2347</c:v>
                </c:pt>
                <c:pt idx="4">
                  <c:v>2256</c:v>
                </c:pt>
                <c:pt idx="5">
                  <c:v>2376</c:v>
                </c:pt>
                <c:pt idx="6">
                  <c:v>2739</c:v>
                </c:pt>
                <c:pt idx="7">
                  <c:v>2485</c:v>
                </c:pt>
                <c:pt idx="8">
                  <c:v>3070</c:v>
                </c:pt>
                <c:pt idx="9">
                  <c:v>3233</c:v>
                </c:pt>
                <c:pt idx="10">
                  <c:v>2527</c:v>
                </c:pt>
                <c:pt idx="11">
                  <c:v>2633</c:v>
                </c:pt>
                <c:pt idx="12">
                  <c:v>3186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8.916931393457353E-2"/>
          <c:y val="7.9705221711456206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3837545146891179E-2"/>
                  <c:y val="3.298167864516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69625987144063E-2"/>
                  <c:y val="2.984423827205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5668685985782596E-2"/>
                  <c:y val="3.464882856749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25737750521E-2"/>
                  <c:y val="3.6408771316527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171027617365186E-2"/>
                  <c:y val="-2.9755304072887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5-4377-9A88-2EF1492CD388}"/>
                </c:ext>
              </c:extLst>
            </c:dLbl>
            <c:dLbl>
              <c:idx val="5"/>
              <c:layout>
                <c:manualLayout>
                  <c:x val="-1.6046074341239388E-2"/>
                  <c:y val="-3.2535529141957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4983597703176487E-2"/>
                  <c:y val="3.0019534912129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6-4C37-B2A1-AC1AD4DF52F6}"/>
                </c:ext>
              </c:extLst>
            </c:dLbl>
            <c:dLbl>
              <c:idx val="7"/>
              <c:layout>
                <c:manualLayout>
                  <c:x val="-1.5956558592993143E-2"/>
                  <c:y val="3.4355481985400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4371792608526234E-2"/>
                  <c:y val="2.915324072950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7289088348195179E-2"/>
                  <c:y val="-3.2044173616955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4888142124906427E-2"/>
                  <c:y val="2.842977156948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6046074341239544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6046074341239388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Data'!$MX$37:$RL$37</c:f>
              <c:numCache>
                <c:formatCode>_(* #,##0_);_(* \(#,##0\);_(* "-"??_);_(@_)</c:formatCode>
                <c:ptCount val="13"/>
                <c:pt idx="0">
                  <c:v>54212</c:v>
                </c:pt>
                <c:pt idx="1">
                  <c:v>54519</c:v>
                </c:pt>
                <c:pt idx="2">
                  <c:v>54591</c:v>
                </c:pt>
                <c:pt idx="3">
                  <c:v>55261</c:v>
                </c:pt>
                <c:pt idx="4">
                  <c:v>83527</c:v>
                </c:pt>
                <c:pt idx="5">
                  <c:v>56321</c:v>
                </c:pt>
                <c:pt idx="6">
                  <c:v>52362</c:v>
                </c:pt>
                <c:pt idx="7">
                  <c:v>52820</c:v>
                </c:pt>
                <c:pt idx="8">
                  <c:v>53041</c:v>
                </c:pt>
                <c:pt idx="9">
                  <c:v>81233</c:v>
                </c:pt>
                <c:pt idx="10">
                  <c:v>54134</c:v>
                </c:pt>
                <c:pt idx="11">
                  <c:v>54433</c:v>
                </c:pt>
                <c:pt idx="12">
                  <c:v>54364</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377835561595E-2"/>
                  <c:y val="-2.9704188848866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4"/>
              <c:layout>
                <c:manualLayout>
                  <c:x val="-1.4983597703176487E-2"/>
                  <c:y val="3.2535638599637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97703176565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6046074341239464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4899983211708344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377835561517E-2"/>
                  <c:y val="-2.97041888488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4983597703176487E-2"/>
                  <c:y val="2.975541353056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74341239544E-2"/>
                  <c:y val="-3.279965052351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2858644427050689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7108550979302285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Data'!$MX$38:$RL$38</c:f>
              <c:numCache>
                <c:formatCode>_(* #,##0_);_(* \(#,##0\);_(* "-"??_);_(@_)</c:formatCode>
                <c:ptCount val="13"/>
                <c:pt idx="0">
                  <c:v>69882</c:v>
                </c:pt>
                <c:pt idx="1">
                  <c:v>69962</c:v>
                </c:pt>
                <c:pt idx="2">
                  <c:v>70076</c:v>
                </c:pt>
                <c:pt idx="3">
                  <c:v>70081</c:v>
                </c:pt>
                <c:pt idx="4">
                  <c:v>70141</c:v>
                </c:pt>
                <c:pt idx="5">
                  <c:v>70394</c:v>
                </c:pt>
                <c:pt idx="6">
                  <c:v>70403</c:v>
                </c:pt>
                <c:pt idx="7">
                  <c:v>70572</c:v>
                </c:pt>
                <c:pt idx="8">
                  <c:v>70607</c:v>
                </c:pt>
                <c:pt idx="9">
                  <c:v>70688</c:v>
                </c:pt>
                <c:pt idx="10">
                  <c:v>70621</c:v>
                </c:pt>
                <c:pt idx="11">
                  <c:v>70627</c:v>
                </c:pt>
                <c:pt idx="12">
                  <c:v>70864</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Data'!$MX$39:$RL$39</c:f>
              <c:numCache>
                <c:formatCode>_(* #,##0_);_(* \(#,##0\);_(* "-"??_);_(@_)</c:formatCode>
                <c:ptCount val="13"/>
                <c:pt idx="0">
                  <c:v>124094</c:v>
                </c:pt>
                <c:pt idx="1">
                  <c:v>124481</c:v>
                </c:pt>
                <c:pt idx="2">
                  <c:v>124667</c:v>
                </c:pt>
                <c:pt idx="3">
                  <c:v>125342</c:v>
                </c:pt>
                <c:pt idx="4">
                  <c:v>153668</c:v>
                </c:pt>
                <c:pt idx="5">
                  <c:v>126715</c:v>
                </c:pt>
                <c:pt idx="6">
                  <c:v>122765</c:v>
                </c:pt>
                <c:pt idx="7">
                  <c:v>123392</c:v>
                </c:pt>
                <c:pt idx="8">
                  <c:v>123648</c:v>
                </c:pt>
                <c:pt idx="9">
                  <c:v>151921</c:v>
                </c:pt>
                <c:pt idx="10">
                  <c:v>124755</c:v>
                </c:pt>
                <c:pt idx="11">
                  <c:v>125060</c:v>
                </c:pt>
                <c:pt idx="12">
                  <c:v>125228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1"/>
              <c:layout>
                <c:manualLayout>
                  <c:x val="-2.5717083046054828E-2"/>
                  <c:y val="-3.2019106009987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dLbl>
              <c:idx val="3"/>
              <c:layout>
                <c:manualLayout>
                  <c:x val="-7.2764045549282555E-3"/>
                  <c:y val="-4.6642761473733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Data'!$MX$40:$RL$40</c:f>
              <c:numCache>
                <c:formatCode>0.00%</c:formatCode>
                <c:ptCount val="13"/>
                <c:pt idx="0">
                  <c:v>9.6700888036488467E-5</c:v>
                </c:pt>
                <c:pt idx="1">
                  <c:v>1.3656702629316923E-4</c:v>
                </c:pt>
                <c:pt idx="2">
                  <c:v>9.8662837799898934E-4</c:v>
                </c:pt>
                <c:pt idx="3">
                  <c:v>1.3562891927685852E-4</c:v>
                </c:pt>
                <c:pt idx="4">
                  <c:v>2.9934664341307236E-4</c:v>
                </c:pt>
                <c:pt idx="5">
                  <c:v>4.4982835496981417E-4</c:v>
                </c:pt>
                <c:pt idx="6">
                  <c:v>3.0953447643872439E-4</c:v>
                </c:pt>
                <c:pt idx="7">
                  <c:v>3.7279564315352695E-4</c:v>
                </c:pt>
                <c:pt idx="8">
                  <c:v>3.8819875776397513E-4</c:v>
                </c:pt>
                <c:pt idx="9">
                  <c:v>2.1721815943812902E-4</c:v>
                </c:pt>
                <c:pt idx="10">
                  <c:v>2.404713237946375E-4</c:v>
                </c:pt>
                <c:pt idx="11">
                  <c:v>3.3583879737725893E-4</c:v>
                </c:pt>
                <c:pt idx="12">
                  <c:v>3.0344651355926789E-4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8203019715294378E-2"/>
          <c:y val="7.8584451625249685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11"/>
              <c:layout>
                <c:manualLayout>
                  <c:x val="-1.646270039888586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755276356332566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Data'!$MX$22:$RL$22</c:f>
              <c:numCache>
                <c:formatCode>_(* #,##0_);_(* \(#,##0\);_(* "-"??_);_(@_)</c:formatCode>
                <c:ptCount val="13"/>
                <c:pt idx="0">
                  <c:v>7029</c:v>
                </c:pt>
                <c:pt idx="1">
                  <c:v>6918</c:v>
                </c:pt>
                <c:pt idx="2">
                  <c:v>6814</c:v>
                </c:pt>
                <c:pt idx="3">
                  <c:v>6149</c:v>
                </c:pt>
                <c:pt idx="4">
                  <c:v>5925</c:v>
                </c:pt>
                <c:pt idx="5">
                  <c:v>7311</c:v>
                </c:pt>
                <c:pt idx="6">
                  <c:v>7910</c:v>
                </c:pt>
                <c:pt idx="7">
                  <c:v>7626</c:v>
                </c:pt>
                <c:pt idx="8">
                  <c:v>7794</c:v>
                </c:pt>
                <c:pt idx="9">
                  <c:v>8626</c:v>
                </c:pt>
                <c:pt idx="10">
                  <c:v>5384</c:v>
                </c:pt>
                <c:pt idx="11">
                  <c:v>5672</c:v>
                </c:pt>
                <c:pt idx="12">
                  <c:v>6318</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11"/>
              <c:layout>
                <c:manualLayout>
                  <c:x val="-1.646270039888586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646270039888602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Data'!$MX$28:$RL$28</c:f>
              <c:numCache>
                <c:formatCode>_(* #,##0_);_(* \(#,##0\);_(* "-"??_);_(@_)</c:formatCode>
                <c:ptCount val="13"/>
                <c:pt idx="0">
                  <c:v>7008</c:v>
                </c:pt>
                <c:pt idx="1">
                  <c:v>6707</c:v>
                </c:pt>
                <c:pt idx="2">
                  <c:v>6467</c:v>
                </c:pt>
                <c:pt idx="3">
                  <c:v>5428</c:v>
                </c:pt>
                <c:pt idx="4">
                  <c:v>4926</c:v>
                </c:pt>
                <c:pt idx="5">
                  <c:v>6027</c:v>
                </c:pt>
                <c:pt idx="6">
                  <c:v>6488</c:v>
                </c:pt>
                <c:pt idx="7">
                  <c:v>5944</c:v>
                </c:pt>
                <c:pt idx="8">
                  <c:v>5821</c:v>
                </c:pt>
                <c:pt idx="9">
                  <c:v>6528</c:v>
                </c:pt>
                <c:pt idx="10">
                  <c:v>5351</c:v>
                </c:pt>
                <c:pt idx="11">
                  <c:v>5740</c:v>
                </c:pt>
                <c:pt idx="12">
                  <c:v>6047</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Data'!$MX$30:$RL$30</c:f>
              <c:numCache>
                <c:formatCode>_(* #,##0_);_(* \(#,##0\);_(* "-"??_);_(@_)</c:formatCode>
                <c:ptCount val="13"/>
                <c:pt idx="0">
                  <c:v>489</c:v>
                </c:pt>
                <c:pt idx="1">
                  <c:v>483</c:v>
                </c:pt>
                <c:pt idx="2">
                  <c:v>376</c:v>
                </c:pt>
                <c:pt idx="3">
                  <c:v>397</c:v>
                </c:pt>
                <c:pt idx="4">
                  <c:v>421</c:v>
                </c:pt>
                <c:pt idx="5">
                  <c:v>445</c:v>
                </c:pt>
                <c:pt idx="6">
                  <c:v>406</c:v>
                </c:pt>
                <c:pt idx="7">
                  <c:v>433</c:v>
                </c:pt>
                <c:pt idx="8">
                  <c:v>414</c:v>
                </c:pt>
                <c:pt idx="9">
                  <c:v>333</c:v>
                </c:pt>
                <c:pt idx="10">
                  <c:v>377</c:v>
                </c:pt>
                <c:pt idx="11">
                  <c:v>316</c:v>
                </c:pt>
                <c:pt idx="12">
                  <c:v>593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013437277989601E-2"/>
                  <c:y val="-3.2792806805860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62-4C12-BF8B-1E9E60A47ABE}"/>
                </c:ext>
              </c:extLst>
            </c:dLbl>
            <c:dLbl>
              <c:idx val="2"/>
              <c:layout>
                <c:manualLayout>
                  <c:x val="-1.0124199711622981E-2"/>
                  <c:y val="-3.1365478710109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62-4C12-BF8B-1E9E60A47AB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Data'!$MX$46:$RL$46</c:f>
              <c:numCache>
                <c:formatCode>"$"#,##0.00_);\("$"#,##0.00\)</c:formatCode>
                <c:ptCount val="13"/>
                <c:pt idx="0">
                  <c:v>20.480917207923024</c:v>
                </c:pt>
                <c:pt idx="1">
                  <c:v>6.8526088318699241</c:v>
                </c:pt>
                <c:pt idx="2">
                  <c:v>6.8767390728901789</c:v>
                </c:pt>
                <c:pt idx="3">
                  <c:v>7.4706857238595203</c:v>
                </c:pt>
                <c:pt idx="4">
                  <c:v>5.8271077908217714</c:v>
                </c:pt>
                <c:pt idx="5">
                  <c:v>9.6421722763682265</c:v>
                </c:pt>
                <c:pt idx="6">
                  <c:v>7.0624776605710098</c:v>
                </c:pt>
                <c:pt idx="7">
                  <c:v>6.7896970630186697</c:v>
                </c:pt>
                <c:pt idx="8">
                  <c:v>6.6958398033126292</c:v>
                </c:pt>
                <c:pt idx="9">
                  <c:v>5.6641963915456062</c:v>
                </c:pt>
                <c:pt idx="10">
                  <c:v>6.5922836760049695</c:v>
                </c:pt>
                <c:pt idx="11">
                  <c:v>6.0952802654725735</c:v>
                </c:pt>
                <c:pt idx="12">
                  <c:v>7.1520518574120793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Data'!$MX$67:$RL$67</c:f>
              <c:numCache>
                <c:formatCode>0.00%</c:formatCode>
                <c:ptCount val="13"/>
                <c:pt idx="0">
                  <c:v>1</c:v>
                </c:pt>
                <c:pt idx="1">
                  <c:v>1</c:v>
                </c:pt>
                <c:pt idx="2">
                  <c:v>1</c:v>
                </c:pt>
                <c:pt idx="3">
                  <c:v>0.99019999999999997</c:v>
                </c:pt>
                <c:pt idx="4">
                  <c:v>0.99760000000000004</c:v>
                </c:pt>
                <c:pt idx="5">
                  <c:v>1</c:v>
                </c:pt>
                <c:pt idx="6">
                  <c:v>0.99890000000000001</c:v>
                </c:pt>
                <c:pt idx="7">
                  <c:v>0.99070000000000003</c:v>
                </c:pt>
                <c:pt idx="8">
                  <c:v>1</c:v>
                </c:pt>
                <c:pt idx="9">
                  <c:v>1</c:v>
                </c:pt>
                <c:pt idx="10">
                  <c:v>1</c:v>
                </c:pt>
                <c:pt idx="11">
                  <c:v>1</c:v>
                </c:pt>
                <c:pt idx="12">
                  <c:v>0.99909999999999999</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Data'!$MX$68:$RL$68</c:f>
              <c:numCache>
                <c:formatCode>0.00%</c:formatCode>
                <c:ptCount val="13"/>
                <c:pt idx="0">
                  <c:v>0</c:v>
                </c:pt>
                <c:pt idx="1">
                  <c:v>0</c:v>
                </c:pt>
                <c:pt idx="2">
                  <c:v>0</c:v>
                </c:pt>
                <c:pt idx="3">
                  <c:v>9.7999999999999997E-3</c:v>
                </c:pt>
                <c:pt idx="4">
                  <c:v>2.3999999999999998E-3</c:v>
                </c:pt>
                <c:pt idx="5">
                  <c:v>0</c:v>
                </c:pt>
                <c:pt idx="6">
                  <c:v>1.1000000000000001E-3</c:v>
                </c:pt>
                <c:pt idx="7">
                  <c:v>9.2999999999999992E-3</c:v>
                </c:pt>
                <c:pt idx="8">
                  <c:v>0</c:v>
                </c:pt>
                <c:pt idx="9">
                  <c:v>0</c:v>
                </c:pt>
                <c:pt idx="10">
                  <c:v>0</c:v>
                </c:pt>
                <c:pt idx="11">
                  <c:v>0</c:v>
                </c:pt>
                <c:pt idx="12">
                  <c:v>8.9999999999999998E-4</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Data'!$MX$69:$RL$69</c:f>
              <c:numCache>
                <c:formatCode>0.00%</c:formatCode>
                <c:ptCount val="13"/>
                <c:pt idx="0">
                  <c:v>1</c:v>
                </c:pt>
                <c:pt idx="1">
                  <c:v>1</c:v>
                </c:pt>
                <c:pt idx="2">
                  <c:v>1</c:v>
                </c:pt>
                <c:pt idx="3">
                  <c:v>0.99019999999999997</c:v>
                </c:pt>
                <c:pt idx="4">
                  <c:v>0.99760000000000004</c:v>
                </c:pt>
                <c:pt idx="5">
                  <c:v>1</c:v>
                </c:pt>
                <c:pt idx="6">
                  <c:v>0.99890000000000001</c:v>
                </c:pt>
                <c:pt idx="7">
                  <c:v>0.99070000000000003</c:v>
                </c:pt>
                <c:pt idx="8">
                  <c:v>1</c:v>
                </c:pt>
                <c:pt idx="9">
                  <c:v>1</c:v>
                </c:pt>
                <c:pt idx="10">
                  <c:v>1</c:v>
                </c:pt>
                <c:pt idx="11">
                  <c:v>1</c:v>
                </c:pt>
                <c:pt idx="12">
                  <c:v>0.99909999999999999</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Data'!$MX$70:$RL$70</c:f>
              <c:numCache>
                <c:formatCode>0.00%</c:formatCode>
                <c:ptCount val="13"/>
                <c:pt idx="0">
                  <c:v>0</c:v>
                </c:pt>
                <c:pt idx="1">
                  <c:v>0</c:v>
                </c:pt>
                <c:pt idx="2">
                  <c:v>0</c:v>
                </c:pt>
                <c:pt idx="3">
                  <c:v>9.7999999999999997E-3</c:v>
                </c:pt>
                <c:pt idx="4">
                  <c:v>2.3999999999999998E-3</c:v>
                </c:pt>
                <c:pt idx="5">
                  <c:v>0</c:v>
                </c:pt>
                <c:pt idx="6">
                  <c:v>1.1000000000000001E-3</c:v>
                </c:pt>
                <c:pt idx="7">
                  <c:v>9.2999999999999992E-3</c:v>
                </c:pt>
                <c:pt idx="8">
                  <c:v>0</c:v>
                </c:pt>
                <c:pt idx="9">
                  <c:v>0</c:v>
                </c:pt>
                <c:pt idx="10">
                  <c:v>0</c:v>
                </c:pt>
                <c:pt idx="11">
                  <c:v>0</c:v>
                </c:pt>
                <c:pt idx="12">
                  <c:v>8.9999999999999998E-4</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2.4584288080611368E-2"/>
                  <c:y val="-3.226705410163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dLbl>
              <c:idx val="3"/>
              <c:layout>
                <c:manualLayout>
                  <c:x val="-1.012459074283345E-2"/>
                  <c:y val="-3.367149847136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strCache>
            </c:strRef>
          </c:cat>
          <c:val>
            <c:numRef>
              <c:f>'Summary Data'!$MX$71:$RL$71</c:f>
              <c:numCache>
                <c:formatCode>_(* #,##0.000_);_(* \(#,##0.000\);_(* "-"??_);_(@_)</c:formatCode>
                <c:ptCount val="13"/>
                <c:pt idx="0">
                  <c:v>0.63419999999999999</c:v>
                </c:pt>
                <c:pt idx="1">
                  <c:v>0.67530000000000001</c:v>
                </c:pt>
                <c:pt idx="2">
                  <c:v>0.99760000000000004</c:v>
                </c:pt>
                <c:pt idx="3">
                  <c:v>0.7006</c:v>
                </c:pt>
                <c:pt idx="4">
                  <c:v>0.67710000000000004</c:v>
                </c:pt>
                <c:pt idx="5">
                  <c:v>0.64739999999999998</c:v>
                </c:pt>
                <c:pt idx="6">
                  <c:v>0.66180000000000005</c:v>
                </c:pt>
                <c:pt idx="7">
                  <c:v>0.63690000000000002</c:v>
                </c:pt>
                <c:pt idx="8">
                  <c:v>0.64990000000000003</c:v>
                </c:pt>
                <c:pt idx="9">
                  <c:v>0.58899999999999997</c:v>
                </c:pt>
                <c:pt idx="10">
                  <c:v>0.57940000000000003</c:v>
                </c:pt>
                <c:pt idx="11">
                  <c:v>0.58430000000000004</c:v>
                </c:pt>
                <c:pt idx="12">
                  <c:v>0.71309999999999996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56" t="s">
        <v>56</v>
      </c>
      <c r="B1" s="1257"/>
      <c r="C1" s="1257"/>
      <c r="D1" s="1258"/>
      <c r="E1" s="334" t="s">
        <v>127</v>
      </c>
    </row>
    <row r="2" spans="1:5" s="185" customFormat="1" ht="15" customHeight="1" x14ac:dyDescent="0.3">
      <c r="A2" s="308">
        <v>1</v>
      </c>
      <c r="B2" s="309"/>
      <c r="C2" s="1259" t="s">
        <v>186</v>
      </c>
      <c r="D2" s="1260"/>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54" t="s">
        <v>297</v>
      </c>
      <c r="D20" s="1255"/>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54" t="s">
        <v>82</v>
      </c>
      <c r="D23" s="1255"/>
      <c r="E23" s="334"/>
    </row>
    <row r="24" spans="1:5" s="185" customFormat="1" ht="15" customHeight="1" x14ac:dyDescent="0.3">
      <c r="A24" s="183">
        <v>5.0999999999999996</v>
      </c>
      <c r="B24" s="184"/>
      <c r="C24" s="1254" t="s">
        <v>185</v>
      </c>
      <c r="D24" s="1255"/>
      <c r="E24" s="334"/>
    </row>
    <row r="25" spans="1:5" s="185" customFormat="1" ht="15" customHeight="1" x14ac:dyDescent="0.3">
      <c r="A25" s="183">
        <v>5.2</v>
      </c>
      <c r="B25" s="184"/>
      <c r="C25" s="1254" t="s">
        <v>184</v>
      </c>
      <c r="D25" s="1255"/>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EX12" sqref="EX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customWidth="1" collapsed="1"/>
    <col min="154" max="154" width="12.5546875" style="17" customWidth="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hidden="1" customWidth="1" outlineLevel="1" collapsed="1"/>
    <col min="333" max="333" width="11.33203125" style="1196" hidden="1" customWidth="1" outlineLevel="1"/>
    <col min="334" max="334" width="11.33203125" style="377" hidden="1" customWidth="1" outlineLevel="1" collapsed="1"/>
    <col min="335" max="335" width="11.33203125" style="1196" hidden="1" customWidth="1" outlineLevel="1"/>
    <col min="336" max="336" width="11.33203125" style="377" hidden="1" customWidth="1" outlineLevel="1" collapsed="1"/>
    <col min="337" max="337" width="11.33203125" style="1196" hidden="1" customWidth="1" outlineLevel="1"/>
    <col min="338" max="338" width="11.33203125" style="377" hidden="1" customWidth="1" outlineLevel="1" collapsed="1"/>
    <col min="339" max="339" width="11.33203125" style="1196" hidden="1" customWidth="1" outlineLevel="1"/>
    <col min="340" max="340" width="11.33203125" style="377" hidden="1" customWidth="1" outlineLevel="1" collapsed="1"/>
    <col min="341" max="341" width="11.33203125" style="1196" hidden="1" customWidth="1" outlineLevel="1"/>
    <col min="342" max="342" width="11.33203125" style="377" customWidth="1" collapsed="1"/>
    <col min="343" max="343" width="11.33203125" style="1196" customWidth="1"/>
    <col min="344" max="344" width="11.33203125" style="377" hidden="1" customWidth="1" outlineLevel="1"/>
    <col min="345" max="345" width="11.33203125" style="1196" hidden="1" customWidth="1" outlineLevel="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62" width="9.109375" hidden="1" customWidth="1" outlineLevel="1" collapsed="1"/>
    <col min="463" max="463" width="10.6640625" customWidth="1" collapsed="1"/>
    <col min="464" max="468" width="9.109375" customWidth="1"/>
    <col min="469" max="475" width="8.88671875" customWidth="1"/>
    <col min="476"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 t="shared" ref="EY1" si="75">DATE(YEAR(EX1),MONTH(EX1)+1,1)</f>
        <v>44228</v>
      </c>
      <c r="EZ1" s="1170">
        <f t="shared" ref="EZ1" si="76">DATE(YEAR(EY1),MONTH(EY1)+1,1)</f>
        <v>44256</v>
      </c>
      <c r="FA1" s="1170">
        <f t="shared" ref="FA1" si="77">DATE(YEAR(EZ1),MONTH(EZ1)+1,1)</f>
        <v>44287</v>
      </c>
      <c r="FB1" s="1170">
        <f t="shared" ref="FB1" si="78">DATE(YEAR(FA1),MONTH(FA1)+1,1)</f>
        <v>44317</v>
      </c>
      <c r="FC1" s="1170">
        <f t="shared" ref="FC1" si="79">DATE(YEAR(FB1),MONTH(FB1)+1,1)</f>
        <v>44348</v>
      </c>
      <c r="FD1" s="53"/>
      <c r="FE1" s="53"/>
      <c r="FF1" s="1268"/>
      <c r="FG1" s="1269"/>
      <c r="FH1" s="1268"/>
      <c r="FI1" s="1269"/>
      <c r="FJ1" s="1268"/>
      <c r="FK1" s="1269"/>
      <c r="FL1" s="1268"/>
      <c r="FM1" s="1269"/>
      <c r="FN1" s="1268"/>
      <c r="FO1" s="1269"/>
      <c r="FP1" s="1268"/>
      <c r="FQ1" s="1269"/>
      <c r="FR1" s="1268"/>
      <c r="FS1" s="1269"/>
      <c r="FT1" s="1268"/>
      <c r="FU1" s="1269"/>
      <c r="FV1" s="1268"/>
      <c r="FW1" s="1269"/>
      <c r="FX1" s="1268"/>
      <c r="FY1" s="1269"/>
      <c r="FZ1" s="1268"/>
      <c r="GA1" s="1269"/>
      <c r="GB1" s="1268"/>
      <c r="GC1" s="1269"/>
      <c r="GD1" s="1268"/>
      <c r="GE1" s="1269"/>
      <c r="GF1" s="1268"/>
      <c r="GG1" s="1269"/>
      <c r="GH1" s="1268"/>
      <c r="GI1" s="1269"/>
      <c r="GJ1" s="1268"/>
      <c r="GK1" s="1269"/>
      <c r="GL1" s="1268"/>
      <c r="GM1" s="1269"/>
      <c r="GN1" s="1268"/>
      <c r="GO1" s="1269"/>
      <c r="GP1" s="1268"/>
      <c r="GQ1" s="1269"/>
      <c r="GR1" s="1268"/>
      <c r="GS1" s="1269"/>
      <c r="GT1" s="1268"/>
      <c r="GU1" s="1269"/>
      <c r="GV1" s="1268"/>
      <c r="GW1" s="1269"/>
      <c r="GX1" s="1268"/>
      <c r="GY1" s="1269"/>
      <c r="GZ1" s="1268"/>
      <c r="HA1" s="1269"/>
      <c r="HB1" s="1266"/>
      <c r="HC1" s="1267"/>
      <c r="HD1" s="1266"/>
      <c r="HE1" s="1267"/>
      <c r="HF1" s="1266"/>
      <c r="HG1" s="1267"/>
      <c r="HH1" s="1266"/>
      <c r="HI1" s="1267"/>
      <c r="HJ1" s="1266"/>
      <c r="HK1" s="1267"/>
      <c r="HL1" s="1266"/>
      <c r="HM1" s="1267"/>
      <c r="HN1" s="1266"/>
      <c r="HO1" s="1267"/>
      <c r="HP1" s="1266"/>
      <c r="HQ1" s="1267"/>
      <c r="HR1" s="1266"/>
      <c r="HS1" s="1267"/>
      <c r="HT1" s="1266"/>
      <c r="HU1" s="1267"/>
      <c r="HV1" s="1266"/>
      <c r="HW1" s="1267"/>
      <c r="HX1" s="1266"/>
      <c r="HY1" s="1267"/>
      <c r="HZ1" s="1264"/>
      <c r="IA1" s="1265"/>
      <c r="IB1" s="1264"/>
      <c r="IC1" s="1265"/>
      <c r="ID1" s="1264"/>
      <c r="IE1" s="1265"/>
      <c r="IF1" s="1264"/>
      <c r="IG1" s="1265"/>
      <c r="IH1" s="1264"/>
      <c r="II1" s="1265"/>
      <c r="IJ1" s="1264"/>
      <c r="IK1" s="1265"/>
      <c r="IL1" s="1264"/>
      <c r="IM1" s="1265"/>
      <c r="IN1" s="1264"/>
      <c r="IO1" s="1265"/>
      <c r="IP1" s="1264"/>
      <c r="IQ1" s="1265"/>
      <c r="IR1" s="1264"/>
      <c r="IS1" s="1265"/>
      <c r="IT1" s="1264"/>
      <c r="IU1" s="1265"/>
      <c r="IV1" s="1264"/>
      <c r="IW1" s="1265"/>
      <c r="IX1" s="1303"/>
      <c r="IY1" s="1304"/>
      <c r="IZ1" s="1303"/>
      <c r="JA1" s="1304"/>
      <c r="JB1" s="1303"/>
      <c r="JC1" s="1304"/>
      <c r="JD1" s="1303"/>
      <c r="JE1" s="1304"/>
      <c r="JF1" s="1303"/>
      <c r="JG1" s="1304"/>
      <c r="JH1" s="1303"/>
      <c r="JI1" s="1304"/>
      <c r="JJ1" s="1303"/>
      <c r="JK1" s="1304"/>
      <c r="JL1" s="1303"/>
      <c r="JM1" s="1304"/>
      <c r="JN1" s="1303"/>
      <c r="JO1" s="1304"/>
      <c r="JP1" s="1303"/>
      <c r="JQ1" s="1304"/>
      <c r="JR1" s="1303"/>
      <c r="JS1" s="1304"/>
      <c r="JT1" s="1303"/>
      <c r="JU1" s="1304"/>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68" t="s">
        <v>191</v>
      </c>
      <c r="MS1" s="1269"/>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8">
        <f>DATE(YEAR(DB1),MONTH(DB1)+1,0)</f>
        <v>42947</v>
      </c>
      <c r="DC2" s="928">
        <f t="shared" ref="DC2:DM2" si="87">DATE(YEAR(DC1),MONTH(DC1)+1,0)</f>
        <v>42978</v>
      </c>
      <c r="DD2" s="928">
        <f t="shared" si="87"/>
        <v>43008</v>
      </c>
      <c r="DE2" s="928">
        <f t="shared" si="87"/>
        <v>43039</v>
      </c>
      <c r="DF2" s="928">
        <f t="shared" si="87"/>
        <v>43069</v>
      </c>
      <c r="DG2" s="928">
        <f t="shared" si="87"/>
        <v>43100</v>
      </c>
      <c r="DH2" s="928">
        <f t="shared" si="87"/>
        <v>43131</v>
      </c>
      <c r="DI2" s="928">
        <f t="shared" si="87"/>
        <v>43159</v>
      </c>
      <c r="DJ2" s="928">
        <f t="shared" si="87"/>
        <v>43190</v>
      </c>
      <c r="DK2" s="928">
        <f t="shared" si="87"/>
        <v>43220</v>
      </c>
      <c r="DL2" s="928">
        <f t="shared" si="87"/>
        <v>43251</v>
      </c>
      <c r="DM2" s="928">
        <f t="shared" si="87"/>
        <v>43281</v>
      </c>
      <c r="DN2" s="53"/>
      <c r="DO2" s="53"/>
      <c r="DP2" s="1084">
        <f>DATE(YEAR(DP1),MONTH(DP1)+1,0)</f>
        <v>43312</v>
      </c>
      <c r="DQ2" s="1084">
        <f t="shared" ref="DQ2:EA2" si="88">DATE(YEAR(DQ1),MONTH(DQ1)+1,0)</f>
        <v>43343</v>
      </c>
      <c r="DR2" s="1084">
        <f t="shared" si="88"/>
        <v>43373</v>
      </c>
      <c r="DS2" s="1084">
        <f t="shared" si="88"/>
        <v>43404</v>
      </c>
      <c r="DT2" s="1084">
        <f t="shared" si="88"/>
        <v>43434</v>
      </c>
      <c r="DU2" s="1084">
        <f t="shared" si="88"/>
        <v>43465</v>
      </c>
      <c r="DV2" s="1084">
        <f t="shared" si="88"/>
        <v>43496</v>
      </c>
      <c r="DW2" s="1084">
        <f t="shared" si="88"/>
        <v>43524</v>
      </c>
      <c r="DX2" s="1084">
        <f t="shared" si="88"/>
        <v>43555</v>
      </c>
      <c r="DY2" s="1084">
        <f t="shared" si="88"/>
        <v>43585</v>
      </c>
      <c r="DZ2" s="1084">
        <f t="shared" si="88"/>
        <v>43616</v>
      </c>
      <c r="EA2" s="1084">
        <f t="shared" si="88"/>
        <v>43646</v>
      </c>
      <c r="EB2" s="53"/>
      <c r="EC2" s="53"/>
      <c r="ED2" s="1097">
        <f>DATE(YEAR(ED1),MONTH(ED1)+1,0)</f>
        <v>43677</v>
      </c>
      <c r="EE2" s="1097">
        <f t="shared" ref="EE2:EO2" si="89">DATE(YEAR(EE1),MONTH(EE1)+1,0)</f>
        <v>43708</v>
      </c>
      <c r="EF2" s="1097">
        <f t="shared" si="89"/>
        <v>43738</v>
      </c>
      <c r="EG2" s="1097">
        <f t="shared" si="89"/>
        <v>43769</v>
      </c>
      <c r="EH2" s="1097">
        <f t="shared" si="89"/>
        <v>43799</v>
      </c>
      <c r="EI2" s="1097">
        <f t="shared" si="89"/>
        <v>43830</v>
      </c>
      <c r="EJ2" s="1097">
        <f t="shared" si="89"/>
        <v>43861</v>
      </c>
      <c r="EK2" s="1097">
        <f t="shared" si="89"/>
        <v>43890</v>
      </c>
      <c r="EL2" s="1097">
        <f t="shared" si="89"/>
        <v>43921</v>
      </c>
      <c r="EM2" s="1097">
        <f t="shared" si="89"/>
        <v>43951</v>
      </c>
      <c r="EN2" s="1097">
        <f t="shared" si="89"/>
        <v>43982</v>
      </c>
      <c r="EO2" s="1097">
        <f t="shared" si="89"/>
        <v>44012</v>
      </c>
      <c r="EP2" s="53"/>
      <c r="EQ2" s="53"/>
      <c r="ER2" s="1170">
        <f>DATE(YEAR(ER1),MONTH(ER1)+1,0)</f>
        <v>44043</v>
      </c>
      <c r="ES2" s="1170">
        <f t="shared" ref="ES2:FC2" si="90">DATE(YEAR(ES1),MONTH(ES1)+1,0)</f>
        <v>44074</v>
      </c>
      <c r="ET2" s="1170">
        <f t="shared" si="90"/>
        <v>44104</v>
      </c>
      <c r="EU2" s="1170">
        <f t="shared" si="90"/>
        <v>44135</v>
      </c>
      <c r="EV2" s="1170">
        <f t="shared" si="90"/>
        <v>44165</v>
      </c>
      <c r="EW2" s="1170">
        <f t="shared" si="90"/>
        <v>44196</v>
      </c>
      <c r="EX2" s="1170">
        <f t="shared" si="90"/>
        <v>44227</v>
      </c>
      <c r="EY2" s="1170">
        <f t="shared" si="90"/>
        <v>44255</v>
      </c>
      <c r="EZ2" s="1170">
        <f t="shared" si="90"/>
        <v>44286</v>
      </c>
      <c r="FA2" s="1170">
        <f t="shared" si="90"/>
        <v>44316</v>
      </c>
      <c r="FB2" s="1170">
        <f t="shared" si="90"/>
        <v>44347</v>
      </c>
      <c r="FC2" s="1170">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29">
        <f>NETWORKDAYS(DB1,DB2,$A$78:$A$235)</f>
        <v>20</v>
      </c>
      <c r="DC3" s="929">
        <f>NETWORKDAYS(DC1,DC2,$A$78:$A$235)</f>
        <v>23</v>
      </c>
      <c r="DD3" s="929">
        <f t="shared" ref="DD3:DM3" si="102">NETWORKDAYS(DD1,DD2,$A$78:$A$235)</f>
        <v>20</v>
      </c>
      <c r="DE3" s="929">
        <f t="shared" si="102"/>
        <v>22</v>
      </c>
      <c r="DF3" s="929">
        <f t="shared" si="102"/>
        <v>19</v>
      </c>
      <c r="DG3" s="929">
        <f t="shared" si="102"/>
        <v>18</v>
      </c>
      <c r="DH3" s="929">
        <f t="shared" si="102"/>
        <v>21</v>
      </c>
      <c r="DI3" s="929">
        <f t="shared" si="102"/>
        <v>20</v>
      </c>
      <c r="DJ3" s="929">
        <f t="shared" si="102"/>
        <v>21</v>
      </c>
      <c r="DK3" s="929">
        <f t="shared" si="102"/>
        <v>21</v>
      </c>
      <c r="DL3" s="929">
        <f t="shared" si="102"/>
        <v>22</v>
      </c>
      <c r="DM3" s="929">
        <f t="shared" si="102"/>
        <v>21</v>
      </c>
      <c r="DN3" s="54"/>
      <c r="DO3" s="54"/>
      <c r="DP3" s="1085">
        <f>NETWORKDAYS(DP1,DP2,$A$78:$A$235)</f>
        <v>21</v>
      </c>
      <c r="DQ3" s="1085">
        <f>NETWORKDAYS(DQ1,DQ2,$A$78:$A$235)</f>
        <v>23</v>
      </c>
      <c r="DR3" s="1085">
        <f t="shared" ref="DR3:EA3" si="103">NETWORKDAYS(DR1,DR2,$A$78:$A$235)</f>
        <v>19</v>
      </c>
      <c r="DS3" s="1085">
        <f t="shared" si="103"/>
        <v>23</v>
      </c>
      <c r="DT3" s="1085">
        <f t="shared" si="103"/>
        <v>19</v>
      </c>
      <c r="DU3" s="1085">
        <f>NETWORKDAYS(DU1,DU2,$A$78:$A$235)</f>
        <v>18</v>
      </c>
      <c r="DV3" s="1085">
        <f t="shared" si="103"/>
        <v>21</v>
      </c>
      <c r="DW3" s="1085">
        <f t="shared" si="103"/>
        <v>20</v>
      </c>
      <c r="DX3" s="1085">
        <f t="shared" si="103"/>
        <v>21</v>
      </c>
      <c r="DY3" s="1085">
        <f t="shared" si="103"/>
        <v>21</v>
      </c>
      <c r="DZ3" s="1085">
        <f t="shared" si="103"/>
        <v>22</v>
      </c>
      <c r="EA3" s="1085">
        <f t="shared" si="103"/>
        <v>20</v>
      </c>
      <c r="EB3" s="54"/>
      <c r="EC3" s="54"/>
      <c r="ED3" s="1098">
        <f>NETWORKDAYS(ED1,ED2,$A$78:$A$235)</f>
        <v>22</v>
      </c>
      <c r="EE3" s="1098">
        <f>NETWORKDAYS(EE1,EE2,$A$78:$A$235)</f>
        <v>22</v>
      </c>
      <c r="EF3" s="1098">
        <f t="shared" ref="EF3:EH3" si="104">NETWORKDAYS(EF1,EF2,$A$78:$A$235)</f>
        <v>20</v>
      </c>
      <c r="EG3" s="1098">
        <f t="shared" si="104"/>
        <v>23</v>
      </c>
      <c r="EH3" s="1098">
        <f t="shared" si="104"/>
        <v>18</v>
      </c>
      <c r="EI3" s="1098">
        <f>NETWORKDAYS(EI1,EI2,$A$78:$A$235)</f>
        <v>19</v>
      </c>
      <c r="EJ3" s="1098">
        <f t="shared" ref="EJ3:EO3" si="105">NETWORKDAYS(EJ1,EJ2,$A$78:$A$235)</f>
        <v>21</v>
      </c>
      <c r="EK3" s="1098">
        <f t="shared" si="105"/>
        <v>20</v>
      </c>
      <c r="EL3" s="1098">
        <f t="shared" si="105"/>
        <v>22</v>
      </c>
      <c r="EM3" s="1098">
        <f t="shared" si="105"/>
        <v>21</v>
      </c>
      <c r="EN3" s="1098">
        <f t="shared" si="105"/>
        <v>20</v>
      </c>
      <c r="EO3" s="1098">
        <f t="shared" si="105"/>
        <v>22</v>
      </c>
      <c r="EP3" s="54"/>
      <c r="EQ3" s="54"/>
      <c r="ER3" s="1171">
        <f>NETWORKDAYS(ER1,ER2,$A$78:$A$235)</f>
        <v>22</v>
      </c>
      <c r="ES3" s="1171">
        <f>NETWORKDAYS(ES1,ES2,$A$78:$A$235)</f>
        <v>21</v>
      </c>
      <c r="ET3" s="1171">
        <f t="shared" ref="ET3:EV3" si="106">NETWORKDAYS(ET1,ET2,$A$78:$A$235)</f>
        <v>21</v>
      </c>
      <c r="EU3" s="1171">
        <f t="shared" si="106"/>
        <v>22</v>
      </c>
      <c r="EV3" s="1171">
        <f t="shared" si="106"/>
        <v>18</v>
      </c>
      <c r="EW3" s="1171">
        <f>NETWORKDAYS(EW1,EW2,$A$78:$A$235)</f>
        <v>20</v>
      </c>
      <c r="EX3" s="1171">
        <f t="shared" ref="EX3:FC3" si="107">NETWORKDAYS(EX1,EX2,$A$78:$A$235)</f>
        <v>19</v>
      </c>
      <c r="EY3" s="1171">
        <f t="shared" si="107"/>
        <v>19</v>
      </c>
      <c r="EZ3" s="1171">
        <f t="shared" si="107"/>
        <v>23</v>
      </c>
      <c r="FA3" s="1171">
        <f t="shared" si="107"/>
        <v>22</v>
      </c>
      <c r="FB3" s="1171">
        <f t="shared" si="107"/>
        <v>20</v>
      </c>
      <c r="FC3" s="1171">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0">
        <f t="shared" ref="DB4:DM4" si="114">IF(DB11&gt;0,1,)</f>
        <v>1</v>
      </c>
      <c r="DC4" s="930">
        <f t="shared" si="114"/>
        <v>1</v>
      </c>
      <c r="DD4" s="930">
        <f t="shared" si="114"/>
        <v>1</v>
      </c>
      <c r="DE4" s="930">
        <f t="shared" si="114"/>
        <v>1</v>
      </c>
      <c r="DF4" s="930">
        <f t="shared" si="114"/>
        <v>1</v>
      </c>
      <c r="DG4" s="930">
        <f t="shared" si="114"/>
        <v>1</v>
      </c>
      <c r="DH4" s="930">
        <f t="shared" si="114"/>
        <v>1</v>
      </c>
      <c r="DI4" s="930">
        <f t="shared" si="114"/>
        <v>1</v>
      </c>
      <c r="DJ4" s="930">
        <f t="shared" si="114"/>
        <v>1</v>
      </c>
      <c r="DK4" s="930">
        <f t="shared" si="114"/>
        <v>1</v>
      </c>
      <c r="DL4" s="930">
        <f t="shared" si="114"/>
        <v>1</v>
      </c>
      <c r="DM4" s="930">
        <f t="shared" si="114"/>
        <v>1</v>
      </c>
      <c r="DN4" s="221">
        <f>SUM(DB4:DM4)</f>
        <v>12</v>
      </c>
      <c r="DO4" s="167"/>
      <c r="DP4" s="1086">
        <f t="shared" ref="DP4:EA4" si="115">IF(DP11&gt;0,1,)</f>
        <v>1</v>
      </c>
      <c r="DQ4" s="1086">
        <f t="shared" si="115"/>
        <v>1</v>
      </c>
      <c r="DR4" s="1086">
        <f t="shared" si="115"/>
        <v>1</v>
      </c>
      <c r="DS4" s="1086">
        <f t="shared" si="115"/>
        <v>1</v>
      </c>
      <c r="DT4" s="1086">
        <f t="shared" si="115"/>
        <v>1</v>
      </c>
      <c r="DU4" s="1086">
        <f>IF(DU11&gt;0,1,)</f>
        <v>1</v>
      </c>
      <c r="DV4" s="1086">
        <f>IF(DV11&gt;0,1,)</f>
        <v>1</v>
      </c>
      <c r="DW4" s="1086">
        <f t="shared" si="115"/>
        <v>1</v>
      </c>
      <c r="DX4" s="1086">
        <f t="shared" si="115"/>
        <v>1</v>
      </c>
      <c r="DY4" s="1086">
        <f t="shared" si="115"/>
        <v>1</v>
      </c>
      <c r="DZ4" s="1086">
        <f t="shared" si="115"/>
        <v>1</v>
      </c>
      <c r="EA4" s="1086">
        <f t="shared" si="115"/>
        <v>1</v>
      </c>
      <c r="EB4" s="221">
        <f>SUM(DP4:EA4)</f>
        <v>12</v>
      </c>
      <c r="EC4" s="167"/>
      <c r="ED4" s="1099">
        <f t="shared" ref="ED4:EH4" si="116">IF(ED11&gt;0,1,)</f>
        <v>1</v>
      </c>
      <c r="EE4" s="1099">
        <f t="shared" si="116"/>
        <v>1</v>
      </c>
      <c r="EF4" s="1099">
        <f t="shared" si="116"/>
        <v>1</v>
      </c>
      <c r="EG4" s="1099">
        <f t="shared" si="116"/>
        <v>1</v>
      </c>
      <c r="EH4" s="1099">
        <f t="shared" si="116"/>
        <v>1</v>
      </c>
      <c r="EI4" s="1099">
        <f>IF(EI11&gt;0,1,)</f>
        <v>1</v>
      </c>
      <c r="EJ4" s="1099">
        <f>IF(EJ11&gt;0,1,)</f>
        <v>1</v>
      </c>
      <c r="EK4" s="1099">
        <f t="shared" ref="EK4:EO4" si="117">IF(EK11&gt;0,1,)</f>
        <v>1</v>
      </c>
      <c r="EL4" s="1099">
        <f t="shared" si="117"/>
        <v>1</v>
      </c>
      <c r="EM4" s="1099">
        <f t="shared" si="117"/>
        <v>1</v>
      </c>
      <c r="EN4" s="1099">
        <f t="shared" si="117"/>
        <v>1</v>
      </c>
      <c r="EO4" s="1099">
        <f t="shared" si="117"/>
        <v>1</v>
      </c>
      <c r="EP4" s="221">
        <f>SUM(ED4:EO4)</f>
        <v>12</v>
      </c>
      <c r="EQ4" s="167"/>
      <c r="ER4" s="1172">
        <f t="shared" ref="ER4:EV4" si="118">IF(ER11&gt;0,1,)</f>
        <v>1</v>
      </c>
      <c r="ES4" s="1172">
        <f t="shared" si="118"/>
        <v>1</v>
      </c>
      <c r="ET4" s="1172">
        <f t="shared" si="118"/>
        <v>1</v>
      </c>
      <c r="EU4" s="1172">
        <f t="shared" si="118"/>
        <v>1</v>
      </c>
      <c r="EV4" s="1172">
        <f t="shared" si="118"/>
        <v>1</v>
      </c>
      <c r="EW4" s="1172">
        <f>IF(EW11&gt;0,1,)</f>
        <v>1</v>
      </c>
      <c r="EX4" s="1172">
        <f>IF(EX11&gt;0,1,)</f>
        <v>1</v>
      </c>
      <c r="EY4" s="1172">
        <f t="shared" ref="EY4:FC4" si="119">IF(EY11&gt;0,1,)</f>
        <v>0</v>
      </c>
      <c r="EZ4" s="1172">
        <f t="shared" si="119"/>
        <v>0</v>
      </c>
      <c r="FA4" s="1172">
        <f t="shared" si="119"/>
        <v>0</v>
      </c>
      <c r="FB4" s="1172">
        <f t="shared" si="119"/>
        <v>0</v>
      </c>
      <c r="FC4" s="1172">
        <f t="shared" si="119"/>
        <v>0</v>
      </c>
      <c r="FD4" s="221">
        <f>SUM(ER4:FC4)</f>
        <v>7</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f>9+39</f>
        <v>48</v>
      </c>
      <c r="EU5" s="56">
        <f>11+4+18</f>
        <v>33</v>
      </c>
      <c r="EV5" s="43">
        <f>4+26</f>
        <v>30</v>
      </c>
      <c r="EW5" s="56">
        <f>2+40</f>
        <v>42</v>
      </c>
      <c r="EX5" s="43">
        <f>7+10+21</f>
        <v>38</v>
      </c>
      <c r="EY5" s="56"/>
      <c r="EZ5" s="43"/>
      <c r="FA5" s="56"/>
      <c r="FB5" s="43"/>
      <c r="FC5" s="56"/>
      <c r="FD5" s="168">
        <f>SUM(ER5:FC5)</f>
        <v>275</v>
      </c>
      <c r="FE5" s="171">
        <f>SUM(ER5:FC5)/$FD$4</f>
        <v>39.285714285714285</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2</v>
      </c>
      <c r="LW5" s="1199">
        <f>LV5/ES5</f>
        <v>4.3478260869565216E-2</v>
      </c>
      <c r="LX5" s="1113">
        <f>EU5-ET5</f>
        <v>-15</v>
      </c>
      <c r="LY5" s="1199">
        <f>LX5/ET5</f>
        <v>-0.3125</v>
      </c>
      <c r="LZ5" s="1113">
        <f>EV5-EU5</f>
        <v>-3</v>
      </c>
      <c r="MA5" s="1199">
        <f>LZ5/EU5</f>
        <v>-9.0909090909090912E-2</v>
      </c>
      <c r="MB5" s="1113">
        <f>EW5-EV5</f>
        <v>12</v>
      </c>
      <c r="MC5" s="1199">
        <f>MB5/EV5</f>
        <v>0.4</v>
      </c>
      <c r="MD5" s="1113">
        <f>EX5-EW5</f>
        <v>-4</v>
      </c>
      <c r="ME5" s="1186">
        <f>MD5/EW5</f>
        <v>-9.5238095238095233E-2</v>
      </c>
      <c r="MF5" s="1113">
        <f>EY5-EX5</f>
        <v>-38</v>
      </c>
      <c r="MG5" s="1186">
        <f>MF5/EX5</f>
        <v>-1</v>
      </c>
      <c r="MH5" s="1113">
        <f>EZ5-EY5</f>
        <v>0</v>
      </c>
      <c r="MI5" s="1186" t="e">
        <f>MH5/EY5</f>
        <v>#DIV/0!</v>
      </c>
      <c r="MJ5" s="1113">
        <f>FA5-EZ5</f>
        <v>0</v>
      </c>
      <c r="MK5" s="1186" t="e">
        <f>MJ5/EZ5</f>
        <v>#DIV/0!</v>
      </c>
      <c r="ML5" s="1113">
        <f>FB5-FA5</f>
        <v>0</v>
      </c>
      <c r="MM5" s="1186" t="e">
        <f>ML5/FA5</f>
        <v>#DIV/0!</v>
      </c>
      <c r="MN5" s="1113">
        <f>FC5-FB5</f>
        <v>0</v>
      </c>
      <c r="MO5" s="1186" t="e">
        <f>MN5/FB5</f>
        <v>#DIV/0!</v>
      </c>
      <c r="MP5" s="843">
        <f>EJ5</f>
        <v>12</v>
      </c>
      <c r="MQ5" s="1143">
        <f>EX5</f>
        <v>38</v>
      </c>
      <c r="MR5" s="113">
        <f>MQ5-MP5</f>
        <v>26</v>
      </c>
      <c r="MS5" s="100">
        <f>IF(ISERROR(MR5/MP5),0,MR5/MP5)</f>
        <v>2.1666666666666665</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v>1857</v>
      </c>
      <c r="EU6" s="1095">
        <v>2155</v>
      </c>
      <c r="EV6" s="1094">
        <v>1769</v>
      </c>
      <c r="EW6" s="1095">
        <v>1798</v>
      </c>
      <c r="EX6" s="1094">
        <v>2240</v>
      </c>
      <c r="EY6" s="1095"/>
      <c r="EZ6" s="1094"/>
      <c r="FA6" s="1095"/>
      <c r="FB6" s="1094"/>
      <c r="FC6" s="1095"/>
      <c r="FD6" s="172">
        <f>SUM(ER6:FC6)</f>
        <v>13579</v>
      </c>
      <c r="FE6" s="172">
        <f>SUM(ER6:FC6)/$FD$4</f>
        <v>1939.8571428571429</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61</v>
      </c>
      <c r="LW6" s="1200">
        <f>LV6/ES6</f>
        <v>3.3964365256124722E-2</v>
      </c>
      <c r="LX6" s="1113">
        <f>EU6-ET6</f>
        <v>298</v>
      </c>
      <c r="LY6" s="1200">
        <f>LX6/ET6</f>
        <v>0.16047388260635434</v>
      </c>
      <c r="LZ6" s="1113">
        <f>EV6-EU6</f>
        <v>-386</v>
      </c>
      <c r="MA6" s="1200">
        <f>LZ6/EU6</f>
        <v>-0.17911832946635731</v>
      </c>
      <c r="MB6" s="1113">
        <f>EW6-EV6</f>
        <v>29</v>
      </c>
      <c r="MC6" s="1200">
        <f>MB6/EV6</f>
        <v>1.6393442622950821E-2</v>
      </c>
      <c r="MD6" s="1113">
        <f>EX6-EW6</f>
        <v>442</v>
      </c>
      <c r="ME6" s="1187">
        <f>MD6/EW6</f>
        <v>0.24582869855394884</v>
      </c>
      <c r="MF6" s="1113">
        <f>EY6-EX6</f>
        <v>-2240</v>
      </c>
      <c r="MG6" s="1187">
        <f>MF6/EX6</f>
        <v>-1</v>
      </c>
      <c r="MH6" s="1113">
        <f>EZ6-EY6</f>
        <v>0</v>
      </c>
      <c r="MI6" s="1187" t="e">
        <f>MH6/EY6</f>
        <v>#DIV/0!</v>
      </c>
      <c r="MJ6" s="1113">
        <f>FA6-EZ6</f>
        <v>0</v>
      </c>
      <c r="MK6" s="1187" t="e">
        <f>MJ6/EZ6</f>
        <v>#DIV/0!</v>
      </c>
      <c r="ML6" s="1113">
        <f>FB6-FA6</f>
        <v>0</v>
      </c>
      <c r="MM6" s="1187" t="e">
        <f>ML6/FA6</f>
        <v>#DIV/0!</v>
      </c>
      <c r="MN6" s="1113">
        <f>FC6-FB6</f>
        <v>0</v>
      </c>
      <c r="MO6" s="1187" t="e">
        <f>MN6/FB6</f>
        <v>#DIV/0!</v>
      </c>
      <c r="MP6" s="1161">
        <f>EJ6</f>
        <v>2553</v>
      </c>
      <c r="MQ6" s="1143">
        <f>EX6</f>
        <v>2240</v>
      </c>
      <c r="MR6" s="113">
        <f>MQ6-MP6</f>
        <v>-313</v>
      </c>
      <c r="MS6" s="100">
        <f>IF(ISERROR(MR6/MP6),0,MR6/MP6)</f>
        <v>-0.12260086173129651</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c r="EZ7" s="13"/>
      <c r="FA7" s="57"/>
      <c r="FB7" s="13"/>
      <c r="FC7" s="57"/>
      <c r="FD7" s="169">
        <f>SUM(ER7:FC7)</f>
        <v>706</v>
      </c>
      <c r="FE7" s="204">
        <f>SUM(ER7:FC7)/$FD$4</f>
        <v>100.85714285714286</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36</v>
      </c>
      <c r="LW7" s="1200">
        <f>LV7/ES7</f>
        <v>0.45</v>
      </c>
      <c r="LX7" s="1113">
        <f>EU7-ET7</f>
        <v>3</v>
      </c>
      <c r="LY7" s="1200">
        <f>LX7/ET7</f>
        <v>2.5862068965517241E-2</v>
      </c>
      <c r="LZ7" s="1113">
        <f>EV7-EU7</f>
        <v>-38</v>
      </c>
      <c r="MA7" s="1200">
        <f>LZ7/EU7</f>
        <v>-0.31932773109243695</v>
      </c>
      <c r="MB7" s="1113">
        <f>EW7-EV7</f>
        <v>38</v>
      </c>
      <c r="MC7" s="1200">
        <f>MB7/EV7</f>
        <v>0.46913580246913578</v>
      </c>
      <c r="MD7" s="1113">
        <f>EX7-EW7</f>
        <v>-27</v>
      </c>
      <c r="ME7" s="1187">
        <f>MD7/EW7</f>
        <v>-0.22689075630252101</v>
      </c>
      <c r="MF7" s="1113">
        <f>EY7-EX7</f>
        <v>-92</v>
      </c>
      <c r="MG7" s="1187">
        <f>MF7/EX7</f>
        <v>-1</v>
      </c>
      <c r="MH7" s="1113">
        <f>EZ7-EY7</f>
        <v>0</v>
      </c>
      <c r="MI7" s="1187" t="e">
        <f>MH7/EY7</f>
        <v>#DIV/0!</v>
      </c>
      <c r="MJ7" s="1113">
        <f>FA7-EZ7</f>
        <v>0</v>
      </c>
      <c r="MK7" s="1187" t="e">
        <f>MJ7/EZ7</f>
        <v>#DIV/0!</v>
      </c>
      <c r="ML7" s="1113">
        <f>FB7-FA7</f>
        <v>0</v>
      </c>
      <c r="MM7" s="1187" t="e">
        <f>ML7/FA7</f>
        <v>#DIV/0!</v>
      </c>
      <c r="MN7" s="1113">
        <f>FC7-FB7</f>
        <v>0</v>
      </c>
      <c r="MO7" s="1187" t="e">
        <f>MN7/FB7</f>
        <v>#DIV/0!</v>
      </c>
      <c r="MP7" s="13">
        <f>EJ7</f>
        <v>232</v>
      </c>
      <c r="MQ7" s="1143">
        <f>EX7</f>
        <v>92</v>
      </c>
      <c r="MR7" s="113">
        <f>MQ7-MP7</f>
        <v>-140</v>
      </c>
      <c r="MS7" s="100">
        <f>IF(ISERROR(MR7/MP7),0,MR7/MP7)</f>
        <v>-0.60344827586206895</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v>94733314</v>
      </c>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EJ8</f>
        <v>94733314</v>
      </c>
      <c r="MQ8" s="974">
        <f>EX8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80"/>
      <c r="C9" s="1280"/>
      <c r="D9" s="1280"/>
      <c r="E9" s="1280"/>
      <c r="F9" s="1280"/>
      <c r="G9" s="128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75" t="s">
        <v>157</v>
      </c>
      <c r="B10" s="1276"/>
      <c r="C10" s="1276"/>
      <c r="D10" s="1276"/>
      <c r="E10" s="1276"/>
      <c r="F10" s="1276"/>
      <c r="G10" s="127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68" t="s">
        <v>96</v>
      </c>
      <c r="FG10" s="1269"/>
      <c r="FH10" s="1268" t="s">
        <v>199</v>
      </c>
      <c r="FI10" s="1269"/>
      <c r="FJ10" s="1268" t="s">
        <v>199</v>
      </c>
      <c r="FK10" s="1269"/>
      <c r="FL10" s="1268" t="s">
        <v>199</v>
      </c>
      <c r="FM10" s="1269"/>
      <c r="FN10" s="1268" t="s">
        <v>199</v>
      </c>
      <c r="FO10" s="1269"/>
      <c r="FP10" s="1268" t="s">
        <v>199</v>
      </c>
      <c r="FQ10" s="1269"/>
      <c r="FR10" s="1268" t="s">
        <v>199</v>
      </c>
      <c r="FS10" s="1269"/>
      <c r="FT10" s="1268" t="s">
        <v>199</v>
      </c>
      <c r="FU10" s="1269"/>
      <c r="FV10" s="1268" t="s">
        <v>199</v>
      </c>
      <c r="FW10" s="1269"/>
      <c r="FX10" s="1268" t="s">
        <v>199</v>
      </c>
      <c r="FY10" s="1269"/>
      <c r="FZ10" s="1268" t="s">
        <v>199</v>
      </c>
      <c r="GA10" s="1269"/>
      <c r="GB10" s="1268" t="s">
        <v>199</v>
      </c>
      <c r="GC10" s="1269"/>
      <c r="GD10" s="1268" t="s">
        <v>199</v>
      </c>
      <c r="GE10" s="1269"/>
      <c r="GF10" s="1268" t="s">
        <v>96</v>
      </c>
      <c r="GG10" s="1269"/>
      <c r="GH10" s="1268" t="s">
        <v>96</v>
      </c>
      <c r="GI10" s="1269"/>
      <c r="GJ10" s="1268" t="s">
        <v>96</v>
      </c>
      <c r="GK10" s="1269"/>
      <c r="GL10" s="1268" t="s">
        <v>96</v>
      </c>
      <c r="GM10" s="1269"/>
      <c r="GN10" s="1268" t="s">
        <v>96</v>
      </c>
      <c r="GO10" s="1269"/>
      <c r="GP10" s="1268" t="s">
        <v>96</v>
      </c>
      <c r="GQ10" s="1269"/>
      <c r="GR10" s="1268" t="s">
        <v>96</v>
      </c>
      <c r="GS10" s="1269"/>
      <c r="GT10" s="1268" t="s">
        <v>96</v>
      </c>
      <c r="GU10" s="1269"/>
      <c r="GV10" s="1268" t="s">
        <v>96</v>
      </c>
      <c r="GW10" s="1269"/>
      <c r="GX10" s="1268" t="s">
        <v>96</v>
      </c>
      <c r="GY10" s="1269"/>
      <c r="GZ10" s="1268" t="s">
        <v>96</v>
      </c>
      <c r="HA10" s="1269"/>
      <c r="HB10" s="1268" t="s">
        <v>96</v>
      </c>
      <c r="HC10" s="1269"/>
      <c r="HD10" s="1268" t="s">
        <v>96</v>
      </c>
      <c r="HE10" s="1269"/>
      <c r="HF10" s="1268" t="s">
        <v>96</v>
      </c>
      <c r="HG10" s="1269"/>
      <c r="HH10" s="1268" t="s">
        <v>96</v>
      </c>
      <c r="HI10" s="1269"/>
      <c r="HJ10" s="1268" t="s">
        <v>96</v>
      </c>
      <c r="HK10" s="1269"/>
      <c r="HL10" s="1268" t="s">
        <v>96</v>
      </c>
      <c r="HM10" s="1269"/>
      <c r="HN10" s="1268" t="s">
        <v>96</v>
      </c>
      <c r="HO10" s="1269"/>
      <c r="HP10" s="1268" t="s">
        <v>96</v>
      </c>
      <c r="HQ10" s="1269"/>
      <c r="HR10" s="1268" t="s">
        <v>96</v>
      </c>
      <c r="HS10" s="1269"/>
      <c r="HT10" s="1268" t="s">
        <v>96</v>
      </c>
      <c r="HU10" s="1269"/>
      <c r="HV10" s="1268" t="s">
        <v>96</v>
      </c>
      <c r="HW10" s="1269"/>
      <c r="HX10" s="1262" t="s">
        <v>268</v>
      </c>
      <c r="HY10" s="1263"/>
      <c r="HZ10" s="1262" t="s">
        <v>268</v>
      </c>
      <c r="IA10" s="1263"/>
      <c r="IB10" s="1262" t="s">
        <v>268</v>
      </c>
      <c r="IC10" s="1263"/>
      <c r="ID10" s="1262" t="s">
        <v>268</v>
      </c>
      <c r="IE10" s="1263"/>
      <c r="IF10" s="1262" t="s">
        <v>268</v>
      </c>
      <c r="IG10" s="1263"/>
      <c r="IH10" s="1262" t="s">
        <v>268</v>
      </c>
      <c r="II10" s="1263"/>
      <c r="IJ10" s="1262" t="s">
        <v>268</v>
      </c>
      <c r="IK10" s="1263"/>
      <c r="IL10" s="1262" t="s">
        <v>268</v>
      </c>
      <c r="IM10" s="1263"/>
      <c r="IN10" s="1262" t="s">
        <v>268</v>
      </c>
      <c r="IO10" s="1263"/>
      <c r="IP10" s="1262" t="s">
        <v>268</v>
      </c>
      <c r="IQ10" s="1263"/>
      <c r="IR10" s="1262" t="s">
        <v>268</v>
      </c>
      <c r="IS10" s="1263"/>
      <c r="IT10" s="1262" t="s">
        <v>268</v>
      </c>
      <c r="IU10" s="1263"/>
      <c r="IV10" s="1262" t="s">
        <v>268</v>
      </c>
      <c r="IW10" s="1263"/>
      <c r="IX10" s="1262" t="s">
        <v>268</v>
      </c>
      <c r="IY10" s="1263"/>
      <c r="IZ10" s="1262" t="s">
        <v>268</v>
      </c>
      <c r="JA10" s="1263"/>
      <c r="JB10" s="1262" t="s">
        <v>268</v>
      </c>
      <c r="JC10" s="1263"/>
      <c r="JD10" s="1262" t="s">
        <v>268</v>
      </c>
      <c r="JE10" s="1263"/>
      <c r="JF10" s="1262" t="s">
        <v>268</v>
      </c>
      <c r="JG10" s="1263"/>
      <c r="JH10" s="1262" t="s">
        <v>268</v>
      </c>
      <c r="JI10" s="1263"/>
      <c r="JJ10" s="1262" t="s">
        <v>268</v>
      </c>
      <c r="JK10" s="1263"/>
      <c r="JL10" s="1262" t="s">
        <v>268</v>
      </c>
      <c r="JM10" s="1263"/>
      <c r="JN10" s="1262" t="s">
        <v>268</v>
      </c>
      <c r="JO10" s="1263"/>
      <c r="JP10" s="1262" t="s">
        <v>268</v>
      </c>
      <c r="JQ10" s="1263"/>
      <c r="JR10" s="1262" t="s">
        <v>268</v>
      </c>
      <c r="JS10" s="1263"/>
      <c r="JT10" s="1262" t="s">
        <v>268</v>
      </c>
      <c r="JU10" s="1263"/>
      <c r="JV10" s="1262" t="s">
        <v>268</v>
      </c>
      <c r="JW10" s="1263"/>
      <c r="JX10" s="1262" t="s">
        <v>268</v>
      </c>
      <c r="JY10" s="1263"/>
      <c r="JZ10" s="1262" t="s">
        <v>268</v>
      </c>
      <c r="KA10" s="1263"/>
      <c r="KB10" s="1262" t="s">
        <v>268</v>
      </c>
      <c r="KC10" s="1263"/>
      <c r="KD10" s="1262" t="s">
        <v>268</v>
      </c>
      <c r="KE10" s="1263"/>
      <c r="KF10" s="1262" t="s">
        <v>268</v>
      </c>
      <c r="KG10" s="1263"/>
      <c r="KH10" s="1262" t="s">
        <v>268</v>
      </c>
      <c r="KI10" s="1263"/>
      <c r="KJ10" s="1262" t="s">
        <v>268</v>
      </c>
      <c r="KK10" s="1263"/>
      <c r="KL10" s="1262" t="s">
        <v>268</v>
      </c>
      <c r="KM10" s="1263"/>
      <c r="KN10" s="1262" t="s">
        <v>268</v>
      </c>
      <c r="KO10" s="1263"/>
      <c r="KP10" s="1262" t="s">
        <v>268</v>
      </c>
      <c r="KQ10" s="1263"/>
      <c r="KR10" s="1262" t="s">
        <v>268</v>
      </c>
      <c r="KS10" s="1263"/>
      <c r="KT10" s="1262" t="s">
        <v>268</v>
      </c>
      <c r="KU10" s="1263"/>
      <c r="KV10" s="1262" t="s">
        <v>268</v>
      </c>
      <c r="KW10" s="1263"/>
      <c r="KX10" s="1262" t="s">
        <v>268</v>
      </c>
      <c r="KY10" s="1263"/>
      <c r="KZ10" s="1262" t="s">
        <v>268</v>
      </c>
      <c r="LA10" s="1263"/>
      <c r="LB10" s="1262" t="s">
        <v>268</v>
      </c>
      <c r="LC10" s="1263"/>
      <c r="LD10" s="1262" t="s">
        <v>268</v>
      </c>
      <c r="LE10" s="1263"/>
      <c r="LF10" s="1262" t="s">
        <v>268</v>
      </c>
      <c r="LG10" s="1263"/>
      <c r="LH10" s="1262" t="s">
        <v>320</v>
      </c>
      <c r="LI10" s="1263"/>
      <c r="LJ10" s="1262" t="s">
        <v>268</v>
      </c>
      <c r="LK10" s="1263"/>
      <c r="LL10" s="1262" t="s">
        <v>268</v>
      </c>
      <c r="LM10" s="1263"/>
      <c r="LN10" s="1262" t="s">
        <v>268</v>
      </c>
      <c r="LO10" s="1263"/>
      <c r="LP10" s="1262" t="s">
        <v>268</v>
      </c>
      <c r="LQ10" s="1263"/>
      <c r="LR10" s="1262" t="s">
        <v>268</v>
      </c>
      <c r="LS10" s="1263"/>
      <c r="LT10" s="1262" t="s">
        <v>268</v>
      </c>
      <c r="LU10" s="1263"/>
      <c r="LV10" s="1262" t="s">
        <v>268</v>
      </c>
      <c r="LW10" s="1263"/>
      <c r="LX10" s="1262" t="s">
        <v>268</v>
      </c>
      <c r="LY10" s="1263"/>
      <c r="LZ10" s="1262" t="s">
        <v>268</v>
      </c>
      <c r="MA10" s="1263"/>
      <c r="MB10" s="1262" t="s">
        <v>268</v>
      </c>
      <c r="MC10" s="1263"/>
      <c r="MD10" s="1262" t="s">
        <v>268</v>
      </c>
      <c r="ME10" s="1263"/>
      <c r="MF10" s="1262" t="s">
        <v>320</v>
      </c>
      <c r="MG10" s="1263"/>
      <c r="MH10" s="1262" t="s">
        <v>268</v>
      </c>
      <c r="MI10" s="1263"/>
      <c r="MJ10" s="1262" t="s">
        <v>268</v>
      </c>
      <c r="MK10" s="1263"/>
      <c r="ML10" s="1262" t="s">
        <v>268</v>
      </c>
      <c r="MM10" s="1263"/>
      <c r="MN10" s="1262" t="s">
        <v>268</v>
      </c>
      <c r="MO10" s="1263"/>
      <c r="MP10" s="203">
        <f>EJ10</f>
        <v>43861</v>
      </c>
      <c r="MQ10" s="943">
        <f>EX10</f>
        <v>80751</v>
      </c>
      <c r="MR10" s="1268" t="s">
        <v>198</v>
      </c>
      <c r="MS10" s="1269"/>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6">
        <f t="shared" ref="PQ10:QB11" si="204">DB10</f>
        <v>42947</v>
      </c>
      <c r="PR10" s="1036">
        <f t="shared" si="204"/>
        <v>42978</v>
      </c>
      <c r="PS10" s="1036">
        <f t="shared" si="204"/>
        <v>43008</v>
      </c>
      <c r="PT10" s="1036">
        <f t="shared" si="204"/>
        <v>43039</v>
      </c>
      <c r="PU10" s="1036">
        <f t="shared" si="204"/>
        <v>43069</v>
      </c>
      <c r="PV10" s="1036">
        <f t="shared" si="204"/>
        <v>43100</v>
      </c>
      <c r="PW10" s="1036">
        <f t="shared" si="204"/>
        <v>43131</v>
      </c>
      <c r="PX10" s="1036">
        <f t="shared" si="204"/>
        <v>43159</v>
      </c>
      <c r="PY10" s="1036">
        <f t="shared" si="204"/>
        <v>43190</v>
      </c>
      <c r="PZ10" s="1036">
        <f t="shared" si="204"/>
        <v>43220</v>
      </c>
      <c r="QA10" s="1036">
        <f t="shared" si="204"/>
        <v>43251</v>
      </c>
      <c r="QB10" s="1036">
        <f t="shared" si="204"/>
        <v>43281</v>
      </c>
      <c r="QC10" s="1057">
        <f t="shared" ref="QC10:QN10" si="205">DP10</f>
        <v>43312</v>
      </c>
      <c r="QD10" s="1057">
        <f t="shared" si="205"/>
        <v>43343</v>
      </c>
      <c r="QE10" s="1057">
        <f t="shared" si="205"/>
        <v>43373</v>
      </c>
      <c r="QF10" s="1057">
        <f t="shared" si="205"/>
        <v>43404</v>
      </c>
      <c r="QG10" s="1057">
        <f t="shared" si="205"/>
        <v>43434</v>
      </c>
      <c r="QH10" s="1057">
        <f t="shared" si="205"/>
        <v>43465</v>
      </c>
      <c r="QI10" s="1057">
        <f t="shared" si="205"/>
        <v>43496</v>
      </c>
      <c r="QJ10" s="1057">
        <f t="shared" si="205"/>
        <v>43524</v>
      </c>
      <c r="QK10" s="1057">
        <f t="shared" si="205"/>
        <v>43555</v>
      </c>
      <c r="QL10" s="1057">
        <f t="shared" si="205"/>
        <v>43585</v>
      </c>
      <c r="QM10" s="1057">
        <f t="shared" si="205"/>
        <v>43616</v>
      </c>
      <c r="QN10" s="1057">
        <f t="shared" si="205"/>
        <v>43646</v>
      </c>
      <c r="QO10" s="1115">
        <f t="shared" ref="QO10:QZ11" si="206">ED10</f>
        <v>43677</v>
      </c>
      <c r="QP10" s="1115">
        <f t="shared" si="206"/>
        <v>43708</v>
      </c>
      <c r="QQ10" s="1115">
        <f t="shared" si="206"/>
        <v>43738</v>
      </c>
      <c r="QR10" s="1115">
        <f t="shared" si="206"/>
        <v>43769</v>
      </c>
      <c r="QS10" s="1115">
        <f t="shared" si="206"/>
        <v>43799</v>
      </c>
      <c r="QT10" s="1115">
        <f t="shared" si="206"/>
        <v>43830</v>
      </c>
      <c r="QU10" s="1115">
        <f t="shared" si="206"/>
        <v>43861</v>
      </c>
      <c r="QV10" s="1115">
        <f t="shared" si="206"/>
        <v>43889</v>
      </c>
      <c r="QW10" s="1115">
        <f t="shared" si="206"/>
        <v>43921</v>
      </c>
      <c r="QX10" s="1115">
        <f t="shared" si="206"/>
        <v>43951</v>
      </c>
      <c r="QY10" s="1115">
        <f t="shared" si="206"/>
        <v>43982</v>
      </c>
      <c r="QZ10" s="1115">
        <f t="shared" si="206"/>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78" t="s">
        <v>163</v>
      </c>
      <c r="C11" s="1278"/>
      <c r="D11" s="1278"/>
      <c r="E11" s="1278"/>
      <c r="F11" s="1278"/>
      <c r="G11" s="127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7">V38+(V37)</f>
        <v>125806</v>
      </c>
      <c r="W11" s="91">
        <f t="shared" si="207"/>
        <v>158093</v>
      </c>
      <c r="X11" s="90">
        <f t="shared" si="207"/>
        <v>127601</v>
      </c>
      <c r="Y11" s="91">
        <f t="shared" si="207"/>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8">AJ38+(AJ37)</f>
        <v>111549</v>
      </c>
      <c r="AK11" s="91">
        <f t="shared" si="208"/>
        <v>134889</v>
      </c>
      <c r="AL11" s="90">
        <f t="shared" si="208"/>
        <v>111390</v>
      </c>
      <c r="AM11" s="91">
        <f t="shared" si="208"/>
        <v>111467</v>
      </c>
      <c r="AN11" s="90">
        <f t="shared" si="208"/>
        <v>111297</v>
      </c>
      <c r="AO11" s="91">
        <f t="shared" si="208"/>
        <v>111106</v>
      </c>
      <c r="AP11" s="90">
        <f t="shared" si="208"/>
        <v>111020</v>
      </c>
      <c r="AQ11" s="91">
        <f t="shared" si="208"/>
        <v>132508</v>
      </c>
      <c r="AR11" s="90">
        <f t="shared" si="208"/>
        <v>110944</v>
      </c>
      <c r="AS11" s="91">
        <f t="shared" si="208"/>
        <v>111316</v>
      </c>
      <c r="AT11" s="90">
        <f t="shared" si="208"/>
        <v>111603</v>
      </c>
      <c r="AU11" s="91">
        <f t="shared" si="208"/>
        <v>112436</v>
      </c>
      <c r="AV11" s="116">
        <f>SUM(AJ11:AU11)</f>
        <v>1381525</v>
      </c>
      <c r="AW11" s="164">
        <f>SUM(AJ11:AU11)/$AH$4</f>
        <v>115127.08333333333</v>
      </c>
      <c r="AX11" s="336">
        <f t="shared" ref="AX11:BI11" si="209">AX38+(AX37)</f>
        <v>112399</v>
      </c>
      <c r="AY11" s="91">
        <f>AY38+(AY37)</f>
        <v>133843</v>
      </c>
      <c r="AZ11" s="90">
        <f t="shared" si="209"/>
        <v>110716</v>
      </c>
      <c r="BA11" s="91">
        <f t="shared" si="209"/>
        <v>110651</v>
      </c>
      <c r="BB11" s="90">
        <f t="shared" si="209"/>
        <v>110119</v>
      </c>
      <c r="BC11" s="91">
        <f t="shared" si="209"/>
        <v>109794</v>
      </c>
      <c r="BD11" s="90">
        <f t="shared" si="209"/>
        <v>123268</v>
      </c>
      <c r="BE11" s="91">
        <f t="shared" si="209"/>
        <v>109540</v>
      </c>
      <c r="BF11" s="90">
        <f t="shared" si="209"/>
        <v>109775</v>
      </c>
      <c r="BG11" s="91">
        <f t="shared" si="209"/>
        <v>110455</v>
      </c>
      <c r="BH11" s="90">
        <f t="shared" si="209"/>
        <v>111303</v>
      </c>
      <c r="BI11" s="91">
        <f t="shared" si="209"/>
        <v>136203</v>
      </c>
      <c r="BJ11" s="116">
        <f>SUM(AX11:BI11)</f>
        <v>1388066</v>
      </c>
      <c r="BK11" s="164">
        <f>SUM(AX11:BI11)/$AH$4</f>
        <v>115672.16666666667</v>
      </c>
      <c r="BL11" s="336">
        <f t="shared" ref="BL11" si="210">BL38+(BL37)</f>
        <v>113834</v>
      </c>
      <c r="BM11" s="91">
        <f>BM38+(BM37)</f>
        <v>115414</v>
      </c>
      <c r="BN11" s="90">
        <f t="shared" ref="BN11:BT11" si="211">BN38+(BN37)</f>
        <v>115875</v>
      </c>
      <c r="BO11" s="91">
        <f t="shared" si="211"/>
        <v>116600</v>
      </c>
      <c r="BP11" s="90">
        <f t="shared" si="211"/>
        <v>117464</v>
      </c>
      <c r="BQ11" s="91">
        <f t="shared" si="211"/>
        <v>117293</v>
      </c>
      <c r="BR11" s="90">
        <f t="shared" si="211"/>
        <v>142567</v>
      </c>
      <c r="BS11" s="91">
        <f t="shared" si="211"/>
        <v>117052</v>
      </c>
      <c r="BT11" s="90">
        <f t="shared" si="211"/>
        <v>117471</v>
      </c>
      <c r="BU11" s="90">
        <f t="shared" ref="BU11:BW11" si="212">BU38+(BU37)</f>
        <v>118989</v>
      </c>
      <c r="BV11" s="90">
        <f t="shared" si="212"/>
        <v>119836</v>
      </c>
      <c r="BW11" s="90">
        <f t="shared" si="212"/>
        <v>121134</v>
      </c>
      <c r="BX11" s="116">
        <f>SUM(BL11:BW11)</f>
        <v>1433529</v>
      </c>
      <c r="BY11" s="164">
        <f>SUM(BL11:BW11)/$AH$4</f>
        <v>119460.75</v>
      </c>
      <c r="BZ11" s="336">
        <f t="shared" ref="BZ11" si="213">BZ38+(BZ37)</f>
        <v>148617</v>
      </c>
      <c r="CA11" s="91">
        <f>CA38+(CA37)</f>
        <v>121181</v>
      </c>
      <c r="CB11" s="90">
        <f t="shared" ref="CB11:CK11" si="214">CB38+(CB37)</f>
        <v>120655</v>
      </c>
      <c r="CC11" s="91">
        <f t="shared" si="214"/>
        <v>120725</v>
      </c>
      <c r="CD11" s="90">
        <f t="shared" si="214"/>
        <v>120484</v>
      </c>
      <c r="CE11" s="91">
        <f t="shared" si="214"/>
        <v>146930</v>
      </c>
      <c r="CF11" s="90">
        <f t="shared" si="214"/>
        <v>122677</v>
      </c>
      <c r="CG11" s="91">
        <f t="shared" si="214"/>
        <v>118613</v>
      </c>
      <c r="CH11" s="90">
        <f t="shared" si="214"/>
        <v>117993</v>
      </c>
      <c r="CI11" s="90">
        <f t="shared" si="214"/>
        <v>118591</v>
      </c>
      <c r="CJ11" s="90">
        <f t="shared" si="214"/>
        <v>118832</v>
      </c>
      <c r="CK11" s="90">
        <f t="shared" si="214"/>
        <v>119298</v>
      </c>
      <c r="CL11" s="116">
        <f>SUM(BZ11:CK11)</f>
        <v>1494596</v>
      </c>
      <c r="CM11" s="164">
        <f>SUM(BZ11:CK11)/$AH$4</f>
        <v>124549.66666666667</v>
      </c>
      <c r="CN11" s="336">
        <f t="shared" ref="CN11" si="215">CN38+(CN37)</f>
        <v>145790</v>
      </c>
      <c r="CO11" s="91">
        <f>CO38+(CO37)</f>
        <v>116206</v>
      </c>
      <c r="CP11" s="90">
        <f t="shared" ref="CP11:CY11" si="216">CP38+(CP37)</f>
        <v>115029</v>
      </c>
      <c r="CQ11" s="91">
        <f t="shared" si="216"/>
        <v>119153</v>
      </c>
      <c r="CR11" s="90">
        <f t="shared" si="216"/>
        <v>118608</v>
      </c>
      <c r="CS11" s="91">
        <f t="shared" si="216"/>
        <v>138463</v>
      </c>
      <c r="CT11" s="90">
        <f t="shared" si="216"/>
        <v>122677</v>
      </c>
      <c r="CU11" s="91">
        <f t="shared" si="216"/>
        <v>118351</v>
      </c>
      <c r="CV11" s="90">
        <f t="shared" si="216"/>
        <v>118694</v>
      </c>
      <c r="CW11" s="980">
        <f t="shared" si="216"/>
        <v>118948</v>
      </c>
      <c r="CX11" s="90">
        <f t="shared" si="216"/>
        <v>119134</v>
      </c>
      <c r="CY11" s="91">
        <f t="shared" si="216"/>
        <v>145902</v>
      </c>
      <c r="CZ11" s="116">
        <f>SUM(CN11:CY11)</f>
        <v>1496955</v>
      </c>
      <c r="DA11" s="164">
        <f>SUM(CN11:CY11)/$CZ$4</f>
        <v>124746.25</v>
      </c>
      <c r="DB11" s="336">
        <f t="shared" ref="DB11:DJ11" si="217">DB38+(DB37)</f>
        <v>120333</v>
      </c>
      <c r="DC11" s="91">
        <f t="shared" si="217"/>
        <v>120439</v>
      </c>
      <c r="DD11" s="90">
        <f t="shared" si="217"/>
        <v>120457</v>
      </c>
      <c r="DE11" s="91">
        <f t="shared" si="217"/>
        <v>123696</v>
      </c>
      <c r="DF11" s="90">
        <f t="shared" si="217"/>
        <v>123112</v>
      </c>
      <c r="DG11" s="91">
        <f t="shared" si="217"/>
        <v>150674</v>
      </c>
      <c r="DH11" s="90">
        <f t="shared" si="217"/>
        <v>122749</v>
      </c>
      <c r="DI11" s="91">
        <f t="shared" si="217"/>
        <v>122426</v>
      </c>
      <c r="DJ11" s="1079">
        <f t="shared" si="217"/>
        <v>122432</v>
      </c>
      <c r="DK11" s="91">
        <f t="shared" ref="DK11:DM11" si="218">DK38+(DK37)</f>
        <v>123204</v>
      </c>
      <c r="DL11" s="90">
        <f t="shared" si="218"/>
        <v>123631</v>
      </c>
      <c r="DM11" s="91">
        <f t="shared" si="218"/>
        <v>152519</v>
      </c>
      <c r="DN11" s="116">
        <f>SUM(DB11:DM11)</f>
        <v>1525672</v>
      </c>
      <c r="DO11" s="164">
        <f>SUM(DB11:DM11)/$DN$4</f>
        <v>127139.33333333333</v>
      </c>
      <c r="DP11" s="336">
        <f t="shared" ref="DP11:DQ11" si="219">DP38+(DP37)</f>
        <v>125241</v>
      </c>
      <c r="DQ11" s="91">
        <f t="shared" si="219"/>
        <v>124809</v>
      </c>
      <c r="DR11" s="90">
        <f t="shared" ref="DR11:DT11" si="220">DR38+(DR37)</f>
        <v>124209</v>
      </c>
      <c r="DS11" s="91">
        <f t="shared" si="220"/>
        <v>124310</v>
      </c>
      <c r="DT11" s="90">
        <f t="shared" si="220"/>
        <v>148752</v>
      </c>
      <c r="DU11" s="91">
        <f t="shared" ref="DU11:EA11" si="221">DU38+(DU37)</f>
        <v>123800</v>
      </c>
      <c r="DV11" s="90">
        <f t="shared" si="221"/>
        <v>122462</v>
      </c>
      <c r="DW11" s="91">
        <f t="shared" si="221"/>
        <v>122199</v>
      </c>
      <c r="DX11" s="90">
        <f t="shared" si="221"/>
        <v>122455</v>
      </c>
      <c r="DY11" s="91">
        <f t="shared" si="221"/>
        <v>151087</v>
      </c>
      <c r="DZ11" s="90">
        <f t="shared" si="221"/>
        <v>124080</v>
      </c>
      <c r="EA11" s="91">
        <f t="shared" si="221"/>
        <v>124589</v>
      </c>
      <c r="EB11" s="116">
        <f>SUM(DP11:EA11)</f>
        <v>1537993</v>
      </c>
      <c r="EC11" s="164">
        <f>SUM(DP11:EA11)/$EB$4</f>
        <v>128166.08333333333</v>
      </c>
      <c r="ED11" s="1159">
        <f t="shared" ref="ED11" si="222">ED38+(ED37)</f>
        <v>125172</v>
      </c>
      <c r="EE11" s="91">
        <f t="shared" ref="EE11:EH11" si="223">EE38+(EE37)</f>
        <v>124995</v>
      </c>
      <c r="EF11" s="90">
        <f t="shared" si="223"/>
        <v>125067</v>
      </c>
      <c r="EG11" s="91">
        <f t="shared" si="223"/>
        <v>145112</v>
      </c>
      <c r="EH11" s="90">
        <f t="shared" si="223"/>
        <v>124322</v>
      </c>
      <c r="EI11" s="91">
        <f>EI38+(EI37)</f>
        <v>123988</v>
      </c>
      <c r="EJ11" s="90">
        <f>EJ38+(EJ37)</f>
        <v>124094</v>
      </c>
      <c r="EK11" s="91">
        <f>EK38+(EK37)</f>
        <v>124481</v>
      </c>
      <c r="EL11" s="90">
        <f>EL38+(EL37)</f>
        <v>124667</v>
      </c>
      <c r="EM11" s="91">
        <f t="shared" ref="EM11:EO11" si="224">EM38+(EM37)</f>
        <v>125342</v>
      </c>
      <c r="EN11" s="90">
        <f t="shared" si="224"/>
        <v>153668</v>
      </c>
      <c r="EO11" s="91">
        <f t="shared" si="224"/>
        <v>126715</v>
      </c>
      <c r="EP11" s="116">
        <f>SUM(ED11:EO11)</f>
        <v>1547623</v>
      </c>
      <c r="EQ11" s="164">
        <f>SUM(ED11:EO11)/$EP$4</f>
        <v>128968.58333333333</v>
      </c>
      <c r="ER11" s="1159">
        <f t="shared" ref="ER11:ES11" si="225">ER38+(ER37)</f>
        <v>122765</v>
      </c>
      <c r="ES11" s="91">
        <f t="shared" si="225"/>
        <v>123392</v>
      </c>
      <c r="ET11" s="90">
        <f t="shared" ref="ET11:EU11" si="226">ET38+(ET37)</f>
        <v>123648</v>
      </c>
      <c r="EU11" s="91">
        <f t="shared" si="226"/>
        <v>151921</v>
      </c>
      <c r="EV11" s="90">
        <f t="shared" ref="EV11:EW11" si="227">EV38+(EV37)</f>
        <v>124755</v>
      </c>
      <c r="EW11" s="91">
        <f t="shared" si="227"/>
        <v>125060</v>
      </c>
      <c r="EX11" s="90">
        <f t="shared" ref="EX11" si="228">EX38+(EX37)</f>
        <v>125228</v>
      </c>
      <c r="EY11" s="91"/>
      <c r="EZ11" s="90"/>
      <c r="FA11" s="91"/>
      <c r="FB11" s="90"/>
      <c r="FC11" s="91"/>
      <c r="FD11" s="116">
        <f>SUM(ER11:FC11)</f>
        <v>896769</v>
      </c>
      <c r="FE11" s="164">
        <f>SUM(ER11:FC11)/$FD$4</f>
        <v>128109.85714285714</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256</v>
      </c>
      <c r="LW11" s="1081">
        <f>LV11/ES11</f>
        <v>2.0746887966804979E-3</v>
      </c>
      <c r="LX11" s="155">
        <f>EU11-ET11</f>
        <v>28273</v>
      </c>
      <c r="LY11" s="1081">
        <f>LX11/ET11</f>
        <v>0.22865715579710144</v>
      </c>
      <c r="LZ11" s="155">
        <f>EV11-EU11</f>
        <v>-27166</v>
      </c>
      <c r="MA11" s="1081">
        <f>LZ11/EU11</f>
        <v>-0.17881662179685495</v>
      </c>
      <c r="MB11" s="155">
        <f>EW11-EV11</f>
        <v>305</v>
      </c>
      <c r="MC11" s="1081">
        <f>MB11/EV11</f>
        <v>2.4447917919121478E-3</v>
      </c>
      <c r="MD11" s="155">
        <f>EX11-EW11</f>
        <v>168</v>
      </c>
      <c r="ME11" s="97">
        <f>MD11/EW11</f>
        <v>1.3433551895090357E-3</v>
      </c>
      <c r="MF11" s="155">
        <f>EY11-EX11</f>
        <v>-125228</v>
      </c>
      <c r="MG11" s="1081">
        <f>MF11/EX11</f>
        <v>-1</v>
      </c>
      <c r="MH11" s="155">
        <f>EZ11-EY11</f>
        <v>0</v>
      </c>
      <c r="MI11" s="1081" t="e">
        <f>MH11/EY11</f>
        <v>#DIV/0!</v>
      </c>
      <c r="MJ11" s="155">
        <f>FA11-EZ11</f>
        <v>0</v>
      </c>
      <c r="MK11" s="1081" t="e">
        <f>MJ11/EZ11</f>
        <v>#DIV/0!</v>
      </c>
      <c r="ML11" s="155">
        <f>FB11-FA11</f>
        <v>0</v>
      </c>
      <c r="MM11" s="1081" t="e">
        <f>ML11/FA11</f>
        <v>#DIV/0!</v>
      </c>
      <c r="MN11" s="155">
        <f>FC11-FB11</f>
        <v>0</v>
      </c>
      <c r="MO11" s="1081" t="e">
        <f>MN11/FB11</f>
        <v>#DIV/0!</v>
      </c>
      <c r="MP11" s="90">
        <f>EJ11</f>
        <v>124094</v>
      </c>
      <c r="MQ11" s="1091">
        <f>EX11</f>
        <v>125228</v>
      </c>
      <c r="MR11" s="155">
        <f>MQ11-MP11</f>
        <v>1134</v>
      </c>
      <c r="MS11" s="97">
        <f t="shared" ref="MS11" si="229">IF(ISERROR(MR11/MP11),0,MR11/MP11)</f>
        <v>9.1382339194481608E-3</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7">
        <f t="shared" si="204"/>
        <v>120333</v>
      </c>
      <c r="PR11" s="1037">
        <f t="shared" si="204"/>
        <v>120439</v>
      </c>
      <c r="PS11" s="1037">
        <f t="shared" si="204"/>
        <v>120457</v>
      </c>
      <c r="PT11" s="1037">
        <f t="shared" si="204"/>
        <v>123696</v>
      </c>
      <c r="PU11" s="1037">
        <f t="shared" si="204"/>
        <v>123112</v>
      </c>
      <c r="PV11" s="1037">
        <f t="shared" si="204"/>
        <v>150674</v>
      </c>
      <c r="PW11" s="1037">
        <f t="shared" si="204"/>
        <v>122749</v>
      </c>
      <c r="PX11" s="1037">
        <f t="shared" si="204"/>
        <v>122426</v>
      </c>
      <c r="PY11" s="1037">
        <f t="shared" si="204"/>
        <v>122432</v>
      </c>
      <c r="PZ11" s="1037">
        <f t="shared" si="204"/>
        <v>123204</v>
      </c>
      <c r="QA11" s="1037">
        <f t="shared" si="204"/>
        <v>123631</v>
      </c>
      <c r="QB11" s="1037">
        <f t="shared" si="204"/>
        <v>152519</v>
      </c>
      <c r="QC11" s="1059">
        <f t="shared" ref="QC11:QK11" si="230">DP11</f>
        <v>125241</v>
      </c>
      <c r="QD11" s="1059">
        <f t="shared" si="230"/>
        <v>124809</v>
      </c>
      <c r="QE11" s="1059">
        <f t="shared" si="230"/>
        <v>124209</v>
      </c>
      <c r="QF11" s="1059">
        <f t="shared" si="230"/>
        <v>124310</v>
      </c>
      <c r="QG11" s="1059">
        <f t="shared" si="230"/>
        <v>148752</v>
      </c>
      <c r="QH11" s="1059">
        <f t="shared" si="230"/>
        <v>123800</v>
      </c>
      <c r="QI11" s="1059">
        <f t="shared" si="230"/>
        <v>122462</v>
      </c>
      <c r="QJ11" s="1059">
        <f t="shared" si="230"/>
        <v>122199</v>
      </c>
      <c r="QK11" s="1059">
        <f t="shared" si="230"/>
        <v>122455</v>
      </c>
      <c r="QL11" s="1059" t="s">
        <v>321</v>
      </c>
      <c r="QM11" s="1059">
        <f>DZ11</f>
        <v>124080</v>
      </c>
      <c r="QN11" s="1059">
        <f>EA11</f>
        <v>124589</v>
      </c>
      <c r="QO11" s="1116">
        <f t="shared" si="206"/>
        <v>125172</v>
      </c>
      <c r="QP11" s="1116">
        <f t="shared" si="206"/>
        <v>124995</v>
      </c>
      <c r="QQ11" s="1116">
        <f t="shared" si="206"/>
        <v>125067</v>
      </c>
      <c r="QR11" s="1116">
        <f t="shared" si="206"/>
        <v>145112</v>
      </c>
      <c r="QS11" s="1116">
        <f t="shared" si="206"/>
        <v>124322</v>
      </c>
      <c r="QT11" s="1116">
        <f t="shared" si="206"/>
        <v>123988</v>
      </c>
      <c r="QU11" s="1116">
        <f t="shared" si="206"/>
        <v>124094</v>
      </c>
      <c r="QV11" s="1116">
        <f t="shared" si="206"/>
        <v>124481</v>
      </c>
      <c r="QW11" s="1116">
        <f t="shared" si="206"/>
        <v>124667</v>
      </c>
      <c r="QX11" s="1116">
        <f t="shared" si="206"/>
        <v>125342</v>
      </c>
      <c r="QY11" s="1116">
        <f t="shared" si="206"/>
        <v>153668</v>
      </c>
      <c r="QZ11" s="1116">
        <f t="shared" si="206"/>
        <v>126715</v>
      </c>
      <c r="RA11" s="1208">
        <f t="shared" ref="RA11" si="231">ER11</f>
        <v>122765</v>
      </c>
      <c r="RB11" s="1208">
        <f t="shared" ref="RB11" si="232">ES11</f>
        <v>123392</v>
      </c>
      <c r="RC11" s="1208">
        <f t="shared" ref="RC11" si="233">ET11</f>
        <v>123648</v>
      </c>
      <c r="RD11" s="1208">
        <f t="shared" ref="RD11" si="234">EU11</f>
        <v>151921</v>
      </c>
      <c r="RE11" s="1208">
        <f t="shared" ref="RE11" si="235">EV11</f>
        <v>124755</v>
      </c>
      <c r="RF11" s="1208">
        <f t="shared" ref="RF11" si="236">EW11</f>
        <v>125060</v>
      </c>
      <c r="RG11" s="1208">
        <f t="shared" ref="RG11" si="237">EX11</f>
        <v>125228</v>
      </c>
      <c r="RH11" s="1208">
        <f t="shared" ref="RH11" si="238">EY11</f>
        <v>0</v>
      </c>
      <c r="RI11" s="1208">
        <f t="shared" ref="RI11" si="239">EZ11</f>
        <v>0</v>
      </c>
      <c r="RJ11" s="1208">
        <f t="shared" ref="RJ11" si="240">FA11</f>
        <v>0</v>
      </c>
      <c r="RK11" s="1208">
        <f t="shared" ref="RK11" si="241">FB11</f>
        <v>0</v>
      </c>
      <c r="RL11" s="1208">
        <f t="shared" ref="RL11" si="242">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248"/>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71" t="s">
        <v>0</v>
      </c>
      <c r="F13" s="1271"/>
      <c r="G13" s="1272"/>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3">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4">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5">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6">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7">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8">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9">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50">SUM(ED13:EO13)/$EP$4</f>
        <v>2402.8333333333335</v>
      </c>
      <c r="ER13" s="20">
        <v>2739</v>
      </c>
      <c r="ES13" s="64">
        <v>2485</v>
      </c>
      <c r="ET13" s="20">
        <v>3070</v>
      </c>
      <c r="EU13" s="64">
        <v>3233</v>
      </c>
      <c r="EV13" s="20">
        <v>2527</v>
      </c>
      <c r="EW13" s="64">
        <v>2633</v>
      </c>
      <c r="EX13" s="20">
        <v>3186</v>
      </c>
      <c r="EY13" s="64"/>
      <c r="EZ13" s="20"/>
      <c r="FA13" s="64"/>
      <c r="FB13" s="20"/>
      <c r="FC13" s="64"/>
      <c r="FD13" s="118">
        <f>SUM(ER13:FC13)</f>
        <v>19873</v>
      </c>
      <c r="FE13" s="150">
        <f t="shared" ref="FE13:FE20" si="251">SUM(ER13:FC13)/$FD$4</f>
        <v>2839</v>
      </c>
      <c r="FF13" s="113">
        <f t="shared" ref="FF13:FF20" si="252">AX13-AU13</f>
        <v>416</v>
      </c>
      <c r="FG13" s="367">
        <f t="shared" ref="FG13:FG20" si="253">FF13/AU13</f>
        <v>0.10735483870967742</v>
      </c>
      <c r="FH13" s="113">
        <f t="shared" ref="FH13:FH20" si="254">AY13-AX13</f>
        <v>-135</v>
      </c>
      <c r="FI13" s="367">
        <f t="shared" ref="FI13:FI20" si="255">FH13/AX13</f>
        <v>-3.1461197855977625E-2</v>
      </c>
      <c r="FJ13" s="113">
        <f t="shared" ref="FJ13:FJ20" si="256">AZ13-AY13</f>
        <v>1133</v>
      </c>
      <c r="FK13" s="367">
        <f t="shared" ref="FK13:FK20" si="257">FJ13/AY13</f>
        <v>0.2726179018286814</v>
      </c>
      <c r="FL13" s="113">
        <f t="shared" ref="FL13:FL20" si="258">BA13-AZ13</f>
        <v>10186</v>
      </c>
      <c r="FM13" s="367">
        <f t="shared" ref="FM13:FM20" si="259">FL13/AZ13</f>
        <v>1.9258839100018907</v>
      </c>
      <c r="FN13" s="113">
        <f t="shared" ref="FN13:FN20" si="260">BB13-BA13</f>
        <v>-9038</v>
      </c>
      <c r="FO13" s="367">
        <f t="shared" ref="FO13:FO20" si="261">FN13/BA13</f>
        <v>-0.58403877221324718</v>
      </c>
      <c r="FP13" s="113">
        <f t="shared" ref="FP13:FP20" si="262">BC13-BB13</f>
        <v>-1058</v>
      </c>
      <c r="FQ13" s="367">
        <f t="shared" ref="FQ13:FQ20" si="263">FP13/BB13</f>
        <v>-0.1643622805654808</v>
      </c>
      <c r="FR13" s="113">
        <f t="shared" ref="FR13:FR20" si="264">BD13-BC13</f>
        <v>532</v>
      </c>
      <c r="FS13" s="367">
        <f t="shared" ref="FS13:FS20" si="265">FR13/BC13</f>
        <v>9.8903141847927117E-2</v>
      </c>
      <c r="FT13" s="113">
        <f t="shared" ref="FT13:FT20" si="266">BE13-BD13</f>
        <v>-1761</v>
      </c>
      <c r="FU13" s="367">
        <f t="shared" ref="FU13:FU20" si="267">FT13/BD13</f>
        <v>-0.29791913381830487</v>
      </c>
      <c r="FV13" s="113">
        <f t="shared" ref="FV13:FV20" si="268">BF13-BE13</f>
        <v>-234</v>
      </c>
      <c r="FW13" s="367">
        <f t="shared" ref="FW13:FW20" si="269">FV13/BE13</f>
        <v>-5.6385542168674696E-2</v>
      </c>
      <c r="FX13" s="113">
        <f t="shared" ref="FX13:FX20" si="270">BG13-BF13</f>
        <v>-209</v>
      </c>
      <c r="FY13" s="100">
        <f t="shared" ref="FY13:FY20" si="271">FX13/BF13</f>
        <v>-5.3370786516853931E-2</v>
      </c>
      <c r="FZ13" s="113">
        <f t="shared" ref="FZ13:FZ20" si="272">BH13-BG13</f>
        <v>-174</v>
      </c>
      <c r="GA13" s="367">
        <f t="shared" ref="GA13:GA20" si="273">FZ13/BG13</f>
        <v>-4.6938224979768003E-2</v>
      </c>
      <c r="GB13" s="113">
        <f t="shared" ref="GB13:GB20" si="274">BI13-BH13</f>
        <v>193</v>
      </c>
      <c r="GC13" s="367">
        <f t="shared" ref="GC13:GC20" si="275">GB13/BH13</f>
        <v>5.4627795075007077E-2</v>
      </c>
      <c r="GD13" s="113">
        <f t="shared" ref="GD13:GD20" si="276">BL13-BI13</f>
        <v>275</v>
      </c>
      <c r="GE13" s="367">
        <f t="shared" ref="GE13:GE20" si="277">GD13/BI13</f>
        <v>7.3805689747718728E-2</v>
      </c>
      <c r="GF13" s="292">
        <f t="shared" ref="GF13:GF20" si="278">BM13-BL13</f>
        <v>-242</v>
      </c>
      <c r="GG13" s="370">
        <f t="shared" ref="GG13:GG20" si="279">GF13/BL13</f>
        <v>-6.0484878780304924E-2</v>
      </c>
      <c r="GH13" s="292">
        <f t="shared" ref="GH13:GH20" si="280">BN13-BM13</f>
        <v>461</v>
      </c>
      <c r="GI13" s="370">
        <f t="shared" ref="GI13:GI20" si="281">GH13/BM13</f>
        <v>0.1226389997339718</v>
      </c>
      <c r="GJ13" s="292">
        <f t="shared" ref="GJ13:GJ20" si="282">BO13-BN13</f>
        <v>7394</v>
      </c>
      <c r="GK13" s="370">
        <f t="shared" ref="GK13:GK20" si="283">GJ13/BN13</f>
        <v>1.7521327014218009</v>
      </c>
      <c r="GL13" s="292">
        <f t="shared" ref="GL13:GL20" si="284">BP13-BO13</f>
        <v>-7894</v>
      </c>
      <c r="GM13" s="370">
        <f t="shared" ref="GM13:GM20" si="285">GL13/BO13</f>
        <v>-0.67969691751334593</v>
      </c>
      <c r="GN13" s="292">
        <f t="shared" ref="GN13:GN20" si="286">BQ13-BP13</f>
        <v>196</v>
      </c>
      <c r="GO13" s="370">
        <f t="shared" ref="GO13:GO20" si="287">GN13/BP13</f>
        <v>5.2688172043010753E-2</v>
      </c>
      <c r="GP13" s="292">
        <f t="shared" ref="GP13:GP20" si="288">BR13-BQ13</f>
        <v>1085</v>
      </c>
      <c r="GQ13" s="370">
        <f t="shared" ref="GQ13:GQ20" si="289">GP13/BQ13</f>
        <v>0.27706843718079671</v>
      </c>
      <c r="GR13" s="292">
        <f t="shared" ref="GR13:GR20" si="290">BS13-BR13</f>
        <v>-1085</v>
      </c>
      <c r="GS13" s="370">
        <f t="shared" ref="GS13:GS20" si="291">GR13/BR13</f>
        <v>-0.21695660867826436</v>
      </c>
      <c r="GT13" s="292">
        <f t="shared" ref="GT13:GT20" si="292">BT13-BS13</f>
        <v>316</v>
      </c>
      <c r="GU13" s="370">
        <f t="shared" ref="GU13:GU20" si="293">GT13/BS13</f>
        <v>8.0694586312563835E-2</v>
      </c>
      <c r="GV13" s="292">
        <f t="shared" ref="GV13:GV20" si="294">BU13-BT13</f>
        <v>726</v>
      </c>
      <c r="GW13" s="370">
        <f t="shared" ref="GW13:GW20" si="295">GV13/BT13</f>
        <v>0.17155009451795841</v>
      </c>
      <c r="GX13" s="292">
        <f t="shared" ref="GX13:GX20" si="296">BV13-BU13</f>
        <v>-1451</v>
      </c>
      <c r="GY13" s="370">
        <f t="shared" ref="GY13:GY20" si="297">GX13/BU13</f>
        <v>-0.29265832997176283</v>
      </c>
      <c r="GZ13" s="292">
        <f t="shared" ref="GZ13:GZ20" si="298">BW13-BV13</f>
        <v>13</v>
      </c>
      <c r="HA13" s="370">
        <f t="shared" ref="HA13:HA20" si="299">GZ13/BV13</f>
        <v>3.7068719703450244E-3</v>
      </c>
      <c r="HB13" s="292">
        <f t="shared" ref="HB13:HB20" si="300">BZ13-BW13</f>
        <v>-174</v>
      </c>
      <c r="HC13" s="370">
        <f t="shared" ref="HC13:HC20" si="301">HB13/BW13</f>
        <v>-4.9431818181818181E-2</v>
      </c>
      <c r="HD13" s="292">
        <f t="shared" ref="HD13:HD20" si="302">CA13-BZ13</f>
        <v>-305</v>
      </c>
      <c r="HE13" s="370">
        <f t="shared" ref="HE13:HE20" si="303">HD13/BZ13</f>
        <v>-9.1153616258218773E-2</v>
      </c>
      <c r="HF13" s="292">
        <f t="shared" ref="HF13:HF20" si="304">CB13-CA13</f>
        <v>371</v>
      </c>
      <c r="HG13" s="370">
        <f t="shared" ref="HG13:HG20" si="305">HF13/CA13</f>
        <v>0.12199934232160474</v>
      </c>
      <c r="HH13" s="292">
        <f t="shared" ref="HH13:HH20" si="306">CC13-CB13</f>
        <v>579</v>
      </c>
      <c r="HI13" s="370">
        <f t="shared" ref="HI13:HI20" si="307">HH13/CB13</f>
        <v>0.16969519343493553</v>
      </c>
      <c r="HJ13" s="292">
        <f t="shared" ref="HJ13:HJ20" si="308">CD13-CC13</f>
        <v>-311</v>
      </c>
      <c r="HK13" s="370">
        <f t="shared" ref="HK13:HK20" si="309">HJ13/CC13</f>
        <v>-7.7925331996993238E-2</v>
      </c>
      <c r="HL13" s="292">
        <f t="shared" ref="HL13:HL20" si="310">CE13-CD13</f>
        <v>-71</v>
      </c>
      <c r="HM13" s="370">
        <f t="shared" ref="HM13:HM20" si="311">HL13/CD13</f>
        <v>-1.9293478260869565E-2</v>
      </c>
      <c r="HN13" s="292">
        <f t="shared" ref="HN13:HN20" si="312">CF13-CE13</f>
        <v>42</v>
      </c>
      <c r="HO13" s="370">
        <f t="shared" ref="HO13:HO20" si="313">HN13/CE13</f>
        <v>1.1637572734829594E-2</v>
      </c>
      <c r="HP13" s="292">
        <f t="shared" ref="HP13:HP20" si="314">CG13-CF13</f>
        <v>315</v>
      </c>
      <c r="HQ13" s="370">
        <f t="shared" ref="HQ13:HQ20" si="315">HP13/CF13</f>
        <v>8.6277732128184056E-2</v>
      </c>
      <c r="HR13" s="292">
        <f t="shared" ref="HR13:HR20" si="316">CH13-CG13</f>
        <v>-336</v>
      </c>
      <c r="HS13" s="370">
        <f t="shared" ref="HS13:HS20" si="317">HR13/CG13</f>
        <v>-8.4720121028744322E-2</v>
      </c>
      <c r="HT13" s="292">
        <f t="shared" ref="HT13:HT20" si="318">CI13-CH13</f>
        <v>-448</v>
      </c>
      <c r="HU13" s="370">
        <f t="shared" ref="HU13:HU20" si="319">HT13/CH13</f>
        <v>-0.12341597796143251</v>
      </c>
      <c r="HV13" s="292">
        <f t="shared" ref="HV13:HV20" si="320">CJ13-CI13</f>
        <v>-143</v>
      </c>
      <c r="HW13" s="370">
        <f t="shared" ref="HW13:HW20" si="321">HV13/CI13</f>
        <v>-4.4940289126335638E-2</v>
      </c>
      <c r="HX13" s="292">
        <f t="shared" ref="HX13:HX20" si="322">CK13-CJ13</f>
        <v>279</v>
      </c>
      <c r="HY13" s="370">
        <f t="shared" ref="HY13:HY20" si="323">HX13/CJ13</f>
        <v>9.1806515301085884E-2</v>
      </c>
      <c r="HZ13" s="292">
        <f t="shared" ref="HZ13:HZ20" si="324">CN13-CK13</f>
        <v>-243</v>
      </c>
      <c r="IA13" s="370">
        <f t="shared" ref="IA13:IA20" si="325">HZ13/CK13</f>
        <v>-7.3236889692585891E-2</v>
      </c>
      <c r="IB13" s="292">
        <f t="shared" ref="IB13:IB20" si="326">CO13-CN13</f>
        <v>317</v>
      </c>
      <c r="IC13" s="370">
        <f t="shared" ref="IC13:IC20" si="327">IB13/CN13</f>
        <v>0.10308943089430894</v>
      </c>
      <c r="ID13" s="292">
        <f t="shared" ref="ID13:ID20" si="328">CP13-CO13</f>
        <v>75</v>
      </c>
      <c r="IE13" s="370">
        <f t="shared" ref="IE13:IE20" si="329">ID13/CO13</f>
        <v>2.2110849056603772E-2</v>
      </c>
      <c r="IF13" s="292">
        <f t="shared" ref="IF13:IF20" si="330">CQ13-CP13</f>
        <v>258</v>
      </c>
      <c r="IG13" s="370">
        <f t="shared" ref="IG13:IG20" si="331">IF13/CP13</f>
        <v>7.4415921546005195E-2</v>
      </c>
      <c r="IH13" s="292">
        <f t="shared" ref="IH13:IH20" si="332">CR13-CQ13</f>
        <v>-583</v>
      </c>
      <c r="II13" s="370">
        <f t="shared" ref="II13:II20" si="333">IH13/CQ13</f>
        <v>-0.15651006711409396</v>
      </c>
      <c r="IJ13" s="292">
        <f t="shared" ref="IJ13:IJ20" si="334">CS13-CR13</f>
        <v>-179</v>
      </c>
      <c r="IK13" s="370">
        <f t="shared" ref="IK13:IK20" si="335">IJ13/CR13</f>
        <v>-5.6970082749840868E-2</v>
      </c>
      <c r="IL13" s="292">
        <f t="shared" ref="IL13:IL20" si="336">CT13-CS13</f>
        <v>510</v>
      </c>
      <c r="IM13" s="370">
        <f t="shared" ref="IM13:IM20" si="337">IL13/CS13</f>
        <v>0.17212284846439418</v>
      </c>
      <c r="IN13" s="292">
        <f t="shared" ref="IN13:IN20" si="338">CU13-CT13</f>
        <v>10</v>
      </c>
      <c r="IO13" s="370">
        <f t="shared" ref="IO13:IO20" si="339">IN13/CT13</f>
        <v>2.8793550244745176E-3</v>
      </c>
      <c r="IP13" s="292">
        <f t="shared" ref="IP13:IP20" si="340">CV13-CU13</f>
        <v>-746</v>
      </c>
      <c r="IQ13" s="370">
        <f t="shared" ref="IQ13:IQ20" si="341">IP13/CU13</f>
        <v>-0.2141831754234855</v>
      </c>
      <c r="IR13" s="292">
        <f t="shared" ref="IR13:IR20" si="342">CW13-CV13</f>
        <v>-345</v>
      </c>
      <c r="IS13" s="370">
        <f t="shared" ref="IS13:IS20" si="343">IR13/CV13</f>
        <v>-0.12605042016806722</v>
      </c>
      <c r="IT13" s="292">
        <f t="shared" ref="IT13:IT20" si="344">CX13-CW13</f>
        <v>131</v>
      </c>
      <c r="IU13" s="370">
        <f t="shared" ref="IU13:IU20" si="345">IT13/CW13</f>
        <v>5.4765886287625416E-2</v>
      </c>
      <c r="IV13" s="292">
        <f t="shared" ref="IV13:IV20" si="346">CY13-CX13</f>
        <v>-210</v>
      </c>
      <c r="IW13" s="370">
        <f t="shared" ref="IW13:IW20" si="347">IV13/CX13</f>
        <v>-8.3234244946492272E-2</v>
      </c>
      <c r="IX13" s="292">
        <f t="shared" ref="IX13:IX20" si="348">DB13-CY13</f>
        <v>-50</v>
      </c>
      <c r="IY13" s="370">
        <f t="shared" ref="IY13:IY20" si="349">IX13/CY13</f>
        <v>-2.1616947686986597E-2</v>
      </c>
      <c r="IZ13" s="292">
        <f t="shared" ref="IZ13:IZ20" si="350">DC13-DB13</f>
        <v>146</v>
      </c>
      <c r="JA13" s="370">
        <f t="shared" ref="JA13:JA20" si="351">IZ13/DB13</f>
        <v>6.4516129032258063E-2</v>
      </c>
      <c r="JB13" s="292">
        <f t="shared" ref="JB13:JB20" si="352">DD13-DC13</f>
        <v>-506</v>
      </c>
      <c r="JC13" s="370">
        <f t="shared" ref="JC13:JC20" si="353">JB13/DD13</f>
        <v>-0.26589595375722541</v>
      </c>
      <c r="JD13" s="292">
        <f t="shared" ref="JD13:JD20" si="354">DE13-DD13</f>
        <v>551</v>
      </c>
      <c r="JE13" s="370">
        <f t="shared" ref="JE13:JE20" si="355">JD13/DD13</f>
        <v>0.28954282711508145</v>
      </c>
      <c r="JF13" s="292">
        <f t="shared" ref="JF13:JF20" si="356">DF13-DE13</f>
        <v>-449</v>
      </c>
      <c r="JG13" s="370">
        <f t="shared" ref="JG13:JG20" si="357">JF13/DO13</f>
        <v>-0.18857622847543049</v>
      </c>
      <c r="JH13" s="292">
        <f t="shared" ref="JH13:JH20" si="358">DG13-DF13</f>
        <v>-62</v>
      </c>
      <c r="JI13" s="370">
        <f t="shared" ref="JI13:JI20" si="359">JH13/DF13</f>
        <v>-3.0922693266832918E-2</v>
      </c>
      <c r="JJ13" s="292">
        <f t="shared" ref="JJ13:JJ20" si="360">DH13-DG13</f>
        <v>1361</v>
      </c>
      <c r="JK13" s="370">
        <f t="shared" ref="JK13:JK20" si="361">JJ13/DG13</f>
        <v>0.70046320123520334</v>
      </c>
      <c r="JL13" s="292">
        <f t="shared" ref="JL13:JL20" si="362">DI13-DH13</f>
        <v>-310</v>
      </c>
      <c r="JM13" s="370">
        <f t="shared" ref="JM13:JM20" si="363">JL13/DH13</f>
        <v>-9.3825665859564158E-2</v>
      </c>
      <c r="JN13" s="292">
        <f t="shared" ref="JN13:JN20" si="364">DJ13-DI13</f>
        <v>-530</v>
      </c>
      <c r="JO13" s="370">
        <f t="shared" ref="JO13:JO20" si="365">JN13/DI13</f>
        <v>-0.17702070808283232</v>
      </c>
      <c r="JP13" s="292">
        <f t="shared" ref="JP13:JP20" si="366">DK13-DJ13</f>
        <v>-59</v>
      </c>
      <c r="JQ13" s="370">
        <f t="shared" ref="JQ13:JQ20" si="367">JP13/DJ13</f>
        <v>-2.3944805194805196E-2</v>
      </c>
      <c r="JR13" s="292">
        <f t="shared" ref="JR13:JR20" si="368">DL13-DK13</f>
        <v>-272</v>
      </c>
      <c r="JS13" s="370">
        <f t="shared" ref="JS13:JS20" si="369">JR13/DK13</f>
        <v>-0.1130977130977131</v>
      </c>
      <c r="JT13" s="292">
        <f t="shared" ref="JT13:JT20" si="370">DM13-DL13</f>
        <v>162</v>
      </c>
      <c r="JU13" s="370">
        <f t="shared" ref="JU13:JU20" si="371">JT13/DL13</f>
        <v>7.5949367088607597E-2</v>
      </c>
      <c r="JV13" s="292">
        <f t="shared" ref="JV13:JV20" si="372">DP13-DM13</f>
        <v>-37</v>
      </c>
      <c r="JW13" s="370">
        <f t="shared" ref="JW13:JW20" si="373">JV13/DM13</f>
        <v>-1.6122004357298474E-2</v>
      </c>
      <c r="JX13" s="292">
        <f t="shared" ref="JX13:JX20" si="374">DQ13-DP13</f>
        <v>270</v>
      </c>
      <c r="JY13" s="370">
        <f t="shared" ref="JY13:JY20" si="375">JX13/DP13</f>
        <v>0.11957484499557131</v>
      </c>
      <c r="JZ13" s="292">
        <f t="shared" ref="JZ13:JZ20" si="376">DR13-DQ13</f>
        <v>-668</v>
      </c>
      <c r="KA13" s="370">
        <f t="shared" ref="KA13:KA20" si="377">JZ13/DQ13</f>
        <v>-0.26424050632911394</v>
      </c>
      <c r="KB13" s="292">
        <f t="shared" ref="KB13:KB20" si="378">DS13-DR13</f>
        <v>936</v>
      </c>
      <c r="KC13" s="370">
        <f t="shared" ref="KC13:KC20" si="379">KB13/DR13</f>
        <v>0.50322580645161286</v>
      </c>
      <c r="KD13" s="292">
        <f t="shared" ref="KD13:KD20" si="380">DT13-DS13</f>
        <v>-794</v>
      </c>
      <c r="KE13" s="370">
        <f t="shared" ref="KE13:KE20" si="381">KD13/DS13</f>
        <v>-0.28397711015736765</v>
      </c>
      <c r="KF13" s="292">
        <f t="shared" ref="KF13:KF20" si="382">DU13-DT13</f>
        <v>-56</v>
      </c>
      <c r="KG13" s="370">
        <f t="shared" ref="KG13:KG20" si="383">KF13/DT13</f>
        <v>-2.7972027972027972E-2</v>
      </c>
      <c r="KH13" s="292">
        <f t="shared" ref="KH13:KH20" si="384">DV13-DU13</f>
        <v>1933</v>
      </c>
      <c r="KI13" s="370">
        <f t="shared" ref="KI13:KI20" si="385">KH13/DU13</f>
        <v>0.99331963001027745</v>
      </c>
      <c r="KJ13" s="292">
        <f t="shared" ref="KJ13:KJ20" si="386">DW13-DV13</f>
        <v>-514</v>
      </c>
      <c r="KK13" s="370">
        <f t="shared" ref="KK13:KK20" si="387">KJ13/DV13</f>
        <v>-0.13250837844805363</v>
      </c>
      <c r="KL13" s="292">
        <f t="shared" ref="KL13:KL20" si="388">DX13-DW13</f>
        <v>-549</v>
      </c>
      <c r="KM13" s="370">
        <f t="shared" ref="KM13:KM20" si="389">KL13/DW13</f>
        <v>-0.16315007429420506</v>
      </c>
      <c r="KN13" s="292">
        <f t="shared" ref="KN13:KN20" si="390">DY13-DX13</f>
        <v>-273</v>
      </c>
      <c r="KO13" s="370">
        <f t="shared" ref="KO13:KO20" si="391">KN13/DX13</f>
        <v>-9.6946022727272721E-2</v>
      </c>
      <c r="KP13" s="292">
        <f t="shared" ref="KP13:KP20" si="392">DZ13-DY13</f>
        <v>-406</v>
      </c>
      <c r="KQ13" s="370">
        <f t="shared" ref="KQ13:KQ20" si="393">KP13/DY13</f>
        <v>-0.15965395202516713</v>
      </c>
      <c r="KR13" s="292">
        <f t="shared" ref="KR13:KR20" si="394">EA13-DZ13</f>
        <v>-98</v>
      </c>
      <c r="KS13" s="370">
        <f t="shared" ref="KS13:KS20" si="395">KR13/DZ13</f>
        <v>-4.5858680393074405E-2</v>
      </c>
      <c r="KT13" s="292">
        <f t="shared" ref="KT13:KT35" si="396">ED13-EA13</f>
        <v>400</v>
      </c>
      <c r="KU13" s="375">
        <f t="shared" ref="KU13:KU20" si="397">KT13/EA13</f>
        <v>0.19617459538989701</v>
      </c>
      <c r="KV13" s="292">
        <f t="shared" ref="KV13:KV20" si="398">EE13-ED13</f>
        <v>-366</v>
      </c>
      <c r="KW13" s="370">
        <f t="shared" ref="KW13:KW20" si="399">KV13/ED13</f>
        <v>-0.15006150061500614</v>
      </c>
      <c r="KX13" s="292">
        <f t="shared" ref="KX13:KX20" si="400">EF13-EE13</f>
        <v>-234</v>
      </c>
      <c r="KY13" s="370">
        <f t="shared" ref="KY13:KY20" si="401">KX13/EE13</f>
        <v>-0.11287988422575977</v>
      </c>
      <c r="KZ13" s="292">
        <f t="shared" ref="KZ13:KZ20" si="402">EG13-EF13</f>
        <v>292</v>
      </c>
      <c r="LA13" s="370">
        <f t="shared" ref="LA13:LA20" si="403">KZ13/EF13</f>
        <v>0.15878194671016857</v>
      </c>
      <c r="LB13" s="292">
        <f t="shared" ref="LB13:LB20" si="404">EH13-EG13</f>
        <v>-31</v>
      </c>
      <c r="LC13" s="370">
        <f t="shared" ref="LC13:LC20" si="405">LB13/EG13</f>
        <v>-1.4547160957297044E-2</v>
      </c>
      <c r="LD13" s="292">
        <f t="shared" ref="LD13:LD20" si="406">EI13-EH13</f>
        <v>-210</v>
      </c>
      <c r="LE13" s="370">
        <f t="shared" ref="LE13:LE20" si="407">LD13/EH13</f>
        <v>-0.1</v>
      </c>
      <c r="LF13" s="292">
        <f t="shared" ref="LF13:LF20" si="408">EJ13-EI13</f>
        <v>1446</v>
      </c>
      <c r="LG13" s="370">
        <f t="shared" ref="LG13:LG20" si="409">LF13/EI13</f>
        <v>0.76507936507936503</v>
      </c>
      <c r="LH13" s="292">
        <f t="shared" ref="LH13:LH20" si="410">EK13-EJ13</f>
        <v>-18</v>
      </c>
      <c r="LI13" s="370">
        <f t="shared" ref="LI13:LI20" si="411">LH13/EJ13</f>
        <v>-5.3956834532374104E-3</v>
      </c>
      <c r="LJ13" s="292">
        <f t="shared" ref="LJ13:LJ20" si="412">EL13-EK13</f>
        <v>-589</v>
      </c>
      <c r="LK13" s="370">
        <f t="shared" ref="LK13:LK20" si="413">LJ13/EK13</f>
        <v>-0.17751657625075346</v>
      </c>
      <c r="LL13" s="292">
        <f t="shared" ref="LL13:LL20" si="414">EM13-EL13</f>
        <v>-382</v>
      </c>
      <c r="LM13" s="370">
        <f t="shared" ref="LM13:LM20" si="415">LL13/EL13</f>
        <v>-0.13997801392451448</v>
      </c>
      <c r="LN13" s="292">
        <f t="shared" ref="LN13:LN20" si="416">EN13-EM13</f>
        <v>-91</v>
      </c>
      <c r="LO13" s="370">
        <f t="shared" ref="LO13:LO20" si="417">LN13/EM13</f>
        <v>-3.8772901576480612E-2</v>
      </c>
      <c r="LP13" s="292">
        <f t="shared" ref="LP13:LP20" si="418">EO13-EN13</f>
        <v>120</v>
      </c>
      <c r="LQ13" s="370">
        <f t="shared" ref="LQ13:LQ20" si="419">LP13/EN13</f>
        <v>5.3191489361702128E-2</v>
      </c>
      <c r="LR13" s="292">
        <f t="shared" ref="LR13:LR35" si="420">ER13-EO13</f>
        <v>363</v>
      </c>
      <c r="LS13" s="1195">
        <f t="shared" ref="LS13:LS20" si="421">LR13/EO13</f>
        <v>0.15277777777777779</v>
      </c>
      <c r="LT13" s="292">
        <f>ES13-ER13</f>
        <v>-254</v>
      </c>
      <c r="LU13" s="1191">
        <f t="shared" ref="LU13:LU20" si="422">LT13/ER13</f>
        <v>-9.2734574662285504E-2</v>
      </c>
      <c r="LV13" s="292">
        <f t="shared" ref="LV13:LV20" si="423">ET13-ES13</f>
        <v>585</v>
      </c>
      <c r="LW13" s="1191">
        <f t="shared" ref="LW13:LW20" si="424">LV13/ES13</f>
        <v>0.23541247484909456</v>
      </c>
      <c r="LX13" s="292">
        <f t="shared" ref="LX13:LX20" si="425">EU13-ET13</f>
        <v>163</v>
      </c>
      <c r="LY13" s="1191">
        <f t="shared" ref="LY13:LY20" si="426">LX13/ET13</f>
        <v>5.3094462540716612E-2</v>
      </c>
      <c r="LZ13" s="292">
        <f t="shared" ref="LZ13:LZ20" si="427">EV13-EU13</f>
        <v>-706</v>
      </c>
      <c r="MA13" s="1191">
        <f t="shared" ref="MA13:MA20" si="428">LZ13/EU13</f>
        <v>-0.21837302814723167</v>
      </c>
      <c r="MB13" s="292">
        <f t="shared" ref="MB13:MB20" si="429">EW13-EV13</f>
        <v>106</v>
      </c>
      <c r="MC13" s="1191">
        <f t="shared" ref="MC13:MC20" si="430">MB13/EV13</f>
        <v>4.1946972694895134E-2</v>
      </c>
      <c r="MD13" s="292">
        <f t="shared" ref="MD13:MD20" si="431">EX13-EW13</f>
        <v>553</v>
      </c>
      <c r="ME13" s="1249">
        <f t="shared" ref="ME13:ME20" si="432">MD13/EW13</f>
        <v>0.21002658564375237</v>
      </c>
      <c r="MF13" s="292">
        <f t="shared" ref="MF13:MF20" si="433">EY13-EX13</f>
        <v>-3186</v>
      </c>
      <c r="MG13" s="1191">
        <f t="shared" ref="MG13:MG20" si="434">MF13/EX13</f>
        <v>-1</v>
      </c>
      <c r="MH13" s="292">
        <f t="shared" ref="MH13:MH20" si="435">EZ13-EY13</f>
        <v>0</v>
      </c>
      <c r="MI13" s="1191" t="e">
        <f t="shared" ref="MI13:MI20" si="436">MH13/EY13</f>
        <v>#DIV/0!</v>
      </c>
      <c r="MJ13" s="292">
        <f t="shared" ref="MJ13:MJ20" si="437">FA13-EZ13</f>
        <v>0</v>
      </c>
      <c r="MK13" s="1191" t="e">
        <f t="shared" ref="MK13:MK20" si="438">MJ13/EZ13</f>
        <v>#DIV/0!</v>
      </c>
      <c r="ML13" s="292">
        <f t="shared" ref="ML13:ML20" si="439">FB13-FA13</f>
        <v>0</v>
      </c>
      <c r="MM13" s="1191" t="e">
        <f t="shared" ref="MM13:MM20" si="440">ML13/FA13</f>
        <v>#DIV/0!</v>
      </c>
      <c r="MN13" s="292">
        <f t="shared" ref="MN13:MN20" si="441">FC13-FB13</f>
        <v>0</v>
      </c>
      <c r="MO13" s="1191" t="e">
        <f t="shared" ref="MO13:MO20" si="442">MN13/FB13</f>
        <v>#DIV/0!</v>
      </c>
      <c r="MP13" s="20">
        <f t="shared" ref="MP13:MP20" si="443">EJ13</f>
        <v>3336</v>
      </c>
      <c r="MQ13" s="945">
        <f t="shared" ref="MQ13:MQ20" si="444">EX13</f>
        <v>3186</v>
      </c>
      <c r="MR13" s="113">
        <f>MQ13-MP13</f>
        <v>-150</v>
      </c>
      <c r="MS13" s="100">
        <f t="shared" ref="MS13:MS20" si="445">IF(ISERROR(MR13/MP13),0,MR13/MP13)</f>
        <v>-4.4964028776978415E-2</v>
      </c>
      <c r="MT13" s="614"/>
      <c r="MU13" s="614"/>
      <c r="MV13" s="614"/>
      <c r="MW13" t="str">
        <f t="shared" ref="MW13:MW20" si="446">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7">AJ13</f>
        <v>3691</v>
      </c>
      <c r="NJ13" s="241">
        <f t="shared" si="447"/>
        <v>3834</v>
      </c>
      <c r="NK13" s="241">
        <f t="shared" si="447"/>
        <v>3207</v>
      </c>
      <c r="NL13" s="241">
        <f t="shared" si="447"/>
        <v>6645</v>
      </c>
      <c r="NM13" s="241">
        <f t="shared" si="447"/>
        <v>3734</v>
      </c>
      <c r="NN13" s="241">
        <f t="shared" si="447"/>
        <v>3362</v>
      </c>
      <c r="NO13" s="241">
        <f t="shared" si="447"/>
        <v>4341</v>
      </c>
      <c r="NP13" s="241">
        <f t="shared" si="447"/>
        <v>4075</v>
      </c>
      <c r="NQ13" s="241">
        <f t="shared" si="447"/>
        <v>3500</v>
      </c>
      <c r="NR13" s="241">
        <f t="shared" si="447"/>
        <v>3784</v>
      </c>
      <c r="NS13" s="241">
        <f t="shared" si="447"/>
        <v>5608</v>
      </c>
      <c r="NT13" s="241">
        <f t="shared" si="447"/>
        <v>3875</v>
      </c>
      <c r="NU13" s="241">
        <f t="shared" ref="NU13:OF20" si="448">AX13</f>
        <v>4291</v>
      </c>
      <c r="NV13" s="241">
        <f t="shared" si="448"/>
        <v>4156</v>
      </c>
      <c r="NW13" s="241">
        <f t="shared" si="448"/>
        <v>5289</v>
      </c>
      <c r="NX13" s="241">
        <f t="shared" si="448"/>
        <v>15475</v>
      </c>
      <c r="NY13" s="241">
        <f t="shared" si="448"/>
        <v>6437</v>
      </c>
      <c r="NZ13" s="241">
        <f t="shared" si="448"/>
        <v>5379</v>
      </c>
      <c r="OA13" s="241">
        <f t="shared" si="448"/>
        <v>5911</v>
      </c>
      <c r="OB13" s="241">
        <f t="shared" si="448"/>
        <v>4150</v>
      </c>
      <c r="OC13" s="241">
        <f t="shared" si="448"/>
        <v>3916</v>
      </c>
      <c r="OD13" s="241">
        <f t="shared" si="448"/>
        <v>3707</v>
      </c>
      <c r="OE13" s="241">
        <f t="shared" si="448"/>
        <v>3533</v>
      </c>
      <c r="OF13" s="241">
        <f t="shared" si="448"/>
        <v>3726</v>
      </c>
      <c r="OG13" s="697">
        <f t="shared" ref="OG13:OR20" si="449">BL13</f>
        <v>4001</v>
      </c>
      <c r="OH13" s="697">
        <f t="shared" si="449"/>
        <v>3759</v>
      </c>
      <c r="OI13" s="697">
        <f t="shared" si="449"/>
        <v>4220</v>
      </c>
      <c r="OJ13" s="697">
        <f t="shared" si="449"/>
        <v>11614</v>
      </c>
      <c r="OK13" s="697">
        <f t="shared" si="449"/>
        <v>3720</v>
      </c>
      <c r="OL13" s="697">
        <f t="shared" si="449"/>
        <v>3916</v>
      </c>
      <c r="OM13" s="697">
        <f t="shared" si="449"/>
        <v>5001</v>
      </c>
      <c r="ON13" s="697">
        <f t="shared" si="449"/>
        <v>3916</v>
      </c>
      <c r="OO13" s="697">
        <f t="shared" si="449"/>
        <v>4232</v>
      </c>
      <c r="OP13" s="697">
        <f t="shared" si="449"/>
        <v>4958</v>
      </c>
      <c r="OQ13" s="697">
        <f t="shared" si="449"/>
        <v>3507</v>
      </c>
      <c r="OR13" s="697">
        <f t="shared" si="449"/>
        <v>3520</v>
      </c>
      <c r="OS13" s="800">
        <f t="shared" ref="OS13:PD20" si="450">BZ13</f>
        <v>3346</v>
      </c>
      <c r="OT13" s="800">
        <f t="shared" si="450"/>
        <v>3041</v>
      </c>
      <c r="OU13" s="800">
        <f t="shared" si="450"/>
        <v>3412</v>
      </c>
      <c r="OV13" s="800">
        <f t="shared" si="450"/>
        <v>3991</v>
      </c>
      <c r="OW13" s="800">
        <f t="shared" si="450"/>
        <v>3680</v>
      </c>
      <c r="OX13" s="800">
        <f t="shared" si="450"/>
        <v>3609</v>
      </c>
      <c r="OY13" s="800">
        <f t="shared" si="450"/>
        <v>3651</v>
      </c>
      <c r="OZ13" s="800">
        <f t="shared" si="450"/>
        <v>3966</v>
      </c>
      <c r="PA13" s="800">
        <f t="shared" si="450"/>
        <v>3630</v>
      </c>
      <c r="PB13" s="800">
        <f t="shared" si="450"/>
        <v>3182</v>
      </c>
      <c r="PC13" s="800">
        <f t="shared" si="450"/>
        <v>3039</v>
      </c>
      <c r="PD13" s="800">
        <f t="shared" si="450"/>
        <v>3318</v>
      </c>
      <c r="PE13" s="853">
        <f t="shared" ref="PE13:PP20" si="451">CN13</f>
        <v>3075</v>
      </c>
      <c r="PF13" s="853">
        <f t="shared" si="451"/>
        <v>3392</v>
      </c>
      <c r="PG13" s="853">
        <f t="shared" si="451"/>
        <v>3467</v>
      </c>
      <c r="PH13" s="853">
        <f t="shared" si="451"/>
        <v>3725</v>
      </c>
      <c r="PI13" s="853">
        <f t="shared" si="451"/>
        <v>3142</v>
      </c>
      <c r="PJ13" s="853">
        <f t="shared" si="451"/>
        <v>2963</v>
      </c>
      <c r="PK13" s="853">
        <f t="shared" si="451"/>
        <v>3473</v>
      </c>
      <c r="PL13" s="853">
        <f t="shared" si="451"/>
        <v>3483</v>
      </c>
      <c r="PM13" s="853">
        <f t="shared" si="451"/>
        <v>2737</v>
      </c>
      <c r="PN13" s="853">
        <f t="shared" si="451"/>
        <v>2392</v>
      </c>
      <c r="PO13" s="853">
        <f t="shared" si="451"/>
        <v>2523</v>
      </c>
      <c r="PP13" s="853">
        <f t="shared" si="451"/>
        <v>2313</v>
      </c>
      <c r="PQ13" s="1039">
        <f t="shared" ref="PQ13:QB20" si="452">DB13</f>
        <v>2263</v>
      </c>
      <c r="PR13" s="1039">
        <f t="shared" si="452"/>
        <v>2409</v>
      </c>
      <c r="PS13" s="1039">
        <f t="shared" si="452"/>
        <v>1903</v>
      </c>
      <c r="PT13" s="1039">
        <f t="shared" si="452"/>
        <v>2454</v>
      </c>
      <c r="PU13" s="1039">
        <f t="shared" si="452"/>
        <v>2005</v>
      </c>
      <c r="PV13" s="1039">
        <f t="shared" si="452"/>
        <v>1943</v>
      </c>
      <c r="PW13" s="1039">
        <f t="shared" si="452"/>
        <v>3304</v>
      </c>
      <c r="PX13" s="1039">
        <f t="shared" si="452"/>
        <v>2994</v>
      </c>
      <c r="PY13" s="1039">
        <f t="shared" si="452"/>
        <v>2464</v>
      </c>
      <c r="PZ13" s="1039">
        <f t="shared" si="452"/>
        <v>2405</v>
      </c>
      <c r="QA13" s="1039">
        <f t="shared" si="452"/>
        <v>2133</v>
      </c>
      <c r="QB13" s="1039">
        <f t="shared" si="452"/>
        <v>2295</v>
      </c>
      <c r="QC13" s="1061">
        <f t="shared" ref="QC13:QN20" si="453">DP13</f>
        <v>2258</v>
      </c>
      <c r="QD13" s="1061">
        <f t="shared" si="453"/>
        <v>2528</v>
      </c>
      <c r="QE13" s="1061">
        <f t="shared" si="453"/>
        <v>1860</v>
      </c>
      <c r="QF13" s="1061">
        <f t="shared" si="453"/>
        <v>2796</v>
      </c>
      <c r="QG13" s="1061">
        <f t="shared" si="453"/>
        <v>2002</v>
      </c>
      <c r="QH13" s="1061">
        <f t="shared" si="453"/>
        <v>1946</v>
      </c>
      <c r="QI13" s="1061">
        <f t="shared" si="453"/>
        <v>3879</v>
      </c>
      <c r="QJ13" s="1061">
        <f t="shared" si="453"/>
        <v>3365</v>
      </c>
      <c r="QK13" s="1061">
        <f t="shared" si="453"/>
        <v>2816</v>
      </c>
      <c r="QL13" s="1061">
        <f t="shared" si="453"/>
        <v>2543</v>
      </c>
      <c r="QM13" s="1061">
        <f t="shared" si="453"/>
        <v>2137</v>
      </c>
      <c r="QN13" s="1061">
        <f t="shared" si="453"/>
        <v>2039</v>
      </c>
      <c r="QO13" s="1118">
        <f t="shared" ref="QO13:QZ20" si="454">ED13</f>
        <v>2439</v>
      </c>
      <c r="QP13" s="1118">
        <f t="shared" si="454"/>
        <v>2073</v>
      </c>
      <c r="QQ13" s="1118">
        <f t="shared" si="454"/>
        <v>1839</v>
      </c>
      <c r="QR13" s="1118">
        <f t="shared" si="454"/>
        <v>2131</v>
      </c>
      <c r="QS13" s="1118">
        <f t="shared" si="454"/>
        <v>2100</v>
      </c>
      <c r="QT13" s="1118">
        <f t="shared" si="454"/>
        <v>1890</v>
      </c>
      <c r="QU13" s="1118">
        <f t="shared" si="454"/>
        <v>3336</v>
      </c>
      <c r="QV13" s="1118">
        <f t="shared" si="454"/>
        <v>3318</v>
      </c>
      <c r="QW13" s="1118">
        <f t="shared" si="454"/>
        <v>2729</v>
      </c>
      <c r="QX13" s="1118">
        <f t="shared" si="454"/>
        <v>2347</v>
      </c>
      <c r="QY13" s="1118">
        <f t="shared" si="454"/>
        <v>2256</v>
      </c>
      <c r="QZ13" s="1118">
        <f t="shared" si="454"/>
        <v>2376</v>
      </c>
      <c r="RA13" s="1210">
        <f t="shared" ref="RA13:RA20" si="455">ER13</f>
        <v>2739</v>
      </c>
      <c r="RB13" s="1210">
        <f t="shared" ref="RB13:RB20" si="456">ES13</f>
        <v>2485</v>
      </c>
      <c r="RC13" s="1210">
        <f t="shared" ref="RC13:RC20" si="457">ET13</f>
        <v>3070</v>
      </c>
      <c r="RD13" s="1210">
        <f t="shared" ref="RD13:RD20" si="458">EU13</f>
        <v>3233</v>
      </c>
      <c r="RE13" s="1210">
        <f t="shared" ref="RE13:RE20" si="459">EV13</f>
        <v>2527</v>
      </c>
      <c r="RF13" s="1210">
        <f t="shared" ref="RF13:RF20" si="460">EW13</f>
        <v>2633</v>
      </c>
      <c r="RG13" s="1210">
        <f t="shared" ref="RG13:RG20" si="461">EX13</f>
        <v>3186</v>
      </c>
      <c r="RH13" s="1210">
        <f t="shared" ref="RH13:RH20" si="462">EY13</f>
        <v>0</v>
      </c>
      <c r="RI13" s="1210">
        <f t="shared" ref="RI13:RI20" si="463">EZ13</f>
        <v>0</v>
      </c>
      <c r="RJ13" s="1210">
        <f t="shared" ref="RJ13:RJ20" si="464">FA13</f>
        <v>0</v>
      </c>
      <c r="RK13" s="1210">
        <f t="shared" ref="RK13:RK20" si="465">FB13</f>
        <v>0</v>
      </c>
      <c r="RL13" s="1210">
        <f t="shared" ref="RL13:RL20" si="466">FC13</f>
        <v>0</v>
      </c>
    </row>
    <row r="14" spans="1:480" x14ac:dyDescent="0.3">
      <c r="A14" s="675"/>
      <c r="B14" s="50">
        <v>2.2000000000000002</v>
      </c>
      <c r="C14" s="10"/>
      <c r="D14" s="10"/>
      <c r="E14" s="1271" t="s">
        <v>32</v>
      </c>
      <c r="F14" s="1271"/>
      <c r="G14" s="1272"/>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7">AJ13/AJ3</f>
        <v>167.77272727272728</v>
      </c>
      <c r="AK14" s="72">
        <f t="shared" si="467"/>
        <v>166.69565217391303</v>
      </c>
      <c r="AL14" s="73">
        <f t="shared" si="467"/>
        <v>160.35</v>
      </c>
      <c r="AM14" s="72">
        <f t="shared" si="467"/>
        <v>288.91304347826087</v>
      </c>
      <c r="AN14" s="73">
        <f t="shared" si="467"/>
        <v>196.52631578947367</v>
      </c>
      <c r="AO14" s="72">
        <f t="shared" si="467"/>
        <v>186.77777777777777</v>
      </c>
      <c r="AP14" s="73">
        <f t="shared" si="467"/>
        <v>206.71428571428572</v>
      </c>
      <c r="AQ14" s="72">
        <f t="shared" si="467"/>
        <v>203.75</v>
      </c>
      <c r="AR14" s="73">
        <f t="shared" si="467"/>
        <v>175</v>
      </c>
      <c r="AS14" s="72">
        <f t="shared" si="467"/>
        <v>172</v>
      </c>
      <c r="AT14" s="73">
        <f t="shared" si="467"/>
        <v>254.90909090909091</v>
      </c>
      <c r="AU14" s="72">
        <f t="shared" si="467"/>
        <v>193.75</v>
      </c>
      <c r="AV14" s="119" t="s">
        <v>29</v>
      </c>
      <c r="AW14" s="150">
        <f t="shared" si="243"/>
        <v>197.76324109296078</v>
      </c>
      <c r="AX14" s="339">
        <f t="shared" ref="AX14:BH14" si="468">AX13/AX3</f>
        <v>195.04545454545453</v>
      </c>
      <c r="AY14" s="72">
        <f t="shared" si="468"/>
        <v>188.90909090909091</v>
      </c>
      <c r="AZ14" s="73">
        <f t="shared" si="468"/>
        <v>264.45</v>
      </c>
      <c r="BA14" s="72">
        <f t="shared" si="468"/>
        <v>672.82608695652175</v>
      </c>
      <c r="BB14" s="73">
        <f t="shared" si="468"/>
        <v>357.61111111111109</v>
      </c>
      <c r="BC14" s="72">
        <f t="shared" si="468"/>
        <v>283.10526315789474</v>
      </c>
      <c r="BD14" s="73">
        <f t="shared" si="468"/>
        <v>281.47619047619048</v>
      </c>
      <c r="BE14" s="72">
        <f t="shared" si="468"/>
        <v>207.5</v>
      </c>
      <c r="BF14" s="73">
        <f t="shared" si="468"/>
        <v>186.47619047619048</v>
      </c>
      <c r="BG14" s="72">
        <f t="shared" si="468"/>
        <v>176.52380952380952</v>
      </c>
      <c r="BH14" s="73">
        <f t="shared" si="468"/>
        <v>160.59090909090909</v>
      </c>
      <c r="BI14" s="72">
        <f t="shared" ref="BI14" si="469">BI13/BI3</f>
        <v>177.42857142857142</v>
      </c>
      <c r="BJ14" s="119" t="s">
        <v>29</v>
      </c>
      <c r="BK14" s="150">
        <f t="shared" si="244"/>
        <v>262.66188980631199</v>
      </c>
      <c r="BL14" s="339">
        <f t="shared" ref="BL14:BU14" si="470">BL13/BL3</f>
        <v>181.86363636363637</v>
      </c>
      <c r="BM14" s="72">
        <f t="shared" ref="BM14:BN14" si="471">BM13/BM3</f>
        <v>179</v>
      </c>
      <c r="BN14" s="73">
        <f t="shared" si="471"/>
        <v>200.95238095238096</v>
      </c>
      <c r="BO14" s="72">
        <f t="shared" si="470"/>
        <v>504.95652173913044</v>
      </c>
      <c r="BP14" s="73">
        <f t="shared" si="470"/>
        <v>218.8235294117647</v>
      </c>
      <c r="BQ14" s="72">
        <f t="shared" ref="BQ14:BR14" si="472">BQ13/BQ3</f>
        <v>195.8</v>
      </c>
      <c r="BR14" s="73">
        <f t="shared" si="472"/>
        <v>250.05</v>
      </c>
      <c r="BS14" s="72">
        <f t="shared" si="470"/>
        <v>195.8</v>
      </c>
      <c r="BT14" s="73">
        <f t="shared" ref="BT14" si="473">BT13/BT3</f>
        <v>192.36363636363637</v>
      </c>
      <c r="BU14" s="73">
        <f t="shared" si="470"/>
        <v>236.0952380952381</v>
      </c>
      <c r="BV14" s="73">
        <f t="shared" ref="BV14:BW14" si="474">BV13/BV3</f>
        <v>175.35</v>
      </c>
      <c r="BW14" s="73">
        <f t="shared" si="474"/>
        <v>160</v>
      </c>
      <c r="BX14" s="119" t="s">
        <v>29</v>
      </c>
      <c r="BY14" s="150">
        <f t="shared" si="245"/>
        <v>224.25457857714889</v>
      </c>
      <c r="BZ14" s="73">
        <f t="shared" ref="BZ14:CA14" si="475">BZ13/BZ3</f>
        <v>152.09090909090909</v>
      </c>
      <c r="CA14" s="72">
        <f t="shared" si="475"/>
        <v>144.8095238095238</v>
      </c>
      <c r="CB14" s="73">
        <f t="shared" ref="CB14:CC14" si="476">CB13/CB3</f>
        <v>162.47619047619048</v>
      </c>
      <c r="CC14" s="72">
        <f t="shared" si="476"/>
        <v>181.40909090909091</v>
      </c>
      <c r="CD14" s="73">
        <f t="shared" ref="CD14:CE14" si="477">CD13/CD3</f>
        <v>204.44444444444446</v>
      </c>
      <c r="CE14" s="72">
        <f t="shared" si="477"/>
        <v>180.45</v>
      </c>
      <c r="CF14" s="73">
        <f t="shared" ref="CF14:CG14" si="478">CF13/CF3</f>
        <v>192.15789473684211</v>
      </c>
      <c r="CG14" s="72">
        <f t="shared" si="478"/>
        <v>188.85714285714286</v>
      </c>
      <c r="CH14" s="73">
        <f t="shared" ref="CH14:CI14" si="479">CH13/CH3</f>
        <v>165</v>
      </c>
      <c r="CI14" s="73">
        <f t="shared" si="479"/>
        <v>151.52380952380952</v>
      </c>
      <c r="CJ14" s="73">
        <f t="shared" ref="CJ14:CK14" si="480">CJ13/CJ3</f>
        <v>144.71428571428572</v>
      </c>
      <c r="CK14" s="73">
        <f t="shared" si="480"/>
        <v>150.81818181818181</v>
      </c>
      <c r="CL14" s="119" t="s">
        <v>29</v>
      </c>
      <c r="CM14" s="150">
        <f t="shared" si="246"/>
        <v>168.22928944836841</v>
      </c>
      <c r="CN14" s="73">
        <f t="shared" ref="CN14:CO14" si="481">CN13/CN3</f>
        <v>153.75</v>
      </c>
      <c r="CO14" s="72">
        <f t="shared" si="481"/>
        <v>147.47826086956522</v>
      </c>
      <c r="CP14" s="905">
        <f t="shared" ref="CP14:CQ14" si="482">CP13/CP3</f>
        <v>165.0952380952381</v>
      </c>
      <c r="CQ14" s="906">
        <f t="shared" si="482"/>
        <v>177.38095238095238</v>
      </c>
      <c r="CR14" s="73">
        <f t="shared" ref="CR14:CS14" si="483">CR13/CR3</f>
        <v>165.36842105263159</v>
      </c>
      <c r="CS14" s="72">
        <f t="shared" si="483"/>
        <v>155.94736842105263</v>
      </c>
      <c r="CT14" s="73">
        <f t="shared" ref="CT14:CU14" si="484">CT13/CT3</f>
        <v>173.65</v>
      </c>
      <c r="CU14" s="72">
        <f t="shared" si="484"/>
        <v>174.15</v>
      </c>
      <c r="CV14" s="73">
        <f t="shared" ref="CV14:CW14" si="485">CV13/CV3</f>
        <v>119</v>
      </c>
      <c r="CW14" s="978">
        <f t="shared" si="485"/>
        <v>125.89473684210526</v>
      </c>
      <c r="CX14" s="73">
        <f t="shared" ref="CX14:CY14" si="486">CX13/CX3</f>
        <v>114.68181818181819</v>
      </c>
      <c r="CY14" s="72">
        <f t="shared" si="486"/>
        <v>105.13636363636364</v>
      </c>
      <c r="CZ14" s="119" t="s">
        <v>29</v>
      </c>
      <c r="DA14" s="150">
        <f t="shared" si="247"/>
        <v>148.12776328997725</v>
      </c>
      <c r="DB14" s="73">
        <f t="shared" ref="DB14:DD14" si="487">DB13/DB3</f>
        <v>113.15</v>
      </c>
      <c r="DC14" s="72">
        <f t="shared" si="487"/>
        <v>104.73913043478261</v>
      </c>
      <c r="DD14" s="73">
        <f t="shared" si="487"/>
        <v>95.15</v>
      </c>
      <c r="DE14" s="906">
        <f t="shared" ref="DE14:DF14" si="488">DE13/DE3</f>
        <v>111.54545454545455</v>
      </c>
      <c r="DF14" s="73">
        <f t="shared" si="488"/>
        <v>105.52631578947368</v>
      </c>
      <c r="DG14" s="72">
        <f t="shared" ref="DG14:DH14" si="489">DG13/DG3</f>
        <v>107.94444444444444</v>
      </c>
      <c r="DH14" s="73">
        <f t="shared" si="489"/>
        <v>157.33333333333334</v>
      </c>
      <c r="DI14" s="72">
        <f t="shared" ref="DI14" si="490">DI13/DI3</f>
        <v>149.69999999999999</v>
      </c>
      <c r="DJ14" s="905">
        <f t="shared" ref="DJ14:DK14" si="491">DJ13/DJ3</f>
        <v>117.33333333333333</v>
      </c>
      <c r="DK14" s="906">
        <f t="shared" si="491"/>
        <v>114.52380952380952</v>
      </c>
      <c r="DL14" s="905">
        <f t="shared" ref="DL14:DM14" si="492">DL13/DL3</f>
        <v>96.954545454545453</v>
      </c>
      <c r="DM14" s="906">
        <f t="shared" si="492"/>
        <v>109.28571428571429</v>
      </c>
      <c r="DN14" s="119" t="s">
        <v>29</v>
      </c>
      <c r="DO14" s="150">
        <f t="shared" si="248"/>
        <v>115.26550676207425</v>
      </c>
      <c r="DP14" s="73">
        <f t="shared" ref="DP14:DQ14" si="493">DP13/DP3</f>
        <v>107.52380952380952</v>
      </c>
      <c r="DQ14" s="72">
        <f t="shared" si="493"/>
        <v>109.91304347826087</v>
      </c>
      <c r="DR14" s="73">
        <f t="shared" ref="DR14:DS14" si="494">DR13/DR3</f>
        <v>97.89473684210526</v>
      </c>
      <c r="DS14" s="72">
        <f t="shared" si="494"/>
        <v>121.56521739130434</v>
      </c>
      <c r="DT14" s="73">
        <f t="shared" ref="DT14:DU14" si="495">DT13/DT3</f>
        <v>105.36842105263158</v>
      </c>
      <c r="DU14" s="72">
        <f t="shared" si="495"/>
        <v>108.11111111111111</v>
      </c>
      <c r="DV14" s="73">
        <f t="shared" ref="DV14:DW14" si="496">DV13/DV3</f>
        <v>184.71428571428572</v>
      </c>
      <c r="DW14" s="72">
        <f t="shared" si="496"/>
        <v>168.25</v>
      </c>
      <c r="DX14" s="73">
        <f t="shared" ref="DX14:DY14" si="497">DX13/DX3</f>
        <v>134.0952380952381</v>
      </c>
      <c r="DY14" s="72">
        <f t="shared" si="497"/>
        <v>121.0952380952381</v>
      </c>
      <c r="DZ14" s="73">
        <f t="shared" ref="DZ14:EA14" si="498">DZ13/DZ3</f>
        <v>97.13636363636364</v>
      </c>
      <c r="EA14" s="72">
        <f t="shared" si="498"/>
        <v>101.95</v>
      </c>
      <c r="EB14" s="119" t="s">
        <v>29</v>
      </c>
      <c r="EC14" s="150">
        <f t="shared" si="249"/>
        <v>121.46812207836236</v>
      </c>
      <c r="ED14" s="73">
        <f t="shared" ref="ED14" si="499">ED13/ED3</f>
        <v>110.86363636363636</v>
      </c>
      <c r="EE14" s="1160">
        <f t="shared" ref="EE14:EF14" si="500">EE13/EE3</f>
        <v>94.227272727272734</v>
      </c>
      <c r="EF14" s="73">
        <f t="shared" si="500"/>
        <v>91.95</v>
      </c>
      <c r="EG14" s="72">
        <f t="shared" ref="EG14:EI14" si="501">EG13/EG3</f>
        <v>92.652173913043484</v>
      </c>
      <c r="EH14" s="73">
        <f t="shared" si="501"/>
        <v>116.66666666666667</v>
      </c>
      <c r="EI14" s="72">
        <f t="shared" si="501"/>
        <v>99.473684210526315</v>
      </c>
      <c r="EJ14" s="73">
        <f t="shared" ref="EJ14:EK14" si="502">EJ13/EJ3</f>
        <v>158.85714285714286</v>
      </c>
      <c r="EK14" s="72">
        <f t="shared" si="502"/>
        <v>165.9</v>
      </c>
      <c r="EL14" s="73">
        <f t="shared" ref="EL14:EM14" si="503">EL13/EL3</f>
        <v>124.04545454545455</v>
      </c>
      <c r="EM14" s="72">
        <f t="shared" si="503"/>
        <v>111.76190476190476</v>
      </c>
      <c r="EN14" s="73">
        <f t="shared" ref="EN14:EO14" si="504">EN13/EN3</f>
        <v>112.8</v>
      </c>
      <c r="EO14" s="72">
        <f t="shared" si="504"/>
        <v>108</v>
      </c>
      <c r="EP14" s="119" t="s">
        <v>29</v>
      </c>
      <c r="EQ14" s="150">
        <f t="shared" si="250"/>
        <v>115.59982800380398</v>
      </c>
      <c r="ER14" s="73">
        <f t="shared" ref="ER14:ES14" si="505">ER13/ER3</f>
        <v>124.5</v>
      </c>
      <c r="ES14" s="1160">
        <f t="shared" si="505"/>
        <v>118.33333333333333</v>
      </c>
      <c r="ET14" s="73">
        <f t="shared" ref="ET14:EU14" si="506">ET13/ET3</f>
        <v>146.1904761904762</v>
      </c>
      <c r="EU14" s="72">
        <f t="shared" si="506"/>
        <v>146.95454545454547</v>
      </c>
      <c r="EV14" s="73">
        <f t="shared" ref="EV14" si="507">EV13/EV3</f>
        <v>140.38888888888889</v>
      </c>
      <c r="EW14" s="72">
        <f t="shared" ref="EW14:EX14" si="508">EW13/EW3</f>
        <v>131.65</v>
      </c>
      <c r="EX14" s="73">
        <f t="shared" si="508"/>
        <v>167.68421052631578</v>
      </c>
      <c r="EY14" s="72"/>
      <c r="EZ14" s="73"/>
      <c r="FA14" s="72"/>
      <c r="FB14" s="73"/>
      <c r="FC14" s="72"/>
      <c r="FD14" s="119" t="s">
        <v>29</v>
      </c>
      <c r="FE14" s="150">
        <f t="shared" si="251"/>
        <v>139.38592205622282</v>
      </c>
      <c r="FF14" s="113">
        <f t="shared" si="252"/>
        <v>1.2954545454545325</v>
      </c>
      <c r="FG14" s="367">
        <f t="shared" si="253"/>
        <v>6.6862170087975872E-3</v>
      </c>
      <c r="FH14" s="113">
        <f t="shared" si="254"/>
        <v>-6.136363636363626</v>
      </c>
      <c r="FI14" s="367">
        <f t="shared" si="255"/>
        <v>-3.1461197855977577E-2</v>
      </c>
      <c r="FJ14" s="113">
        <f t="shared" si="256"/>
        <v>75.540909090909082</v>
      </c>
      <c r="FK14" s="367">
        <f t="shared" si="257"/>
        <v>0.39987969201154955</v>
      </c>
      <c r="FL14" s="113">
        <f t="shared" si="258"/>
        <v>408.37608695652176</v>
      </c>
      <c r="FM14" s="367">
        <f t="shared" si="259"/>
        <v>1.5442468782625138</v>
      </c>
      <c r="FN14" s="113">
        <f t="shared" si="260"/>
        <v>-315.21497584541066</v>
      </c>
      <c r="FO14" s="367">
        <f t="shared" si="261"/>
        <v>-0.46849398671692699</v>
      </c>
      <c r="FP14" s="113">
        <f t="shared" si="262"/>
        <v>-74.505847953216346</v>
      </c>
      <c r="FQ14" s="367">
        <f t="shared" si="263"/>
        <v>-0.20834321316729754</v>
      </c>
      <c r="FR14" s="113">
        <f t="shared" si="264"/>
        <v>-1.6290726817042582</v>
      </c>
      <c r="FS14" s="367">
        <f t="shared" si="265"/>
        <v>-5.7543002328278312E-3</v>
      </c>
      <c r="FT14" s="113">
        <f t="shared" si="266"/>
        <v>-73.976190476190482</v>
      </c>
      <c r="FU14" s="367">
        <f t="shared" si="267"/>
        <v>-0.26281509050922014</v>
      </c>
      <c r="FV14" s="113">
        <f t="shared" si="268"/>
        <v>-21.023809523809518</v>
      </c>
      <c r="FW14" s="367">
        <f t="shared" si="269"/>
        <v>-0.10131956397016635</v>
      </c>
      <c r="FX14" s="113">
        <f t="shared" si="270"/>
        <v>-9.9523809523809632</v>
      </c>
      <c r="FY14" s="100">
        <f t="shared" si="271"/>
        <v>-5.3370786516853987E-2</v>
      </c>
      <c r="FZ14" s="113">
        <f t="shared" si="272"/>
        <v>-15.932900432900425</v>
      </c>
      <c r="GA14" s="367">
        <f t="shared" si="273"/>
        <v>-9.0259214753414876E-2</v>
      </c>
      <c r="GB14" s="113">
        <f t="shared" si="274"/>
        <v>16.837662337662323</v>
      </c>
      <c r="GC14" s="367">
        <f t="shared" si="275"/>
        <v>0.10484816626905494</v>
      </c>
      <c r="GD14" s="113">
        <f t="shared" si="276"/>
        <v>4.4350649350649576</v>
      </c>
      <c r="GE14" s="367">
        <f t="shared" si="277"/>
        <v>2.4996340213731646E-2</v>
      </c>
      <c r="GF14" s="292">
        <f t="shared" si="278"/>
        <v>-2.863636363636374</v>
      </c>
      <c r="GG14" s="370">
        <f t="shared" si="279"/>
        <v>-1.5746063484129023E-2</v>
      </c>
      <c r="GH14" s="292">
        <f t="shared" si="280"/>
        <v>21.952380952380963</v>
      </c>
      <c r="GI14" s="370">
        <f t="shared" si="281"/>
        <v>0.12263899973397187</v>
      </c>
      <c r="GJ14" s="292">
        <f t="shared" si="282"/>
        <v>304.00414078674947</v>
      </c>
      <c r="GK14" s="370">
        <f t="shared" si="283"/>
        <v>1.5128168143416443</v>
      </c>
      <c r="GL14" s="292">
        <f t="shared" si="284"/>
        <v>-286.13299232736574</v>
      </c>
      <c r="GM14" s="370">
        <f t="shared" si="285"/>
        <v>-0.56664877075335041</v>
      </c>
      <c r="GN14" s="292">
        <f t="shared" si="286"/>
        <v>-23.023529411764684</v>
      </c>
      <c r="GO14" s="370">
        <f t="shared" si="287"/>
        <v>-0.10521505376344077</v>
      </c>
      <c r="GP14" s="292">
        <f t="shared" si="288"/>
        <v>54.25</v>
      </c>
      <c r="GQ14" s="370">
        <f t="shared" si="289"/>
        <v>0.27706843718079671</v>
      </c>
      <c r="GR14" s="292">
        <f t="shared" si="290"/>
        <v>-54.25</v>
      </c>
      <c r="GS14" s="370">
        <f t="shared" si="291"/>
        <v>-0.21695660867826433</v>
      </c>
      <c r="GT14" s="292">
        <f t="shared" si="292"/>
        <v>-3.4363636363636374</v>
      </c>
      <c r="GU14" s="370">
        <f t="shared" si="293"/>
        <v>-1.7550376079487423E-2</v>
      </c>
      <c r="GV14" s="292">
        <f t="shared" si="294"/>
        <v>43.731601731601728</v>
      </c>
      <c r="GW14" s="370">
        <f t="shared" si="295"/>
        <v>0.22733819425690879</v>
      </c>
      <c r="GX14" s="292">
        <f t="shared" si="296"/>
        <v>-60.745238095238108</v>
      </c>
      <c r="GY14" s="370">
        <f t="shared" si="297"/>
        <v>-0.25729124647035101</v>
      </c>
      <c r="GZ14" s="292">
        <f t="shared" si="298"/>
        <v>-15.349999999999994</v>
      </c>
      <c r="HA14" s="370">
        <f t="shared" si="299"/>
        <v>-8.7539207299686311E-2</v>
      </c>
      <c r="HB14" s="292">
        <f t="shared" si="300"/>
        <v>-7.9090909090909065</v>
      </c>
      <c r="HC14" s="370">
        <f t="shared" si="301"/>
        <v>-4.9431818181818167E-2</v>
      </c>
      <c r="HD14" s="292">
        <f t="shared" si="302"/>
        <v>-7.2813852813852975</v>
      </c>
      <c r="HE14" s="370">
        <f t="shared" si="303"/>
        <v>-4.7875217032419766E-2</v>
      </c>
      <c r="HF14" s="292">
        <f t="shared" si="304"/>
        <v>17.666666666666686</v>
      </c>
      <c r="HG14" s="370">
        <f t="shared" si="305"/>
        <v>0.12199934232160488</v>
      </c>
      <c r="HH14" s="292">
        <f t="shared" si="306"/>
        <v>18.932900432900425</v>
      </c>
      <c r="HI14" s="370">
        <f t="shared" si="307"/>
        <v>0.11652723009698385</v>
      </c>
      <c r="HJ14" s="292">
        <f t="shared" si="308"/>
        <v>23.035353535353551</v>
      </c>
      <c r="HK14" s="370">
        <f t="shared" si="309"/>
        <v>0.12698014978145281</v>
      </c>
      <c r="HL14" s="292">
        <f t="shared" si="310"/>
        <v>-23.994444444444468</v>
      </c>
      <c r="HM14" s="370">
        <f t="shared" si="311"/>
        <v>-0.11736413043478272</v>
      </c>
      <c r="HN14" s="292">
        <f t="shared" si="312"/>
        <v>11.707894736842121</v>
      </c>
      <c r="HO14" s="370">
        <f t="shared" si="313"/>
        <v>6.4881655510347025E-2</v>
      </c>
      <c r="HP14" s="292">
        <f t="shared" si="314"/>
        <v>-3.3007518796992485</v>
      </c>
      <c r="HQ14" s="370">
        <f t="shared" si="315"/>
        <v>-1.7177289979262045E-2</v>
      </c>
      <c r="HR14" s="292">
        <f t="shared" si="316"/>
        <v>-23.857142857142861</v>
      </c>
      <c r="HS14" s="370">
        <f t="shared" si="317"/>
        <v>-0.12632375189107414</v>
      </c>
      <c r="HT14" s="292">
        <f t="shared" si="318"/>
        <v>-13.476190476190482</v>
      </c>
      <c r="HU14" s="370">
        <f t="shared" si="319"/>
        <v>-8.1673881673881704E-2</v>
      </c>
      <c r="HV14" s="292">
        <f t="shared" si="320"/>
        <v>-6.809523809523796</v>
      </c>
      <c r="HW14" s="370">
        <f t="shared" si="321"/>
        <v>-4.4940289126335548E-2</v>
      </c>
      <c r="HX14" s="292">
        <f t="shared" si="322"/>
        <v>6.1038961038960906</v>
      </c>
      <c r="HY14" s="370">
        <f t="shared" si="323"/>
        <v>4.2178946423763707E-2</v>
      </c>
      <c r="HZ14" s="292">
        <f t="shared" si="324"/>
        <v>2.931818181818187</v>
      </c>
      <c r="IA14" s="370">
        <f t="shared" si="325"/>
        <v>1.9439421338155551E-2</v>
      </c>
      <c r="IB14" s="292">
        <f t="shared" si="326"/>
        <v>-6.2717391304347814</v>
      </c>
      <c r="IC14" s="370">
        <f t="shared" si="327"/>
        <v>-4.0791799222340039E-2</v>
      </c>
      <c r="ID14" s="292">
        <f t="shared" si="328"/>
        <v>17.616977225672883</v>
      </c>
      <c r="IE14" s="370">
        <f t="shared" si="329"/>
        <v>0.11945473944294703</v>
      </c>
      <c r="IF14" s="292">
        <f t="shared" si="330"/>
        <v>12.285714285714278</v>
      </c>
      <c r="IG14" s="370">
        <f t="shared" si="331"/>
        <v>7.441592154600514E-2</v>
      </c>
      <c r="IH14" s="292">
        <f t="shared" si="332"/>
        <v>-12.01253132832079</v>
      </c>
      <c r="II14" s="370">
        <f t="shared" si="333"/>
        <v>-6.7721653126103787E-2</v>
      </c>
      <c r="IJ14" s="292">
        <f t="shared" si="334"/>
        <v>-9.4210526315789593</v>
      </c>
      <c r="IK14" s="370">
        <f t="shared" si="335"/>
        <v>-5.6970082749840938E-2</v>
      </c>
      <c r="IL14" s="292">
        <f t="shared" si="336"/>
        <v>17.702631578947376</v>
      </c>
      <c r="IM14" s="370">
        <f t="shared" si="337"/>
        <v>0.11351670604117453</v>
      </c>
      <c r="IN14" s="292">
        <f t="shared" si="338"/>
        <v>0.5</v>
      </c>
      <c r="IO14" s="370">
        <f t="shared" si="339"/>
        <v>2.8793550244745176E-3</v>
      </c>
      <c r="IP14" s="292">
        <f t="shared" si="340"/>
        <v>-55.150000000000006</v>
      </c>
      <c r="IQ14" s="370">
        <f t="shared" si="341"/>
        <v>-0.3166810221073787</v>
      </c>
      <c r="IR14" s="292">
        <f t="shared" si="342"/>
        <v>6.8947368421052602</v>
      </c>
      <c r="IS14" s="370">
        <f t="shared" si="343"/>
        <v>5.7938965059708067E-2</v>
      </c>
      <c r="IT14" s="292">
        <f t="shared" si="344"/>
        <v>-11.212918660287073</v>
      </c>
      <c r="IU14" s="370">
        <f t="shared" si="345"/>
        <v>-8.906582547886889E-2</v>
      </c>
      <c r="IV14" s="292">
        <f t="shared" si="346"/>
        <v>-9.5454545454545467</v>
      </c>
      <c r="IW14" s="370">
        <f t="shared" si="347"/>
        <v>-8.3234244946492272E-2</v>
      </c>
      <c r="IX14" s="292">
        <f t="shared" si="348"/>
        <v>8.0136363636363654</v>
      </c>
      <c r="IY14" s="370">
        <f t="shared" si="349"/>
        <v>7.6221357544314763E-2</v>
      </c>
      <c r="IZ14" s="292">
        <f t="shared" si="350"/>
        <v>-8.4108695652173964</v>
      </c>
      <c r="JA14" s="370">
        <f t="shared" si="351"/>
        <v>-7.4333800841514766E-2</v>
      </c>
      <c r="JB14" s="292">
        <f t="shared" si="352"/>
        <v>-9.5891304347826036</v>
      </c>
      <c r="JC14" s="370">
        <f t="shared" si="353"/>
        <v>-0.10077909022367423</v>
      </c>
      <c r="JD14" s="292">
        <f t="shared" si="354"/>
        <v>16.395454545454541</v>
      </c>
      <c r="JE14" s="370">
        <f t="shared" si="355"/>
        <v>0.17231166101371034</v>
      </c>
      <c r="JF14" s="292">
        <f t="shared" si="356"/>
        <v>-6.0191387559808618</v>
      </c>
      <c r="JG14" s="370">
        <f t="shared" si="357"/>
        <v>-5.2219774371922822E-2</v>
      </c>
      <c r="JH14" s="292">
        <f t="shared" si="358"/>
        <v>2.4181286549707579</v>
      </c>
      <c r="JI14" s="370">
        <f t="shared" si="359"/>
        <v>2.2914934885009675E-2</v>
      </c>
      <c r="JJ14" s="292">
        <f t="shared" si="360"/>
        <v>49.3888888888889</v>
      </c>
      <c r="JK14" s="370">
        <f t="shared" si="361"/>
        <v>0.45753988677303148</v>
      </c>
      <c r="JL14" s="292">
        <f t="shared" si="362"/>
        <v>-7.6333333333333542</v>
      </c>
      <c r="JM14" s="370">
        <f t="shared" si="363"/>
        <v>-4.8516949152542503E-2</v>
      </c>
      <c r="JN14" s="292">
        <f t="shared" si="364"/>
        <v>-32.36666666666666</v>
      </c>
      <c r="JO14" s="370">
        <f t="shared" si="365"/>
        <v>-0.21621019817412601</v>
      </c>
      <c r="JP14" s="292">
        <f t="shared" si="366"/>
        <v>-2.8095238095238102</v>
      </c>
      <c r="JQ14" s="370">
        <f t="shared" si="367"/>
        <v>-2.3944805194805203E-2</v>
      </c>
      <c r="JR14" s="292">
        <f t="shared" si="368"/>
        <v>-17.569264069264065</v>
      </c>
      <c r="JS14" s="370">
        <f t="shared" si="369"/>
        <v>-0.15341145341145337</v>
      </c>
      <c r="JT14" s="292">
        <f t="shared" si="370"/>
        <v>12.331168831168839</v>
      </c>
      <c r="JU14" s="370">
        <f t="shared" si="371"/>
        <v>0.12718505123568422</v>
      </c>
      <c r="JV14" s="292">
        <f t="shared" si="372"/>
        <v>-1.7619047619047734</v>
      </c>
      <c r="JW14" s="370">
        <f t="shared" si="373"/>
        <v>-1.6122004357298578E-2</v>
      </c>
      <c r="JX14" s="292">
        <f t="shared" si="374"/>
        <v>2.3892339544513561</v>
      </c>
      <c r="JY14" s="370">
        <f t="shared" si="375"/>
        <v>2.2220510648130416E-2</v>
      </c>
      <c r="JZ14" s="292">
        <f t="shared" si="376"/>
        <v>-12.018306636155614</v>
      </c>
      <c r="KA14" s="370">
        <f t="shared" si="377"/>
        <v>-0.10934377081945376</v>
      </c>
      <c r="KB14" s="292">
        <f t="shared" si="378"/>
        <v>23.670480549199084</v>
      </c>
      <c r="KC14" s="370">
        <f t="shared" si="379"/>
        <v>0.24179523141654979</v>
      </c>
      <c r="KD14" s="292">
        <f t="shared" si="380"/>
        <v>-16.196796338672769</v>
      </c>
      <c r="KE14" s="370">
        <f t="shared" si="381"/>
        <v>-0.13323544913786614</v>
      </c>
      <c r="KF14" s="292">
        <f t="shared" si="382"/>
        <v>2.7426900584795391</v>
      </c>
      <c r="KG14" s="370">
        <f t="shared" si="383"/>
        <v>2.6029526029526098E-2</v>
      </c>
      <c r="KH14" s="292">
        <f t="shared" si="384"/>
        <v>76.603174603174608</v>
      </c>
      <c r="KI14" s="370">
        <f t="shared" si="385"/>
        <v>0.70855968286595217</v>
      </c>
      <c r="KJ14" s="292">
        <f t="shared" si="386"/>
        <v>-16.464285714285722</v>
      </c>
      <c r="KK14" s="370">
        <f t="shared" si="387"/>
        <v>-8.9133797370456347E-2</v>
      </c>
      <c r="KL14" s="292">
        <f t="shared" si="388"/>
        <v>-34.154761904761898</v>
      </c>
      <c r="KM14" s="370">
        <f t="shared" si="389"/>
        <v>-0.20300007075638574</v>
      </c>
      <c r="KN14" s="292">
        <f t="shared" si="390"/>
        <v>-13</v>
      </c>
      <c r="KO14" s="370">
        <f t="shared" si="391"/>
        <v>-9.6946022727272721E-2</v>
      </c>
      <c r="KP14" s="292">
        <f t="shared" si="392"/>
        <v>-23.958874458874462</v>
      </c>
      <c r="KQ14" s="370">
        <f t="shared" si="393"/>
        <v>-0.19785149966038681</v>
      </c>
      <c r="KR14" s="292">
        <f t="shared" si="394"/>
        <v>4.8136363636363626</v>
      </c>
      <c r="KS14" s="370">
        <f t="shared" si="395"/>
        <v>4.955545156761814E-2</v>
      </c>
      <c r="KT14" s="292">
        <f t="shared" si="396"/>
        <v>8.9136363636363569</v>
      </c>
      <c r="KU14" s="375">
        <f t="shared" si="397"/>
        <v>8.7431450354451754E-2</v>
      </c>
      <c r="KV14" s="292">
        <f t="shared" si="398"/>
        <v>-16.636363636363626</v>
      </c>
      <c r="KW14" s="370">
        <f t="shared" si="399"/>
        <v>-0.15006150061500606</v>
      </c>
      <c r="KX14" s="292">
        <f t="shared" si="400"/>
        <v>-2.2772727272727309</v>
      </c>
      <c r="KY14" s="370">
        <f t="shared" si="401"/>
        <v>-2.4167872648335781E-2</v>
      </c>
      <c r="KZ14" s="292">
        <f t="shared" si="402"/>
        <v>0.70217391304348098</v>
      </c>
      <c r="LA14" s="370">
        <f t="shared" si="403"/>
        <v>7.6364754001466122E-3</v>
      </c>
      <c r="LB14" s="292">
        <f t="shared" si="404"/>
        <v>24.014492753623188</v>
      </c>
      <c r="LC14" s="370">
        <f t="shared" si="405"/>
        <v>0.25918973877678708</v>
      </c>
      <c r="LD14" s="292">
        <f t="shared" si="406"/>
        <v>-17.192982456140356</v>
      </c>
      <c r="LE14" s="370">
        <f t="shared" si="407"/>
        <v>-0.14736842105263162</v>
      </c>
      <c r="LF14" s="292">
        <f t="shared" si="408"/>
        <v>59.383458646616546</v>
      </c>
      <c r="LG14" s="370">
        <f t="shared" si="409"/>
        <v>0.59697656840513991</v>
      </c>
      <c r="LH14" s="292">
        <f t="shared" si="410"/>
        <v>7.0428571428571445</v>
      </c>
      <c r="LI14" s="370">
        <f t="shared" si="411"/>
        <v>4.4334532374100726E-2</v>
      </c>
      <c r="LJ14" s="292">
        <f t="shared" si="412"/>
        <v>-41.854545454545459</v>
      </c>
      <c r="LK14" s="370">
        <f t="shared" si="413"/>
        <v>-0.25228779659159406</v>
      </c>
      <c r="LL14" s="292">
        <f t="shared" si="414"/>
        <v>-12.283549783549788</v>
      </c>
      <c r="LM14" s="370">
        <f t="shared" si="415"/>
        <v>-9.9024586016158045E-2</v>
      </c>
      <c r="LN14" s="292">
        <f t="shared" si="416"/>
        <v>1.038095238095238</v>
      </c>
      <c r="LO14" s="370">
        <f t="shared" si="417"/>
        <v>9.2884533446953542E-3</v>
      </c>
      <c r="LP14" s="292">
        <f t="shared" si="418"/>
        <v>-4.7999999999999972</v>
      </c>
      <c r="LQ14" s="370">
        <f t="shared" si="419"/>
        <v>-4.255319148936168E-2</v>
      </c>
      <c r="LR14" s="292">
        <f t="shared" si="420"/>
        <v>16.5</v>
      </c>
      <c r="LS14" s="1195">
        <f t="shared" si="421"/>
        <v>0.15277777777777779</v>
      </c>
      <c r="LT14" s="292">
        <f t="shared" ref="LT14:LT20" si="509">ES14-ER14</f>
        <v>-6.1666666666666714</v>
      </c>
      <c r="LU14" s="1191">
        <f t="shared" si="422"/>
        <v>-4.9531459170013427E-2</v>
      </c>
      <c r="LV14" s="292">
        <f t="shared" si="423"/>
        <v>27.857142857142875</v>
      </c>
      <c r="LW14" s="1191">
        <f t="shared" si="424"/>
        <v>0.23541247484909472</v>
      </c>
      <c r="LX14" s="292">
        <f t="shared" si="425"/>
        <v>0.76406926406926345</v>
      </c>
      <c r="LY14" s="1191">
        <f t="shared" si="426"/>
        <v>5.2265324252294887E-3</v>
      </c>
      <c r="LZ14" s="292">
        <f t="shared" si="427"/>
        <v>-6.5656565656565817</v>
      </c>
      <c r="MA14" s="1191">
        <f t="shared" si="428"/>
        <v>-4.4678145513283259E-2</v>
      </c>
      <c r="MB14" s="292">
        <f t="shared" si="429"/>
        <v>-8.73888888888888</v>
      </c>
      <c r="MC14" s="1191">
        <f t="shared" si="430"/>
        <v>-6.2247724574594321E-2</v>
      </c>
      <c r="MD14" s="292">
        <f t="shared" si="431"/>
        <v>36.034210526315775</v>
      </c>
      <c r="ME14" s="1249">
        <f t="shared" si="432"/>
        <v>0.27371219541447606</v>
      </c>
      <c r="MF14" s="292">
        <f t="shared" si="433"/>
        <v>-167.68421052631578</v>
      </c>
      <c r="MG14" s="1191">
        <f t="shared" si="434"/>
        <v>-1</v>
      </c>
      <c r="MH14" s="292">
        <f t="shared" si="435"/>
        <v>0</v>
      </c>
      <c r="MI14" s="1191" t="e">
        <f t="shared" si="436"/>
        <v>#DIV/0!</v>
      </c>
      <c r="MJ14" s="292">
        <f t="shared" si="437"/>
        <v>0</v>
      </c>
      <c r="MK14" s="1191" t="e">
        <f t="shared" si="438"/>
        <v>#DIV/0!</v>
      </c>
      <c r="ML14" s="292">
        <f t="shared" si="439"/>
        <v>0</v>
      </c>
      <c r="MM14" s="1191" t="e">
        <f t="shared" si="440"/>
        <v>#DIV/0!</v>
      </c>
      <c r="MN14" s="292">
        <f t="shared" si="441"/>
        <v>0</v>
      </c>
      <c r="MO14" s="1191" t="e">
        <f t="shared" si="442"/>
        <v>#DIV/0!</v>
      </c>
      <c r="MP14" s="73">
        <f t="shared" si="443"/>
        <v>158.85714285714286</v>
      </c>
      <c r="MQ14" s="978">
        <f t="shared" si="444"/>
        <v>167.68421052631578</v>
      </c>
      <c r="MR14" s="113">
        <f>MQ14-MP14</f>
        <v>8.8270676691729193</v>
      </c>
      <c r="MS14" s="100">
        <f t="shared" si="445"/>
        <v>5.5566073457023774E-2</v>
      </c>
      <c r="MT14" s="614"/>
      <c r="MU14" s="614"/>
      <c r="MV14" s="614"/>
      <c r="MW14" t="str">
        <f t="shared" si="446"/>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7"/>
        <v>167.77272727272728</v>
      </c>
      <c r="NJ14" s="241">
        <f t="shared" si="447"/>
        <v>166.69565217391303</v>
      </c>
      <c r="NK14" s="241">
        <f t="shared" si="447"/>
        <v>160.35</v>
      </c>
      <c r="NL14" s="241">
        <f t="shared" si="447"/>
        <v>288.91304347826087</v>
      </c>
      <c r="NM14" s="241">
        <f t="shared" si="447"/>
        <v>196.52631578947367</v>
      </c>
      <c r="NN14" s="241">
        <f t="shared" si="447"/>
        <v>186.77777777777777</v>
      </c>
      <c r="NO14" s="241">
        <f t="shared" si="447"/>
        <v>206.71428571428572</v>
      </c>
      <c r="NP14" s="241">
        <f t="shared" si="447"/>
        <v>203.75</v>
      </c>
      <c r="NQ14" s="241">
        <f t="shared" si="447"/>
        <v>175</v>
      </c>
      <c r="NR14" s="241">
        <f t="shared" si="447"/>
        <v>172</v>
      </c>
      <c r="NS14" s="241">
        <f t="shared" si="447"/>
        <v>254.90909090909091</v>
      </c>
      <c r="NT14" s="241">
        <f t="shared" si="447"/>
        <v>193.75</v>
      </c>
      <c r="NU14" s="241">
        <f t="shared" si="448"/>
        <v>195.04545454545453</v>
      </c>
      <c r="NV14" s="241">
        <f t="shared" si="448"/>
        <v>188.90909090909091</v>
      </c>
      <c r="NW14" s="241">
        <f t="shared" si="448"/>
        <v>264.45</v>
      </c>
      <c r="NX14" s="241">
        <f t="shared" si="448"/>
        <v>672.82608695652175</v>
      </c>
      <c r="NY14" s="241">
        <f t="shared" si="448"/>
        <v>357.61111111111109</v>
      </c>
      <c r="NZ14" s="241">
        <f t="shared" si="448"/>
        <v>283.10526315789474</v>
      </c>
      <c r="OA14" s="241">
        <f t="shared" si="448"/>
        <v>281.47619047619048</v>
      </c>
      <c r="OB14" s="241">
        <f t="shared" si="448"/>
        <v>207.5</v>
      </c>
      <c r="OC14" s="241">
        <f t="shared" si="448"/>
        <v>186.47619047619048</v>
      </c>
      <c r="OD14" s="241">
        <f t="shared" si="448"/>
        <v>176.52380952380952</v>
      </c>
      <c r="OE14" s="241">
        <f t="shared" si="448"/>
        <v>160.59090909090909</v>
      </c>
      <c r="OF14" s="241">
        <f t="shared" si="448"/>
        <v>177.42857142857142</v>
      </c>
      <c r="OG14" s="697">
        <f t="shared" si="449"/>
        <v>181.86363636363637</v>
      </c>
      <c r="OH14" s="697">
        <f t="shared" si="449"/>
        <v>179</v>
      </c>
      <c r="OI14" s="697">
        <f t="shared" si="449"/>
        <v>200.95238095238096</v>
      </c>
      <c r="OJ14" s="697">
        <f t="shared" si="449"/>
        <v>504.95652173913044</v>
      </c>
      <c r="OK14" s="697">
        <f t="shared" si="449"/>
        <v>218.8235294117647</v>
      </c>
      <c r="OL14" s="697">
        <f t="shared" si="449"/>
        <v>195.8</v>
      </c>
      <c r="OM14" s="697">
        <f t="shared" si="449"/>
        <v>250.05</v>
      </c>
      <c r="ON14" s="697">
        <f t="shared" si="449"/>
        <v>195.8</v>
      </c>
      <c r="OO14" s="697">
        <f t="shared" si="449"/>
        <v>192.36363636363637</v>
      </c>
      <c r="OP14" s="697">
        <f t="shared" si="449"/>
        <v>236.0952380952381</v>
      </c>
      <c r="OQ14" s="697">
        <f t="shared" si="449"/>
        <v>175.35</v>
      </c>
      <c r="OR14" s="697">
        <f t="shared" si="449"/>
        <v>160</v>
      </c>
      <c r="OS14" s="800">
        <f t="shared" si="450"/>
        <v>152.09090909090909</v>
      </c>
      <c r="OT14" s="800">
        <f t="shared" si="450"/>
        <v>144.8095238095238</v>
      </c>
      <c r="OU14" s="800">
        <f t="shared" si="450"/>
        <v>162.47619047619048</v>
      </c>
      <c r="OV14" s="800">
        <f t="shared" si="450"/>
        <v>181.40909090909091</v>
      </c>
      <c r="OW14" s="800">
        <f t="shared" si="450"/>
        <v>204.44444444444446</v>
      </c>
      <c r="OX14" s="800">
        <f t="shared" si="450"/>
        <v>180.45</v>
      </c>
      <c r="OY14" s="800">
        <f t="shared" si="450"/>
        <v>192.15789473684211</v>
      </c>
      <c r="OZ14" s="800">
        <f t="shared" si="450"/>
        <v>188.85714285714286</v>
      </c>
      <c r="PA14" s="800">
        <f t="shared" si="450"/>
        <v>165</v>
      </c>
      <c r="PB14" s="800">
        <f t="shared" si="450"/>
        <v>151.52380952380952</v>
      </c>
      <c r="PC14" s="800">
        <f t="shared" si="450"/>
        <v>144.71428571428572</v>
      </c>
      <c r="PD14" s="800">
        <f t="shared" si="450"/>
        <v>150.81818181818181</v>
      </c>
      <c r="PE14" s="853">
        <f t="shared" si="451"/>
        <v>153.75</v>
      </c>
      <c r="PF14" s="853">
        <f t="shared" si="451"/>
        <v>147.47826086956522</v>
      </c>
      <c r="PG14" s="853">
        <f t="shared" si="451"/>
        <v>165.0952380952381</v>
      </c>
      <c r="PH14" s="853">
        <f t="shared" si="451"/>
        <v>177.38095238095238</v>
      </c>
      <c r="PI14" s="853">
        <f t="shared" si="451"/>
        <v>165.36842105263159</v>
      </c>
      <c r="PJ14" s="853">
        <f t="shared" si="451"/>
        <v>155.94736842105263</v>
      </c>
      <c r="PK14" s="853">
        <f t="shared" si="451"/>
        <v>173.65</v>
      </c>
      <c r="PL14" s="853">
        <f t="shared" si="451"/>
        <v>174.15</v>
      </c>
      <c r="PM14" s="853">
        <f t="shared" si="451"/>
        <v>119</v>
      </c>
      <c r="PN14" s="853">
        <f t="shared" si="451"/>
        <v>125.89473684210526</v>
      </c>
      <c r="PO14" s="853">
        <f t="shared" si="451"/>
        <v>114.68181818181819</v>
      </c>
      <c r="PP14" s="853">
        <f t="shared" si="451"/>
        <v>105.13636363636364</v>
      </c>
      <c r="PQ14" s="1039">
        <f t="shared" si="452"/>
        <v>113.15</v>
      </c>
      <c r="PR14" s="1039">
        <f t="shared" si="452"/>
        <v>104.73913043478261</v>
      </c>
      <c r="PS14" s="1039">
        <f t="shared" si="452"/>
        <v>95.15</v>
      </c>
      <c r="PT14" s="1039">
        <f t="shared" si="452"/>
        <v>111.54545454545455</v>
      </c>
      <c r="PU14" s="1039">
        <f t="shared" si="452"/>
        <v>105.52631578947368</v>
      </c>
      <c r="PV14" s="1039">
        <f t="shared" si="452"/>
        <v>107.94444444444444</v>
      </c>
      <c r="PW14" s="1039">
        <f t="shared" si="452"/>
        <v>157.33333333333334</v>
      </c>
      <c r="PX14" s="1039">
        <f t="shared" si="452"/>
        <v>149.69999999999999</v>
      </c>
      <c r="PY14" s="1039">
        <f t="shared" si="452"/>
        <v>117.33333333333333</v>
      </c>
      <c r="PZ14" s="1039">
        <f t="shared" si="452"/>
        <v>114.52380952380952</v>
      </c>
      <c r="QA14" s="1039">
        <f t="shared" si="452"/>
        <v>96.954545454545453</v>
      </c>
      <c r="QB14" s="1039">
        <f t="shared" si="452"/>
        <v>109.28571428571429</v>
      </c>
      <c r="QC14" s="1061">
        <f t="shared" si="453"/>
        <v>107.52380952380952</v>
      </c>
      <c r="QD14" s="1061">
        <f t="shared" si="453"/>
        <v>109.91304347826087</v>
      </c>
      <c r="QE14" s="1061">
        <f t="shared" si="453"/>
        <v>97.89473684210526</v>
      </c>
      <c r="QF14" s="1061">
        <f t="shared" si="453"/>
        <v>121.56521739130434</v>
      </c>
      <c r="QG14" s="1061">
        <f t="shared" si="453"/>
        <v>105.36842105263158</v>
      </c>
      <c r="QH14" s="1061">
        <f t="shared" si="453"/>
        <v>108.11111111111111</v>
      </c>
      <c r="QI14" s="1061">
        <f t="shared" si="453"/>
        <v>184.71428571428572</v>
      </c>
      <c r="QJ14" s="1061">
        <f t="shared" si="453"/>
        <v>168.25</v>
      </c>
      <c r="QK14" s="1061">
        <f t="shared" si="453"/>
        <v>134.0952380952381</v>
      </c>
      <c r="QL14" s="1061">
        <f t="shared" si="453"/>
        <v>121.0952380952381</v>
      </c>
      <c r="QM14" s="1061">
        <f t="shared" si="453"/>
        <v>97.13636363636364</v>
      </c>
      <c r="QN14" s="1061">
        <f t="shared" si="453"/>
        <v>101.95</v>
      </c>
      <c r="QO14" s="1118">
        <f t="shared" si="454"/>
        <v>110.86363636363636</v>
      </c>
      <c r="QP14" s="1118">
        <f t="shared" si="454"/>
        <v>94.227272727272734</v>
      </c>
      <c r="QQ14" s="1118">
        <f t="shared" si="454"/>
        <v>91.95</v>
      </c>
      <c r="QR14" s="1118">
        <f t="shared" si="454"/>
        <v>92.652173913043484</v>
      </c>
      <c r="QS14" s="1118">
        <f t="shared" si="454"/>
        <v>116.66666666666667</v>
      </c>
      <c r="QT14" s="1118">
        <f t="shared" si="454"/>
        <v>99.473684210526315</v>
      </c>
      <c r="QU14" s="1118">
        <f t="shared" si="454"/>
        <v>158.85714285714286</v>
      </c>
      <c r="QV14" s="1118">
        <f t="shared" si="454"/>
        <v>165.9</v>
      </c>
      <c r="QW14" s="1118">
        <f t="shared" si="454"/>
        <v>124.04545454545455</v>
      </c>
      <c r="QX14" s="1118">
        <f t="shared" si="454"/>
        <v>111.76190476190476</v>
      </c>
      <c r="QY14" s="1118">
        <f t="shared" si="454"/>
        <v>112.8</v>
      </c>
      <c r="QZ14" s="1118">
        <f t="shared" si="454"/>
        <v>108</v>
      </c>
      <c r="RA14" s="1210">
        <f t="shared" si="455"/>
        <v>124.5</v>
      </c>
      <c r="RB14" s="1210">
        <f t="shared" si="456"/>
        <v>118.33333333333333</v>
      </c>
      <c r="RC14" s="1210">
        <f t="shared" si="457"/>
        <v>146.1904761904762</v>
      </c>
      <c r="RD14" s="1210">
        <f t="shared" si="458"/>
        <v>146.95454545454547</v>
      </c>
      <c r="RE14" s="1210">
        <f t="shared" si="459"/>
        <v>140.38888888888889</v>
      </c>
      <c r="RF14" s="1210">
        <f t="shared" si="460"/>
        <v>131.65</v>
      </c>
      <c r="RG14" s="1210">
        <f t="shared" si="461"/>
        <v>167.68421052631578</v>
      </c>
      <c r="RH14" s="1210">
        <f t="shared" si="462"/>
        <v>0</v>
      </c>
      <c r="RI14" s="1210">
        <f t="shared" si="463"/>
        <v>0</v>
      </c>
      <c r="RJ14" s="1210">
        <f t="shared" si="464"/>
        <v>0</v>
      </c>
      <c r="RK14" s="1210">
        <f t="shared" si="465"/>
        <v>0</v>
      </c>
      <c r="RL14" s="1210">
        <f t="shared" si="466"/>
        <v>0</v>
      </c>
    </row>
    <row r="15" spans="1:480" x14ac:dyDescent="0.3">
      <c r="A15" s="675"/>
      <c r="B15" s="50">
        <v>2.2999999999999998</v>
      </c>
      <c r="C15" s="10"/>
      <c r="D15" s="10"/>
      <c r="E15" s="1271" t="s">
        <v>30</v>
      </c>
      <c r="F15" s="1271"/>
      <c r="G15" s="1272"/>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3"/>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4"/>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5"/>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6"/>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7"/>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8"/>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9"/>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50"/>
        <v>0.11416666666666668</v>
      </c>
      <c r="ER15" s="165">
        <v>0.14000000000000001</v>
      </c>
      <c r="ES15" s="76">
        <v>0.14000000000000001</v>
      </c>
      <c r="ET15" s="340">
        <v>0.15</v>
      </c>
      <c r="EU15" s="76">
        <v>0.15</v>
      </c>
      <c r="EV15" s="75">
        <v>0.19</v>
      </c>
      <c r="EW15" s="76">
        <v>0.23</v>
      </c>
      <c r="EX15" s="165">
        <v>0.28999999999999998</v>
      </c>
      <c r="EY15" s="76"/>
      <c r="EZ15" s="165"/>
      <c r="FA15" s="76"/>
      <c r="FB15" s="165"/>
      <c r="FC15" s="76"/>
      <c r="FD15" s="120" t="s">
        <v>29</v>
      </c>
      <c r="FE15" s="137">
        <f t="shared" si="251"/>
        <v>0.1842857142857143</v>
      </c>
      <c r="FF15" s="113">
        <f t="shared" si="252"/>
        <v>-3</v>
      </c>
      <c r="FG15" s="367">
        <f t="shared" si="253"/>
        <v>-0.25</v>
      </c>
      <c r="FH15" s="113">
        <f t="shared" si="254"/>
        <v>3</v>
      </c>
      <c r="FI15" s="367">
        <f t="shared" si="255"/>
        <v>0.33333333333333331</v>
      </c>
      <c r="FJ15" s="113">
        <f t="shared" si="256"/>
        <v>14</v>
      </c>
      <c r="FK15" s="367">
        <f t="shared" si="257"/>
        <v>1.1666666666666667</v>
      </c>
      <c r="FL15" s="113">
        <f t="shared" si="258"/>
        <v>380</v>
      </c>
      <c r="FM15" s="367">
        <f t="shared" si="259"/>
        <v>14.615384615384615</v>
      </c>
      <c r="FN15" s="113">
        <f t="shared" si="260"/>
        <v>-206</v>
      </c>
      <c r="FO15" s="367">
        <f t="shared" si="261"/>
        <v>-0.5073891625615764</v>
      </c>
      <c r="FP15" s="113">
        <f t="shared" si="262"/>
        <v>-129</v>
      </c>
      <c r="FQ15" s="367">
        <f t="shared" si="263"/>
        <v>-0.64500000000000002</v>
      </c>
      <c r="FR15" s="113">
        <f t="shared" si="264"/>
        <v>-40</v>
      </c>
      <c r="FS15" s="367">
        <f t="shared" si="265"/>
        <v>-0.56338028169014087</v>
      </c>
      <c r="FT15" s="113">
        <f t="shared" si="266"/>
        <v>-5</v>
      </c>
      <c r="FU15" s="367">
        <f t="shared" si="267"/>
        <v>-0.16129032258064516</v>
      </c>
      <c r="FV15" s="113">
        <f t="shared" si="268"/>
        <v>-15</v>
      </c>
      <c r="FW15" s="367">
        <f t="shared" si="269"/>
        <v>-0.57692307692307687</v>
      </c>
      <c r="FX15" s="113">
        <f t="shared" si="270"/>
        <v>-2</v>
      </c>
      <c r="FY15" s="100">
        <f t="shared" si="271"/>
        <v>-0.18181818181818182</v>
      </c>
      <c r="FZ15" s="113">
        <f t="shared" si="272"/>
        <v>4</v>
      </c>
      <c r="GA15" s="367">
        <f t="shared" si="273"/>
        <v>0.44444444444444442</v>
      </c>
      <c r="GB15" s="113">
        <f t="shared" si="274"/>
        <v>2</v>
      </c>
      <c r="GC15" s="367">
        <f t="shared" si="275"/>
        <v>0.15384615384615385</v>
      </c>
      <c r="GD15" s="113">
        <f t="shared" si="276"/>
        <v>-2</v>
      </c>
      <c r="GE15" s="367">
        <f t="shared" si="277"/>
        <v>-0.13333333333333333</v>
      </c>
      <c r="GF15" s="292">
        <f t="shared" si="278"/>
        <v>-1</v>
      </c>
      <c r="GG15" s="370">
        <f t="shared" si="279"/>
        <v>-7.6923076923076927E-2</v>
      </c>
      <c r="GH15" s="292">
        <f t="shared" si="280"/>
        <v>-2</v>
      </c>
      <c r="GI15" s="370">
        <f t="shared" si="281"/>
        <v>-0.16666666666666666</v>
      </c>
      <c r="GJ15" s="292">
        <f t="shared" si="282"/>
        <v>-2.88</v>
      </c>
      <c r="GK15" s="370">
        <f t="shared" si="283"/>
        <v>-0.28799999999999998</v>
      </c>
      <c r="GL15" s="292">
        <f t="shared" si="284"/>
        <v>-6.94</v>
      </c>
      <c r="GM15" s="370">
        <f t="shared" si="285"/>
        <v>-0.9747191011235955</v>
      </c>
      <c r="GN15" s="292">
        <f t="shared" si="286"/>
        <v>-9.9999999999999811E-3</v>
      </c>
      <c r="GO15" s="370">
        <f t="shared" si="287"/>
        <v>-5.5555555555555455E-2</v>
      </c>
      <c r="GP15" s="292">
        <f t="shared" si="288"/>
        <v>0.19999999999999998</v>
      </c>
      <c r="GQ15" s="370">
        <f t="shared" si="289"/>
        <v>1.1764705882352939</v>
      </c>
      <c r="GR15" s="292">
        <f t="shared" si="290"/>
        <v>0.10999999999999999</v>
      </c>
      <c r="GS15" s="370">
        <f t="shared" si="291"/>
        <v>0.29729729729729726</v>
      </c>
      <c r="GT15" s="292">
        <f t="shared" si="292"/>
        <v>-0.24</v>
      </c>
      <c r="GU15" s="370">
        <f t="shared" si="293"/>
        <v>-0.5</v>
      </c>
      <c r="GV15" s="292">
        <f t="shared" si="294"/>
        <v>7.0000000000000007E-2</v>
      </c>
      <c r="GW15" s="370">
        <f t="shared" si="295"/>
        <v>0.29166666666666669</v>
      </c>
      <c r="GX15" s="292">
        <f t="shared" si="296"/>
        <v>-0.13999999999999999</v>
      </c>
      <c r="GY15" s="370">
        <f t="shared" si="297"/>
        <v>-0.45161290322580638</v>
      </c>
      <c r="GZ15" s="292">
        <f t="shared" si="298"/>
        <v>7.9999999999999988E-2</v>
      </c>
      <c r="HA15" s="370">
        <f t="shared" si="299"/>
        <v>0.47058823529411753</v>
      </c>
      <c r="HB15" s="292">
        <f t="shared" si="300"/>
        <v>0.10999999999999999</v>
      </c>
      <c r="HC15" s="370">
        <f t="shared" si="301"/>
        <v>0.43999999999999995</v>
      </c>
      <c r="HD15" s="292">
        <f t="shared" si="302"/>
        <v>-0.12999999999999998</v>
      </c>
      <c r="HE15" s="370">
        <f t="shared" si="303"/>
        <v>-0.36111111111111105</v>
      </c>
      <c r="HF15" s="292">
        <f t="shared" si="304"/>
        <v>0.21</v>
      </c>
      <c r="HG15" s="370">
        <f t="shared" si="305"/>
        <v>0.91304347826086951</v>
      </c>
      <c r="HH15" s="292">
        <f t="shared" si="306"/>
        <v>0.81</v>
      </c>
      <c r="HI15" s="370">
        <f t="shared" si="307"/>
        <v>1.8409090909090911</v>
      </c>
      <c r="HJ15" s="292">
        <f t="shared" si="308"/>
        <v>2.0000000000000018E-2</v>
      </c>
      <c r="HK15" s="370">
        <f t="shared" si="309"/>
        <v>1.6000000000000014E-2</v>
      </c>
      <c r="HL15" s="292">
        <f t="shared" si="310"/>
        <v>-0.92</v>
      </c>
      <c r="HM15" s="370">
        <f t="shared" si="311"/>
        <v>-0.72440944881889768</v>
      </c>
      <c r="HN15" s="292">
        <f t="shared" si="312"/>
        <v>-8.9999999999999969E-2</v>
      </c>
      <c r="HO15" s="370">
        <f t="shared" si="313"/>
        <v>-0.25714285714285706</v>
      </c>
      <c r="HP15" s="292">
        <f t="shared" si="314"/>
        <v>-0.09</v>
      </c>
      <c r="HQ15" s="370">
        <f t="shared" si="315"/>
        <v>-0.34615384615384615</v>
      </c>
      <c r="HR15" s="292">
        <f t="shared" si="316"/>
        <v>9.9999999999999811E-3</v>
      </c>
      <c r="HS15" s="370">
        <f t="shared" si="317"/>
        <v>5.8823529411764594E-2</v>
      </c>
      <c r="HT15" s="292">
        <f t="shared" si="318"/>
        <v>-0.06</v>
      </c>
      <c r="HU15" s="370">
        <f t="shared" si="319"/>
        <v>-0.33333333333333331</v>
      </c>
      <c r="HV15" s="292">
        <f t="shared" si="320"/>
        <v>-0.03</v>
      </c>
      <c r="HW15" s="370">
        <f t="shared" si="321"/>
        <v>-0.25</v>
      </c>
      <c r="HX15" s="292">
        <f t="shared" si="322"/>
        <v>1.0000000000000009E-2</v>
      </c>
      <c r="HY15" s="370">
        <f t="shared" si="323"/>
        <v>0.11111111111111122</v>
      </c>
      <c r="HZ15" s="292">
        <f t="shared" si="324"/>
        <v>7.0000000000000007E-2</v>
      </c>
      <c r="IA15" s="370">
        <f t="shared" si="325"/>
        <v>0.70000000000000007</v>
      </c>
      <c r="IB15" s="292">
        <f t="shared" si="326"/>
        <v>-0.03</v>
      </c>
      <c r="IC15" s="370">
        <f t="shared" si="327"/>
        <v>-0.1764705882352941</v>
      </c>
      <c r="ID15" s="292">
        <f t="shared" si="328"/>
        <v>0.03</v>
      </c>
      <c r="IE15" s="370">
        <f t="shared" si="329"/>
        <v>0.21428571428571425</v>
      </c>
      <c r="IF15" s="292">
        <f t="shared" si="330"/>
        <v>-2.0000000000000018E-2</v>
      </c>
      <c r="IG15" s="370">
        <f t="shared" si="331"/>
        <v>-0.11764705882352951</v>
      </c>
      <c r="IH15" s="292">
        <f t="shared" si="332"/>
        <v>-6.9999999999999993E-2</v>
      </c>
      <c r="II15" s="370">
        <f t="shared" si="333"/>
        <v>-0.46666666666666662</v>
      </c>
      <c r="IJ15" s="292">
        <f t="shared" si="334"/>
        <v>0</v>
      </c>
      <c r="IK15" s="370">
        <f t="shared" si="335"/>
        <v>0</v>
      </c>
      <c r="IL15" s="292">
        <f t="shared" si="336"/>
        <v>0</v>
      </c>
      <c r="IM15" s="370">
        <f t="shared" si="337"/>
        <v>0</v>
      </c>
      <c r="IN15" s="292">
        <f t="shared" si="338"/>
        <v>-9.999999999999995E-3</v>
      </c>
      <c r="IO15" s="370">
        <f t="shared" si="339"/>
        <v>-0.12499999999999993</v>
      </c>
      <c r="IP15" s="292">
        <f t="shared" si="340"/>
        <v>0</v>
      </c>
      <c r="IQ15" s="370">
        <f t="shared" si="341"/>
        <v>0</v>
      </c>
      <c r="IR15" s="292">
        <f t="shared" si="342"/>
        <v>0</v>
      </c>
      <c r="IS15" s="370">
        <f t="shared" si="343"/>
        <v>0</v>
      </c>
      <c r="IT15" s="292">
        <f t="shared" si="344"/>
        <v>1.999999999999999E-2</v>
      </c>
      <c r="IU15" s="370">
        <f t="shared" si="345"/>
        <v>0.28571428571428553</v>
      </c>
      <c r="IV15" s="292">
        <f t="shared" si="346"/>
        <v>0</v>
      </c>
      <c r="IW15" s="370">
        <f t="shared" si="347"/>
        <v>0</v>
      </c>
      <c r="IX15" s="292">
        <f t="shared" si="348"/>
        <v>0</v>
      </c>
      <c r="IY15" s="370">
        <f t="shared" si="349"/>
        <v>0</v>
      </c>
      <c r="IZ15" s="292">
        <f t="shared" si="350"/>
        <v>1.0000000000000009E-2</v>
      </c>
      <c r="JA15" s="370">
        <f t="shared" si="351"/>
        <v>0.11111111111111122</v>
      </c>
      <c r="JB15" s="292">
        <f t="shared" si="352"/>
        <v>1.999999999999999E-2</v>
      </c>
      <c r="JC15" s="370">
        <f t="shared" si="353"/>
        <v>0.1666666666666666</v>
      </c>
      <c r="JD15" s="292">
        <f t="shared" si="354"/>
        <v>-0.03</v>
      </c>
      <c r="JE15" s="370">
        <f t="shared" si="355"/>
        <v>-0.25</v>
      </c>
      <c r="JF15" s="292">
        <f t="shared" si="356"/>
        <v>2.0000000000000004E-2</v>
      </c>
      <c r="JG15" s="370">
        <f t="shared" si="357"/>
        <v>0.21052631578947376</v>
      </c>
      <c r="JH15" s="292">
        <f t="shared" si="358"/>
        <v>-9.999999999999995E-3</v>
      </c>
      <c r="JI15" s="370">
        <f t="shared" si="359"/>
        <v>-9.090909090909087E-2</v>
      </c>
      <c r="JJ15" s="292">
        <f t="shared" si="360"/>
        <v>-0.03</v>
      </c>
      <c r="JK15" s="370">
        <f t="shared" si="361"/>
        <v>-0.3</v>
      </c>
      <c r="JL15" s="292">
        <f t="shared" si="362"/>
        <v>9.999999999999995E-3</v>
      </c>
      <c r="JM15" s="370">
        <f t="shared" si="363"/>
        <v>0.14285714285714277</v>
      </c>
      <c r="JN15" s="292">
        <f t="shared" si="364"/>
        <v>9.999999999999995E-3</v>
      </c>
      <c r="JO15" s="370">
        <f t="shared" si="365"/>
        <v>0.12499999999999993</v>
      </c>
      <c r="JP15" s="292">
        <f t="shared" si="366"/>
        <v>-9.999999999999995E-3</v>
      </c>
      <c r="JQ15" s="370">
        <f t="shared" si="367"/>
        <v>-0.11111111111111106</v>
      </c>
      <c r="JR15" s="292">
        <f t="shared" si="368"/>
        <v>0.03</v>
      </c>
      <c r="JS15" s="370">
        <f t="shared" si="369"/>
        <v>0.375</v>
      </c>
      <c r="JT15" s="292">
        <f t="shared" si="370"/>
        <v>-9.999999999999995E-3</v>
      </c>
      <c r="JU15" s="370">
        <f t="shared" si="371"/>
        <v>-9.090909090909087E-2</v>
      </c>
      <c r="JV15" s="292">
        <f t="shared" si="372"/>
        <v>0</v>
      </c>
      <c r="JW15" s="370">
        <f t="shared" si="373"/>
        <v>0</v>
      </c>
      <c r="JX15" s="292">
        <f t="shared" si="374"/>
        <v>0</v>
      </c>
      <c r="JY15" s="370">
        <f t="shared" si="375"/>
        <v>0</v>
      </c>
      <c r="JZ15" s="292">
        <f t="shared" si="376"/>
        <v>9.999999999999995E-3</v>
      </c>
      <c r="KA15" s="370">
        <f t="shared" si="377"/>
        <v>9.999999999999995E-2</v>
      </c>
      <c r="KB15" s="292">
        <f t="shared" si="378"/>
        <v>-9.999999999999995E-3</v>
      </c>
      <c r="KC15" s="370">
        <f t="shared" si="379"/>
        <v>-9.090909090909087E-2</v>
      </c>
      <c r="KD15" s="292">
        <f t="shared" si="380"/>
        <v>9.999999999999995E-3</v>
      </c>
      <c r="KE15" s="370">
        <f t="shared" si="381"/>
        <v>9.999999999999995E-2</v>
      </c>
      <c r="KF15" s="292">
        <f t="shared" si="382"/>
        <v>0</v>
      </c>
      <c r="KG15" s="370">
        <f t="shared" si="383"/>
        <v>0</v>
      </c>
      <c r="KH15" s="292">
        <f t="shared" si="384"/>
        <v>0</v>
      </c>
      <c r="KI15" s="370">
        <f t="shared" si="385"/>
        <v>0</v>
      </c>
      <c r="KJ15" s="292">
        <f t="shared" si="386"/>
        <v>-9.999999999999995E-3</v>
      </c>
      <c r="KK15" s="370">
        <f t="shared" si="387"/>
        <v>-9.090909090909087E-2</v>
      </c>
      <c r="KL15" s="292">
        <f t="shared" si="388"/>
        <v>1.999999999999999E-2</v>
      </c>
      <c r="KM15" s="370">
        <f t="shared" si="389"/>
        <v>0.1999999999999999</v>
      </c>
      <c r="KN15" s="292">
        <f t="shared" si="390"/>
        <v>-9.999999999999995E-3</v>
      </c>
      <c r="KO15" s="370">
        <f t="shared" si="391"/>
        <v>-8.3333333333333301E-2</v>
      </c>
      <c r="KP15" s="292">
        <f t="shared" si="392"/>
        <v>-9.999999999999995E-3</v>
      </c>
      <c r="KQ15" s="370">
        <f t="shared" si="393"/>
        <v>-9.090909090909087E-2</v>
      </c>
      <c r="KR15" s="292">
        <f t="shared" si="394"/>
        <v>9.999999999999995E-3</v>
      </c>
      <c r="KS15" s="370">
        <f t="shared" si="395"/>
        <v>9.999999999999995E-2</v>
      </c>
      <c r="KT15" s="292">
        <f t="shared" si="396"/>
        <v>-9.999999999999995E-3</v>
      </c>
      <c r="KU15" s="375">
        <f t="shared" si="397"/>
        <v>-9.090909090909087E-2</v>
      </c>
      <c r="KV15" s="292">
        <f t="shared" si="398"/>
        <v>9.999999999999995E-3</v>
      </c>
      <c r="KW15" s="370">
        <f t="shared" si="399"/>
        <v>9.999999999999995E-2</v>
      </c>
      <c r="KX15" s="292">
        <f t="shared" si="400"/>
        <v>0</v>
      </c>
      <c r="KY15" s="370">
        <f t="shared" si="401"/>
        <v>0</v>
      </c>
      <c r="KZ15" s="292">
        <f t="shared" si="402"/>
        <v>-9.999999999999995E-3</v>
      </c>
      <c r="LA15" s="370">
        <f t="shared" si="403"/>
        <v>-9.090909090909087E-2</v>
      </c>
      <c r="LB15" s="292">
        <f t="shared" si="404"/>
        <v>9.999999999999995E-3</v>
      </c>
      <c r="LC15" s="370">
        <f t="shared" si="405"/>
        <v>9.999999999999995E-2</v>
      </c>
      <c r="LD15" s="292">
        <f t="shared" si="406"/>
        <v>0</v>
      </c>
      <c r="LE15" s="370">
        <f t="shared" si="407"/>
        <v>0</v>
      </c>
      <c r="LF15" s="292">
        <f t="shared" si="408"/>
        <v>-9.999999999999995E-3</v>
      </c>
      <c r="LG15" s="370">
        <f t="shared" si="409"/>
        <v>-9.090909090909087E-2</v>
      </c>
      <c r="LH15" s="292">
        <f t="shared" si="410"/>
        <v>9.999999999999995E-3</v>
      </c>
      <c r="LI15" s="370">
        <f t="shared" si="411"/>
        <v>9.999999999999995E-2</v>
      </c>
      <c r="LJ15" s="292">
        <f t="shared" si="412"/>
        <v>0</v>
      </c>
      <c r="LK15" s="370">
        <f t="shared" si="413"/>
        <v>0</v>
      </c>
      <c r="LL15" s="292">
        <f t="shared" si="414"/>
        <v>2.0000000000000004E-2</v>
      </c>
      <c r="LM15" s="370">
        <f t="shared" si="415"/>
        <v>0.18181818181818185</v>
      </c>
      <c r="LN15" s="292">
        <f t="shared" si="416"/>
        <v>1.0000000000000009E-2</v>
      </c>
      <c r="LO15" s="370">
        <f t="shared" si="417"/>
        <v>7.6923076923076983E-2</v>
      </c>
      <c r="LP15" s="292">
        <f t="shared" si="418"/>
        <v>0</v>
      </c>
      <c r="LQ15" s="370">
        <f t="shared" si="419"/>
        <v>0</v>
      </c>
      <c r="LR15" s="292">
        <f t="shared" si="420"/>
        <v>0</v>
      </c>
      <c r="LS15" s="1195">
        <f t="shared" si="421"/>
        <v>0</v>
      </c>
      <c r="LT15" s="292">
        <f t="shared" si="509"/>
        <v>0</v>
      </c>
      <c r="LU15" s="1191">
        <f t="shared" si="422"/>
        <v>0</v>
      </c>
      <c r="LV15" s="292">
        <f t="shared" si="423"/>
        <v>9.9999999999999811E-3</v>
      </c>
      <c r="LW15" s="1191">
        <f t="shared" si="424"/>
        <v>7.1428571428571286E-2</v>
      </c>
      <c r="LX15" s="292">
        <f t="shared" si="425"/>
        <v>0</v>
      </c>
      <c r="LY15" s="1191">
        <f t="shared" si="426"/>
        <v>0</v>
      </c>
      <c r="LZ15" s="292">
        <f t="shared" si="427"/>
        <v>4.0000000000000008E-2</v>
      </c>
      <c r="MA15" s="1191">
        <f t="shared" si="428"/>
        <v>0.26666666666666672</v>
      </c>
      <c r="MB15" s="292">
        <f t="shared" si="429"/>
        <v>4.0000000000000008E-2</v>
      </c>
      <c r="MC15" s="1191">
        <f t="shared" si="430"/>
        <v>0.21052631578947373</v>
      </c>
      <c r="MD15" s="292">
        <f t="shared" si="431"/>
        <v>5.999999999999997E-2</v>
      </c>
      <c r="ME15" s="1249">
        <f t="shared" si="432"/>
        <v>0.26086956521739119</v>
      </c>
      <c r="MF15" s="292">
        <f t="shared" si="433"/>
        <v>-0.28999999999999998</v>
      </c>
      <c r="MG15" s="1191">
        <f t="shared" si="434"/>
        <v>-1</v>
      </c>
      <c r="MH15" s="292">
        <f t="shared" si="435"/>
        <v>0</v>
      </c>
      <c r="MI15" s="1191" t="e">
        <f t="shared" si="436"/>
        <v>#DIV/0!</v>
      </c>
      <c r="MJ15" s="292">
        <f t="shared" si="437"/>
        <v>0</v>
      </c>
      <c r="MK15" s="1191" t="e">
        <f t="shared" si="438"/>
        <v>#DIV/0!</v>
      </c>
      <c r="ML15" s="292">
        <f t="shared" si="439"/>
        <v>0</v>
      </c>
      <c r="MM15" s="1191" t="e">
        <f t="shared" si="440"/>
        <v>#DIV/0!</v>
      </c>
      <c r="MN15" s="292">
        <f t="shared" si="441"/>
        <v>0</v>
      </c>
      <c r="MO15" s="1191" t="e">
        <f t="shared" si="442"/>
        <v>#DIV/0!</v>
      </c>
      <c r="MP15" s="165">
        <f t="shared" si="443"/>
        <v>0.1</v>
      </c>
      <c r="MQ15" s="946">
        <f t="shared" si="444"/>
        <v>0.28999999999999998</v>
      </c>
      <c r="MR15" s="590">
        <f>MQ15-MP15</f>
        <v>0.18999999999999997</v>
      </c>
      <c r="MS15" s="100">
        <f t="shared" si="445"/>
        <v>1.8999999999999997</v>
      </c>
      <c r="MT15" s="614"/>
      <c r="MU15" s="614"/>
      <c r="MV15" s="614"/>
      <c r="MW15" t="str">
        <f t="shared" si="446"/>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7"/>
        <v>13</v>
      </c>
      <c r="NJ15" s="243">
        <f t="shared" si="447"/>
        <v>13</v>
      </c>
      <c r="NK15" s="243">
        <f t="shared" si="447"/>
        <v>18</v>
      </c>
      <c r="NL15" s="243">
        <f t="shared" si="447"/>
        <v>80</v>
      </c>
      <c r="NM15" s="243">
        <f t="shared" si="447"/>
        <v>18</v>
      </c>
      <c r="NN15" s="243">
        <f t="shared" si="447"/>
        <v>15</v>
      </c>
      <c r="NO15" s="243">
        <f t="shared" si="447"/>
        <v>12</v>
      </c>
      <c r="NP15" s="243">
        <f t="shared" si="447"/>
        <v>9</v>
      </c>
      <c r="NQ15" s="243">
        <f t="shared" si="447"/>
        <v>8</v>
      </c>
      <c r="NR15" s="243">
        <f t="shared" si="447"/>
        <v>9</v>
      </c>
      <c r="NS15" s="243">
        <f t="shared" si="447"/>
        <v>22</v>
      </c>
      <c r="NT15" s="243">
        <f t="shared" si="447"/>
        <v>12</v>
      </c>
      <c r="NU15" s="243">
        <f t="shared" si="448"/>
        <v>9</v>
      </c>
      <c r="NV15" s="243">
        <f t="shared" si="448"/>
        <v>12</v>
      </c>
      <c r="NW15" s="243">
        <f t="shared" si="448"/>
        <v>26</v>
      </c>
      <c r="NX15" s="243">
        <f t="shared" si="448"/>
        <v>406</v>
      </c>
      <c r="NY15" s="243">
        <f t="shared" si="448"/>
        <v>200</v>
      </c>
      <c r="NZ15" s="243">
        <f t="shared" si="448"/>
        <v>71</v>
      </c>
      <c r="OA15" s="243">
        <f t="shared" si="448"/>
        <v>31</v>
      </c>
      <c r="OB15" s="243">
        <f t="shared" si="448"/>
        <v>26</v>
      </c>
      <c r="OC15" s="243">
        <f t="shared" si="448"/>
        <v>11</v>
      </c>
      <c r="OD15" s="243">
        <f t="shared" si="448"/>
        <v>9</v>
      </c>
      <c r="OE15" s="243">
        <f t="shared" si="448"/>
        <v>13</v>
      </c>
      <c r="OF15" s="243">
        <f t="shared" si="448"/>
        <v>15</v>
      </c>
      <c r="OG15" s="698">
        <f t="shared" si="449"/>
        <v>13</v>
      </c>
      <c r="OH15" s="698">
        <f t="shared" si="449"/>
        <v>12</v>
      </c>
      <c r="OI15" s="698">
        <f t="shared" si="449"/>
        <v>10</v>
      </c>
      <c r="OJ15" s="698">
        <f t="shared" si="449"/>
        <v>7.12</v>
      </c>
      <c r="OK15" s="698">
        <f t="shared" si="449"/>
        <v>0.18</v>
      </c>
      <c r="OL15" s="698">
        <f t="shared" si="449"/>
        <v>0.17</v>
      </c>
      <c r="OM15" s="698">
        <f t="shared" si="449"/>
        <v>0.37</v>
      </c>
      <c r="ON15" s="698">
        <f t="shared" si="449"/>
        <v>0.48</v>
      </c>
      <c r="OO15" s="698">
        <f t="shared" si="449"/>
        <v>0.24</v>
      </c>
      <c r="OP15" s="698">
        <f t="shared" si="449"/>
        <v>0.31</v>
      </c>
      <c r="OQ15" s="698">
        <f t="shared" si="449"/>
        <v>0.17</v>
      </c>
      <c r="OR15" s="698">
        <f t="shared" si="449"/>
        <v>0.25</v>
      </c>
      <c r="OS15" s="801">
        <f t="shared" si="450"/>
        <v>0.36</v>
      </c>
      <c r="OT15" s="801">
        <f t="shared" si="450"/>
        <v>0.23</v>
      </c>
      <c r="OU15" s="801">
        <f t="shared" si="450"/>
        <v>0.44</v>
      </c>
      <c r="OV15" s="801">
        <f t="shared" si="450"/>
        <v>1.25</v>
      </c>
      <c r="OW15" s="801">
        <f t="shared" si="450"/>
        <v>1.27</v>
      </c>
      <c r="OX15" s="801">
        <f t="shared" si="450"/>
        <v>0.35</v>
      </c>
      <c r="OY15" s="801">
        <f t="shared" si="450"/>
        <v>0.26</v>
      </c>
      <c r="OZ15" s="801">
        <f t="shared" si="450"/>
        <v>0.17</v>
      </c>
      <c r="PA15" s="801">
        <f t="shared" si="450"/>
        <v>0.18</v>
      </c>
      <c r="PB15" s="801">
        <f t="shared" si="450"/>
        <v>0.12</v>
      </c>
      <c r="PC15" s="801">
        <f t="shared" si="450"/>
        <v>0.09</v>
      </c>
      <c r="PD15" s="801">
        <f t="shared" si="450"/>
        <v>0.1</v>
      </c>
      <c r="PE15" s="854">
        <f t="shared" si="451"/>
        <v>0.17</v>
      </c>
      <c r="PF15" s="854">
        <f t="shared" si="451"/>
        <v>0.14000000000000001</v>
      </c>
      <c r="PG15" s="854">
        <f t="shared" si="451"/>
        <v>0.17</v>
      </c>
      <c r="PH15" s="854">
        <f t="shared" si="451"/>
        <v>0.15</v>
      </c>
      <c r="PI15" s="854">
        <f t="shared" si="451"/>
        <v>0.08</v>
      </c>
      <c r="PJ15" s="854">
        <f t="shared" si="451"/>
        <v>0.08</v>
      </c>
      <c r="PK15" s="854">
        <f t="shared" si="451"/>
        <v>0.08</v>
      </c>
      <c r="PL15" s="854">
        <f t="shared" si="451"/>
        <v>7.0000000000000007E-2</v>
      </c>
      <c r="PM15" s="854">
        <f t="shared" si="451"/>
        <v>7.0000000000000007E-2</v>
      </c>
      <c r="PN15" s="854">
        <f t="shared" si="451"/>
        <v>7.0000000000000007E-2</v>
      </c>
      <c r="PO15" s="854">
        <f t="shared" si="451"/>
        <v>0.09</v>
      </c>
      <c r="PP15" s="854">
        <f t="shared" si="451"/>
        <v>0.09</v>
      </c>
      <c r="PQ15" s="1040">
        <f t="shared" si="452"/>
        <v>0.09</v>
      </c>
      <c r="PR15" s="1040">
        <f t="shared" si="452"/>
        <v>0.1</v>
      </c>
      <c r="PS15" s="1040">
        <f t="shared" si="452"/>
        <v>0.12</v>
      </c>
      <c r="PT15" s="1040">
        <f t="shared" si="452"/>
        <v>0.09</v>
      </c>
      <c r="PU15" s="1040">
        <f t="shared" si="452"/>
        <v>0.11</v>
      </c>
      <c r="PV15" s="1040">
        <f t="shared" si="452"/>
        <v>0.1</v>
      </c>
      <c r="PW15" s="1040">
        <f t="shared" si="452"/>
        <v>7.0000000000000007E-2</v>
      </c>
      <c r="PX15" s="1040">
        <f t="shared" si="452"/>
        <v>0.08</v>
      </c>
      <c r="PY15" s="1040">
        <f t="shared" si="452"/>
        <v>0.09</v>
      </c>
      <c r="PZ15" s="1040">
        <f t="shared" si="452"/>
        <v>0.08</v>
      </c>
      <c r="QA15" s="1040">
        <f t="shared" si="452"/>
        <v>0.11</v>
      </c>
      <c r="QB15" s="1040">
        <f t="shared" si="452"/>
        <v>0.1</v>
      </c>
      <c r="QC15" s="1062">
        <f t="shared" si="453"/>
        <v>0.1</v>
      </c>
      <c r="QD15" s="1062">
        <f t="shared" si="453"/>
        <v>0.1</v>
      </c>
      <c r="QE15" s="1062">
        <f t="shared" si="453"/>
        <v>0.11</v>
      </c>
      <c r="QF15" s="1062">
        <f t="shared" si="453"/>
        <v>0.1</v>
      </c>
      <c r="QG15" s="1062">
        <f t="shared" si="453"/>
        <v>0.11</v>
      </c>
      <c r="QH15" s="1062">
        <f t="shared" si="453"/>
        <v>0.11</v>
      </c>
      <c r="QI15" s="1062">
        <f t="shared" si="453"/>
        <v>0.11</v>
      </c>
      <c r="QJ15" s="1062">
        <f t="shared" si="453"/>
        <v>0.1</v>
      </c>
      <c r="QK15" s="1062">
        <f t="shared" si="453"/>
        <v>0.12</v>
      </c>
      <c r="QL15" s="1062">
        <f t="shared" si="453"/>
        <v>0.11</v>
      </c>
      <c r="QM15" s="1062">
        <f t="shared" si="453"/>
        <v>0.1</v>
      </c>
      <c r="QN15" s="1062">
        <f t="shared" si="453"/>
        <v>0.11</v>
      </c>
      <c r="QO15" s="1119">
        <f t="shared" si="454"/>
        <v>0.1</v>
      </c>
      <c r="QP15" s="1119">
        <f t="shared" si="454"/>
        <v>0.11</v>
      </c>
      <c r="QQ15" s="1119">
        <f t="shared" si="454"/>
        <v>0.11</v>
      </c>
      <c r="QR15" s="1119">
        <f t="shared" si="454"/>
        <v>0.1</v>
      </c>
      <c r="QS15" s="1119">
        <f t="shared" si="454"/>
        <v>0.11</v>
      </c>
      <c r="QT15" s="1119">
        <f t="shared" si="454"/>
        <v>0.11</v>
      </c>
      <c r="QU15" s="1119">
        <f t="shared" si="454"/>
        <v>0.1</v>
      </c>
      <c r="QV15" s="1119">
        <f t="shared" si="454"/>
        <v>0.11</v>
      </c>
      <c r="QW15" s="1119">
        <f t="shared" si="454"/>
        <v>0.11</v>
      </c>
      <c r="QX15" s="1119">
        <f t="shared" si="454"/>
        <v>0.13</v>
      </c>
      <c r="QY15" s="1119">
        <f t="shared" si="454"/>
        <v>0.14000000000000001</v>
      </c>
      <c r="QZ15" s="1119">
        <f t="shared" si="454"/>
        <v>0.14000000000000001</v>
      </c>
      <c r="RA15" s="1211">
        <f t="shared" si="455"/>
        <v>0.14000000000000001</v>
      </c>
      <c r="RB15" s="1211">
        <f t="shared" si="456"/>
        <v>0.14000000000000001</v>
      </c>
      <c r="RC15" s="1211">
        <f t="shared" si="457"/>
        <v>0.15</v>
      </c>
      <c r="RD15" s="1211">
        <f t="shared" si="458"/>
        <v>0.15</v>
      </c>
      <c r="RE15" s="1211">
        <f t="shared" si="459"/>
        <v>0.19</v>
      </c>
      <c r="RF15" s="1211">
        <f t="shared" si="460"/>
        <v>0.23</v>
      </c>
      <c r="RG15" s="1211">
        <f t="shared" si="461"/>
        <v>0.28999999999999998</v>
      </c>
      <c r="RH15" s="1211">
        <f t="shared" si="462"/>
        <v>0</v>
      </c>
      <c r="RI15" s="1211">
        <f t="shared" si="463"/>
        <v>0</v>
      </c>
      <c r="RJ15" s="1211">
        <f t="shared" si="464"/>
        <v>0</v>
      </c>
      <c r="RK15" s="1211">
        <f t="shared" si="465"/>
        <v>0</v>
      </c>
      <c r="RL15" s="1211">
        <f t="shared" si="466"/>
        <v>0</v>
      </c>
    </row>
    <row r="16" spans="1:480" x14ac:dyDescent="0.3">
      <c r="A16" s="675"/>
      <c r="B16" s="50">
        <v>2.4</v>
      </c>
      <c r="C16" s="10"/>
      <c r="D16" s="10"/>
      <c r="E16" s="1271" t="s">
        <v>31</v>
      </c>
      <c r="F16" s="1271"/>
      <c r="G16" s="1272"/>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3"/>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4"/>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5"/>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6"/>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7"/>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8"/>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9"/>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50"/>
        <v>14.935000000000002</v>
      </c>
      <c r="ER16" s="165">
        <v>10.25</v>
      </c>
      <c r="ES16" s="76">
        <v>8.4600000000000009</v>
      </c>
      <c r="ET16" s="165">
        <v>7.45</v>
      </c>
      <c r="EU16" s="76">
        <v>7.57</v>
      </c>
      <c r="EV16" s="165">
        <v>10.029999999999999</v>
      </c>
      <c r="EW16" s="76">
        <v>12.51</v>
      </c>
      <c r="EX16" s="165">
        <v>36.479999999999997</v>
      </c>
      <c r="EY16" s="76"/>
      <c r="EZ16" s="165"/>
      <c r="FA16" s="76"/>
      <c r="FB16" s="165"/>
      <c r="FC16" s="76"/>
      <c r="FD16" s="120" t="s">
        <v>29</v>
      </c>
      <c r="FE16" s="137">
        <f t="shared" si="251"/>
        <v>13.25</v>
      </c>
      <c r="FF16" s="590">
        <f t="shared" si="252"/>
        <v>-8.32</v>
      </c>
      <c r="FG16" s="367">
        <f t="shared" si="253"/>
        <v>-0.47926267281105994</v>
      </c>
      <c r="FH16" s="590">
        <f t="shared" si="254"/>
        <v>-1.4999999999999991</v>
      </c>
      <c r="FI16" s="367">
        <f t="shared" si="255"/>
        <v>-0.16592920353982293</v>
      </c>
      <c r="FJ16" s="590">
        <f t="shared" si="256"/>
        <v>7.96</v>
      </c>
      <c r="FK16" s="367">
        <f t="shared" si="257"/>
        <v>1.0557029177718833</v>
      </c>
      <c r="FL16" s="590">
        <f t="shared" si="258"/>
        <v>172.07</v>
      </c>
      <c r="FM16" s="367">
        <f t="shared" si="259"/>
        <v>11.101290322580645</v>
      </c>
      <c r="FN16" s="590">
        <f t="shared" si="260"/>
        <v>-27.560000000000002</v>
      </c>
      <c r="FO16" s="367">
        <f t="shared" si="261"/>
        <v>-0.14693181212347392</v>
      </c>
      <c r="FP16" s="590">
        <f t="shared" si="262"/>
        <v>-70.429999999999993</v>
      </c>
      <c r="FQ16" s="367">
        <f t="shared" si="263"/>
        <v>-0.44015999000062495</v>
      </c>
      <c r="FR16" s="590">
        <f t="shared" si="264"/>
        <v>-66.22999999999999</v>
      </c>
      <c r="FS16" s="367">
        <f t="shared" si="265"/>
        <v>-0.73933913820049113</v>
      </c>
      <c r="FT16" s="590">
        <f t="shared" si="266"/>
        <v>-11.090000000000002</v>
      </c>
      <c r="FU16" s="367">
        <f t="shared" si="267"/>
        <v>-0.47494646680942187</v>
      </c>
      <c r="FV16" s="590">
        <f t="shared" si="268"/>
        <v>4.24</v>
      </c>
      <c r="FW16" s="367">
        <f t="shared" si="269"/>
        <v>0.34584013050570966</v>
      </c>
      <c r="FX16" s="590">
        <f t="shared" si="270"/>
        <v>-5.3599999999999994</v>
      </c>
      <c r="FY16" s="100">
        <f t="shared" si="271"/>
        <v>-0.32484848484848483</v>
      </c>
      <c r="FZ16" s="590">
        <f t="shared" si="272"/>
        <v>-3.7200000000000006</v>
      </c>
      <c r="GA16" s="367">
        <f t="shared" si="273"/>
        <v>-0.33393177737881513</v>
      </c>
      <c r="GB16" s="590">
        <f t="shared" si="274"/>
        <v>4.1300000000000008</v>
      </c>
      <c r="GC16" s="367">
        <f t="shared" si="275"/>
        <v>0.55660377358490576</v>
      </c>
      <c r="GD16" s="590">
        <f t="shared" si="276"/>
        <v>-0.29000000000000092</v>
      </c>
      <c r="GE16" s="367">
        <f t="shared" si="277"/>
        <v>-2.5108225108225187E-2</v>
      </c>
      <c r="GF16" s="293">
        <f t="shared" si="278"/>
        <v>-2.2300000000000004</v>
      </c>
      <c r="GG16" s="370">
        <f t="shared" si="279"/>
        <v>-0.19804618117229134</v>
      </c>
      <c r="GH16" s="293">
        <f t="shared" si="280"/>
        <v>2.3100000000000005</v>
      </c>
      <c r="GI16" s="370">
        <f t="shared" si="281"/>
        <v>0.25581395348837216</v>
      </c>
      <c r="GJ16" s="293">
        <f t="shared" si="282"/>
        <v>10.832999999999998</v>
      </c>
      <c r="GK16" s="370">
        <f t="shared" si="283"/>
        <v>0.95529100529100519</v>
      </c>
      <c r="GL16" s="293">
        <f t="shared" si="284"/>
        <v>-9.6129999999999978</v>
      </c>
      <c r="GM16" s="370">
        <f t="shared" si="285"/>
        <v>-0.43354530284580339</v>
      </c>
      <c r="GN16" s="293">
        <f t="shared" si="286"/>
        <v>-1.0600000000000005</v>
      </c>
      <c r="GO16" s="370">
        <f t="shared" si="287"/>
        <v>-8.4394904458598763E-2</v>
      </c>
      <c r="GP16" s="293">
        <f t="shared" si="288"/>
        <v>32.79</v>
      </c>
      <c r="GQ16" s="370">
        <f t="shared" si="289"/>
        <v>2.8513043478260869</v>
      </c>
      <c r="GR16" s="293">
        <f t="shared" si="290"/>
        <v>-8.93</v>
      </c>
      <c r="GS16" s="370">
        <f t="shared" si="291"/>
        <v>-0.20162564913072928</v>
      </c>
      <c r="GT16" s="293">
        <f t="shared" si="292"/>
        <v>-5.1400000000000006</v>
      </c>
      <c r="GU16" s="370">
        <f t="shared" si="293"/>
        <v>-0.14536199095022626</v>
      </c>
      <c r="GV16" s="293">
        <f t="shared" si="294"/>
        <v>-19.689999999999998</v>
      </c>
      <c r="GW16" s="370">
        <f t="shared" si="295"/>
        <v>-0.65155526141628051</v>
      </c>
      <c r="GX16" s="293">
        <f t="shared" si="296"/>
        <v>-4.2799999999999994</v>
      </c>
      <c r="GY16" s="370">
        <f t="shared" si="297"/>
        <v>-0.40645773979107308</v>
      </c>
      <c r="GZ16" s="293">
        <f t="shared" si="298"/>
        <v>6.8599999999999994</v>
      </c>
      <c r="HA16" s="370">
        <f t="shared" si="299"/>
        <v>1.0975999999999999</v>
      </c>
      <c r="HB16" s="293">
        <f t="shared" si="300"/>
        <v>5.4499999999999993</v>
      </c>
      <c r="HC16" s="370">
        <f t="shared" si="301"/>
        <v>0.4157131960335621</v>
      </c>
      <c r="HD16" s="293">
        <f t="shared" si="302"/>
        <v>-9.1599999999999984</v>
      </c>
      <c r="HE16" s="370">
        <f t="shared" si="303"/>
        <v>-0.49353448275862066</v>
      </c>
      <c r="HF16" s="293">
        <f t="shared" si="304"/>
        <v>11.929999999999998</v>
      </c>
      <c r="HG16" s="370">
        <f t="shared" si="305"/>
        <v>1.2691489361702124</v>
      </c>
      <c r="HH16" s="293">
        <f t="shared" si="306"/>
        <v>13.86</v>
      </c>
      <c r="HI16" s="370">
        <f t="shared" si="307"/>
        <v>0.64978902953586504</v>
      </c>
      <c r="HJ16" s="293">
        <f t="shared" si="308"/>
        <v>3.8599999999999994</v>
      </c>
      <c r="HK16" s="370">
        <f t="shared" si="309"/>
        <v>0.1096902529127593</v>
      </c>
      <c r="HL16" s="293">
        <f t="shared" si="310"/>
        <v>-6.9399999999999977</v>
      </c>
      <c r="HM16" s="370">
        <f t="shared" si="311"/>
        <v>-0.17772087067861711</v>
      </c>
      <c r="HN16" s="293">
        <f t="shared" si="312"/>
        <v>-15.96</v>
      </c>
      <c r="HO16" s="370">
        <f t="shared" si="313"/>
        <v>-0.49704142011834324</v>
      </c>
      <c r="HP16" s="293">
        <f t="shared" si="314"/>
        <v>-6.0699999999999985</v>
      </c>
      <c r="HQ16" s="370">
        <f t="shared" si="315"/>
        <v>-0.37585139318885441</v>
      </c>
      <c r="HR16" s="293">
        <f t="shared" si="316"/>
        <v>4.4599999999999991</v>
      </c>
      <c r="HS16" s="370">
        <f t="shared" si="317"/>
        <v>0.44246031746031739</v>
      </c>
      <c r="HT16" s="293">
        <f t="shared" si="318"/>
        <v>-6.9899999999999993</v>
      </c>
      <c r="HU16" s="370">
        <f t="shared" si="319"/>
        <v>-0.48074277854195324</v>
      </c>
      <c r="HV16" s="293">
        <f t="shared" si="320"/>
        <v>-1.5499999999999998</v>
      </c>
      <c r="HW16" s="370">
        <f t="shared" si="321"/>
        <v>-0.20529801324503311</v>
      </c>
      <c r="HX16" s="293">
        <f t="shared" si="322"/>
        <v>5.4399999999999995</v>
      </c>
      <c r="HY16" s="370">
        <f t="shared" si="323"/>
        <v>0.90666666666666662</v>
      </c>
      <c r="HZ16" s="293">
        <f t="shared" si="324"/>
        <v>2.0300000000000011</v>
      </c>
      <c r="IA16" s="370">
        <f t="shared" si="325"/>
        <v>0.17744755244755256</v>
      </c>
      <c r="IB16" s="293">
        <f t="shared" si="326"/>
        <v>-2.4300000000000015</v>
      </c>
      <c r="IC16" s="370">
        <f t="shared" si="327"/>
        <v>-0.18040089086859698</v>
      </c>
      <c r="ID16" s="293">
        <f t="shared" si="328"/>
        <v>7.4600000000000009</v>
      </c>
      <c r="IE16" s="370">
        <f t="shared" si="329"/>
        <v>0.67572463768115953</v>
      </c>
      <c r="IF16" s="293">
        <f t="shared" si="330"/>
        <v>-10.1</v>
      </c>
      <c r="IG16" s="370">
        <f t="shared" si="331"/>
        <v>-0.54594594594594592</v>
      </c>
      <c r="IH16" s="293">
        <f t="shared" si="332"/>
        <v>5</v>
      </c>
      <c r="II16" s="370">
        <f t="shared" si="333"/>
        <v>0.59523809523809523</v>
      </c>
      <c r="IJ16" s="293">
        <f t="shared" si="334"/>
        <v>-5.27</v>
      </c>
      <c r="IK16" s="370">
        <f t="shared" si="335"/>
        <v>-0.39328358208955222</v>
      </c>
      <c r="IL16" s="293">
        <f t="shared" si="336"/>
        <v>5.1499999999999986</v>
      </c>
      <c r="IM16" s="370">
        <f t="shared" si="337"/>
        <v>0.63345633456334538</v>
      </c>
      <c r="IN16" s="293">
        <f t="shared" si="338"/>
        <v>9.81</v>
      </c>
      <c r="IO16" s="370">
        <f t="shared" si="339"/>
        <v>0.73870481927710852</v>
      </c>
      <c r="IP16" s="293">
        <f t="shared" si="340"/>
        <v>-11.51</v>
      </c>
      <c r="IQ16" s="370">
        <f t="shared" si="341"/>
        <v>-0.49848419229103508</v>
      </c>
      <c r="IR16" s="293">
        <f t="shared" si="342"/>
        <v>-0.52999999999999936</v>
      </c>
      <c r="IS16" s="370">
        <f t="shared" si="343"/>
        <v>-4.576856649395504E-2</v>
      </c>
      <c r="IT16" s="293">
        <f t="shared" si="344"/>
        <v>10.279999999999998</v>
      </c>
      <c r="IU16" s="370">
        <f t="shared" si="345"/>
        <v>0.93031674208144766</v>
      </c>
      <c r="IV16" s="293">
        <f t="shared" si="346"/>
        <v>-13.879999999999999</v>
      </c>
      <c r="IW16" s="370">
        <f t="shared" si="347"/>
        <v>-0.65072667604313172</v>
      </c>
      <c r="IX16" s="293">
        <f t="shared" si="348"/>
        <v>9.9999999999997868E-3</v>
      </c>
      <c r="IY16" s="370">
        <f t="shared" si="349"/>
        <v>1.3422818791946022E-3</v>
      </c>
      <c r="IZ16" s="293">
        <f t="shared" si="350"/>
        <v>-1.08</v>
      </c>
      <c r="JA16" s="370">
        <f t="shared" si="351"/>
        <v>-0.1447721179624665</v>
      </c>
      <c r="JB16" s="293">
        <f t="shared" si="352"/>
        <v>3.1700000000000008</v>
      </c>
      <c r="JC16" s="370">
        <f t="shared" si="353"/>
        <v>0.33193717277486917</v>
      </c>
      <c r="JD16" s="293">
        <f t="shared" si="354"/>
        <v>-1.2000000000000011</v>
      </c>
      <c r="JE16" s="370">
        <f t="shared" si="355"/>
        <v>-0.12565445026178021</v>
      </c>
      <c r="JF16" s="293">
        <f t="shared" si="356"/>
        <v>0.71000000000000085</v>
      </c>
      <c r="JG16" s="370">
        <f t="shared" si="357"/>
        <v>6.5162523900573685E-2</v>
      </c>
      <c r="JH16" s="293">
        <f t="shared" si="358"/>
        <v>-4.49</v>
      </c>
      <c r="JI16" s="370">
        <f t="shared" si="359"/>
        <v>-0.49558498896247238</v>
      </c>
      <c r="JJ16" s="293">
        <f t="shared" si="360"/>
        <v>9.68</v>
      </c>
      <c r="JK16" s="370">
        <f t="shared" si="361"/>
        <v>2.1181619256017505</v>
      </c>
      <c r="JL16" s="293">
        <f t="shared" si="362"/>
        <v>17.3</v>
      </c>
      <c r="JM16" s="370">
        <f t="shared" si="363"/>
        <v>1.2140350877192982</v>
      </c>
      <c r="JN16" s="293">
        <f t="shared" si="364"/>
        <v>-23.17</v>
      </c>
      <c r="JO16" s="370">
        <f t="shared" si="365"/>
        <v>-0.73438985736925522</v>
      </c>
      <c r="JP16" s="293">
        <f t="shared" si="366"/>
        <v>3.0199999999999996</v>
      </c>
      <c r="JQ16" s="370">
        <f t="shared" si="367"/>
        <v>0.36038186157517893</v>
      </c>
      <c r="JR16" s="293">
        <f t="shared" si="368"/>
        <v>-2.9000000000000004</v>
      </c>
      <c r="JS16" s="370">
        <f t="shared" si="369"/>
        <v>-0.25438596491228072</v>
      </c>
      <c r="JT16" s="293">
        <f t="shared" si="370"/>
        <v>2.8000000000000007</v>
      </c>
      <c r="JU16" s="370">
        <f t="shared" si="371"/>
        <v>0.32941176470588246</v>
      </c>
      <c r="JV16" s="293">
        <f t="shared" si="372"/>
        <v>0.23999999999999844</v>
      </c>
      <c r="JW16" s="370">
        <f t="shared" si="373"/>
        <v>2.1238938053097206E-2</v>
      </c>
      <c r="JX16" s="293">
        <f t="shared" si="374"/>
        <v>-4.129999999999999</v>
      </c>
      <c r="JY16" s="370">
        <f t="shared" si="375"/>
        <v>-0.35788561525129975</v>
      </c>
      <c r="JZ16" s="293">
        <f t="shared" si="376"/>
        <v>0</v>
      </c>
      <c r="KA16" s="370">
        <f t="shared" si="377"/>
        <v>0</v>
      </c>
      <c r="KB16" s="293">
        <f t="shared" si="378"/>
        <v>9.16</v>
      </c>
      <c r="KC16" s="370">
        <f t="shared" si="379"/>
        <v>1.2361673414304992</v>
      </c>
      <c r="KD16" s="293">
        <f t="shared" si="380"/>
        <v>39.78</v>
      </c>
      <c r="KE16" s="370">
        <f t="shared" si="381"/>
        <v>2.4007242003621001</v>
      </c>
      <c r="KF16" s="293">
        <f t="shared" si="382"/>
        <v>-10.79</v>
      </c>
      <c r="KG16" s="370">
        <f t="shared" si="383"/>
        <v>-0.19148181011535048</v>
      </c>
      <c r="KH16" s="293">
        <f t="shared" si="384"/>
        <v>-29.320000000000004</v>
      </c>
      <c r="KI16" s="370">
        <f t="shared" si="385"/>
        <v>-0.64354697102721692</v>
      </c>
      <c r="KJ16" s="293">
        <f t="shared" si="386"/>
        <v>6.240000000000002</v>
      </c>
      <c r="KK16" s="370">
        <f t="shared" si="387"/>
        <v>0.38423645320197058</v>
      </c>
      <c r="KL16" s="293">
        <f t="shared" si="388"/>
        <v>-1.4299999999999997</v>
      </c>
      <c r="KM16" s="370">
        <f t="shared" si="389"/>
        <v>-6.3612099644128103E-2</v>
      </c>
      <c r="KN16" s="293">
        <f t="shared" si="390"/>
        <v>-6.5200000000000014</v>
      </c>
      <c r="KO16" s="370">
        <f t="shared" si="391"/>
        <v>-0.30973871733966751</v>
      </c>
      <c r="KP16" s="293">
        <f t="shared" si="392"/>
        <v>-4.2999999999999989</v>
      </c>
      <c r="KQ16" s="370">
        <f t="shared" si="393"/>
        <v>-0.29593943565037845</v>
      </c>
      <c r="KR16" s="293">
        <f t="shared" si="394"/>
        <v>1.2199999999999989</v>
      </c>
      <c r="KS16" s="370">
        <f t="shared" si="395"/>
        <v>0.11925708699902236</v>
      </c>
      <c r="KT16" s="293">
        <f t="shared" si="396"/>
        <v>9.8100000000000023</v>
      </c>
      <c r="KU16" s="375">
        <f t="shared" si="397"/>
        <v>0.85676855895196535</v>
      </c>
      <c r="KV16" s="293">
        <f t="shared" si="398"/>
        <v>-13.220000000000002</v>
      </c>
      <c r="KW16" s="370">
        <f t="shared" si="399"/>
        <v>-0.62182502351834434</v>
      </c>
      <c r="KX16" s="293">
        <f t="shared" si="400"/>
        <v>9.4700000000000024</v>
      </c>
      <c r="KY16" s="370">
        <f t="shared" si="401"/>
        <v>1.1778606965174134</v>
      </c>
      <c r="KZ16" s="293">
        <f t="shared" si="402"/>
        <v>-6.1700000000000017</v>
      </c>
      <c r="LA16" s="370">
        <f t="shared" si="403"/>
        <v>-0.35237007424328959</v>
      </c>
      <c r="LB16" s="293">
        <f t="shared" si="404"/>
        <v>-2.83</v>
      </c>
      <c r="LC16" s="370">
        <f t="shared" si="405"/>
        <v>-0.24955908289241624</v>
      </c>
      <c r="LD16" s="293">
        <f t="shared" si="406"/>
        <v>13.959999999999999</v>
      </c>
      <c r="LE16" s="370">
        <f t="shared" si="407"/>
        <v>1.6404230317273796</v>
      </c>
      <c r="LF16" s="293">
        <f t="shared" si="408"/>
        <v>-0.11999999999999744</v>
      </c>
      <c r="LG16" s="370">
        <f t="shared" si="409"/>
        <v>-5.3404539385846659E-3</v>
      </c>
      <c r="LH16" s="293">
        <f t="shared" si="410"/>
        <v>-6.07</v>
      </c>
      <c r="LI16" s="370">
        <f t="shared" si="411"/>
        <v>-0.27158836689038029</v>
      </c>
      <c r="LJ16" s="293">
        <f t="shared" si="412"/>
        <v>-3.0400000000000009</v>
      </c>
      <c r="LK16" s="370">
        <f t="shared" si="413"/>
        <v>-0.18673218673218678</v>
      </c>
      <c r="LL16" s="293">
        <f t="shared" si="414"/>
        <v>11.87</v>
      </c>
      <c r="LM16" s="370">
        <f t="shared" si="415"/>
        <v>0.8965256797583081</v>
      </c>
      <c r="LN16" s="293">
        <f t="shared" si="416"/>
        <v>-19.11</v>
      </c>
      <c r="LO16" s="370">
        <f t="shared" si="417"/>
        <v>-0.76105137395459976</v>
      </c>
      <c r="LP16" s="293">
        <f t="shared" si="418"/>
        <v>1.1100000000000003</v>
      </c>
      <c r="LQ16" s="370">
        <f t="shared" si="419"/>
        <v>0.18500000000000005</v>
      </c>
      <c r="LR16" s="293">
        <f t="shared" si="420"/>
        <v>3.1399999999999997</v>
      </c>
      <c r="LS16" s="1195">
        <f t="shared" si="421"/>
        <v>0.44163150492264408</v>
      </c>
      <c r="LT16" s="293">
        <f t="shared" si="509"/>
        <v>-1.7899999999999991</v>
      </c>
      <c r="LU16" s="1191">
        <f t="shared" si="422"/>
        <v>-0.17463414634146332</v>
      </c>
      <c r="LV16" s="293">
        <f t="shared" si="423"/>
        <v>-1.0100000000000007</v>
      </c>
      <c r="LW16" s="1191">
        <f t="shared" si="424"/>
        <v>-0.11938534278959817</v>
      </c>
      <c r="LX16" s="293">
        <f t="shared" si="425"/>
        <v>0.12000000000000011</v>
      </c>
      <c r="LY16" s="1191">
        <f t="shared" si="426"/>
        <v>1.6107382550335586E-2</v>
      </c>
      <c r="LZ16" s="293">
        <f t="shared" si="427"/>
        <v>2.4599999999999991</v>
      </c>
      <c r="MA16" s="1191">
        <f t="shared" si="428"/>
        <v>0.32496697490092458</v>
      </c>
      <c r="MB16" s="293">
        <f t="shared" si="429"/>
        <v>2.4800000000000004</v>
      </c>
      <c r="MC16" s="1191">
        <f t="shared" si="430"/>
        <v>0.24725822532402797</v>
      </c>
      <c r="MD16" s="293">
        <f t="shared" si="431"/>
        <v>23.97</v>
      </c>
      <c r="ME16" s="1249">
        <f t="shared" si="432"/>
        <v>1.9160671462829735</v>
      </c>
      <c r="MF16" s="293">
        <f t="shared" si="433"/>
        <v>-36.479999999999997</v>
      </c>
      <c r="MG16" s="1191">
        <f t="shared" si="434"/>
        <v>-1</v>
      </c>
      <c r="MH16" s="293">
        <f t="shared" si="435"/>
        <v>0</v>
      </c>
      <c r="MI16" s="1191" t="e">
        <f t="shared" si="436"/>
        <v>#DIV/0!</v>
      </c>
      <c r="MJ16" s="293">
        <f t="shared" si="437"/>
        <v>0</v>
      </c>
      <c r="MK16" s="1191" t="e">
        <f t="shared" si="438"/>
        <v>#DIV/0!</v>
      </c>
      <c r="ML16" s="293">
        <f t="shared" si="439"/>
        <v>0</v>
      </c>
      <c r="MM16" s="1191" t="e">
        <f t="shared" si="440"/>
        <v>#DIV/0!</v>
      </c>
      <c r="MN16" s="293">
        <f t="shared" si="441"/>
        <v>0</v>
      </c>
      <c r="MO16" s="1191" t="e">
        <f t="shared" si="442"/>
        <v>#DIV/0!</v>
      </c>
      <c r="MP16" s="165">
        <f t="shared" si="443"/>
        <v>22.35</v>
      </c>
      <c r="MQ16" s="946">
        <f t="shared" si="444"/>
        <v>36.479999999999997</v>
      </c>
      <c r="MR16" s="590">
        <f>MQ16-MP16</f>
        <v>14.129999999999995</v>
      </c>
      <c r="MS16" s="100">
        <f t="shared" si="445"/>
        <v>0.63221476510067087</v>
      </c>
      <c r="MT16" s="614"/>
      <c r="MU16" s="614"/>
      <c r="MV16" s="614"/>
      <c r="MW16" t="str">
        <f t="shared" si="446"/>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7"/>
        <v>7.47</v>
      </c>
      <c r="NJ16" s="243">
        <f t="shared" si="447"/>
        <v>9.3000000000000007</v>
      </c>
      <c r="NK16" s="243">
        <f t="shared" si="447"/>
        <v>10.01</v>
      </c>
      <c r="NL16" s="243">
        <f t="shared" si="447"/>
        <v>105.27</v>
      </c>
      <c r="NM16" s="243">
        <f t="shared" si="447"/>
        <v>10.1</v>
      </c>
      <c r="NN16" s="243">
        <f t="shared" si="447"/>
        <v>10.130000000000001</v>
      </c>
      <c r="NO16" s="243">
        <f t="shared" si="447"/>
        <v>8.02</v>
      </c>
      <c r="NP16" s="243">
        <f t="shared" si="447"/>
        <v>7.51</v>
      </c>
      <c r="NQ16" s="243">
        <f t="shared" si="447"/>
        <v>3.37</v>
      </c>
      <c r="NR16" s="243">
        <f t="shared" si="447"/>
        <v>3.15</v>
      </c>
      <c r="NS16" s="243">
        <f t="shared" si="447"/>
        <v>19.55</v>
      </c>
      <c r="NT16" s="243">
        <f t="shared" si="447"/>
        <v>17.36</v>
      </c>
      <c r="NU16" s="243">
        <f t="shared" si="448"/>
        <v>9.0399999999999991</v>
      </c>
      <c r="NV16" s="243">
        <f t="shared" si="448"/>
        <v>7.54</v>
      </c>
      <c r="NW16" s="243">
        <f t="shared" si="448"/>
        <v>15.5</v>
      </c>
      <c r="NX16" s="243">
        <f t="shared" si="448"/>
        <v>187.57</v>
      </c>
      <c r="NY16" s="243">
        <f t="shared" si="448"/>
        <v>160.01</v>
      </c>
      <c r="NZ16" s="243">
        <f t="shared" si="448"/>
        <v>89.58</v>
      </c>
      <c r="OA16" s="243">
        <f t="shared" si="448"/>
        <v>23.35</v>
      </c>
      <c r="OB16" s="243">
        <f t="shared" si="448"/>
        <v>12.26</v>
      </c>
      <c r="OC16" s="243">
        <f t="shared" si="448"/>
        <v>16.5</v>
      </c>
      <c r="OD16" s="243">
        <f t="shared" si="448"/>
        <v>11.14</v>
      </c>
      <c r="OE16" s="243">
        <f t="shared" si="448"/>
        <v>7.42</v>
      </c>
      <c r="OF16" s="243">
        <f t="shared" si="448"/>
        <v>11.55</v>
      </c>
      <c r="OG16" s="698">
        <f t="shared" si="449"/>
        <v>11.26</v>
      </c>
      <c r="OH16" s="698">
        <f t="shared" si="449"/>
        <v>9.0299999999999994</v>
      </c>
      <c r="OI16" s="698">
        <f t="shared" si="449"/>
        <v>11.34</v>
      </c>
      <c r="OJ16" s="698">
        <f t="shared" si="449"/>
        <v>22.172999999999998</v>
      </c>
      <c r="OK16" s="698">
        <f t="shared" si="449"/>
        <v>12.56</v>
      </c>
      <c r="OL16" s="698">
        <f t="shared" si="449"/>
        <v>11.5</v>
      </c>
      <c r="OM16" s="698">
        <f t="shared" si="449"/>
        <v>44.29</v>
      </c>
      <c r="ON16" s="698">
        <f t="shared" si="449"/>
        <v>35.36</v>
      </c>
      <c r="OO16" s="698">
        <f t="shared" si="449"/>
        <v>30.22</v>
      </c>
      <c r="OP16" s="698">
        <f t="shared" si="449"/>
        <v>10.53</v>
      </c>
      <c r="OQ16" s="698">
        <f t="shared" si="449"/>
        <v>6.25</v>
      </c>
      <c r="OR16" s="698">
        <f t="shared" si="449"/>
        <v>13.11</v>
      </c>
      <c r="OS16" s="801">
        <f t="shared" si="450"/>
        <v>18.559999999999999</v>
      </c>
      <c r="OT16" s="801">
        <f t="shared" si="450"/>
        <v>9.4</v>
      </c>
      <c r="OU16" s="801">
        <f t="shared" si="450"/>
        <v>21.33</v>
      </c>
      <c r="OV16" s="801">
        <f t="shared" si="450"/>
        <v>35.19</v>
      </c>
      <c r="OW16" s="801">
        <f t="shared" si="450"/>
        <v>39.049999999999997</v>
      </c>
      <c r="OX16" s="801">
        <f t="shared" si="450"/>
        <v>32.11</v>
      </c>
      <c r="OY16" s="801">
        <f t="shared" si="450"/>
        <v>16.149999999999999</v>
      </c>
      <c r="OZ16" s="801">
        <f t="shared" si="450"/>
        <v>10.08</v>
      </c>
      <c r="PA16" s="801">
        <f t="shared" si="450"/>
        <v>14.54</v>
      </c>
      <c r="PB16" s="801">
        <f t="shared" si="450"/>
        <v>7.55</v>
      </c>
      <c r="PC16" s="801">
        <f t="shared" si="450"/>
        <v>6</v>
      </c>
      <c r="PD16" s="801">
        <f t="shared" si="450"/>
        <v>11.44</v>
      </c>
      <c r="PE16" s="854">
        <f t="shared" si="451"/>
        <v>13.47</v>
      </c>
      <c r="PF16" s="854">
        <f t="shared" si="451"/>
        <v>11.04</v>
      </c>
      <c r="PG16" s="854">
        <f t="shared" si="451"/>
        <v>18.5</v>
      </c>
      <c r="PH16" s="854">
        <f t="shared" si="451"/>
        <v>8.4</v>
      </c>
      <c r="PI16" s="854">
        <f t="shared" si="451"/>
        <v>13.4</v>
      </c>
      <c r="PJ16" s="854">
        <f t="shared" si="451"/>
        <v>8.1300000000000008</v>
      </c>
      <c r="PK16" s="854">
        <f t="shared" si="451"/>
        <v>13.28</v>
      </c>
      <c r="PL16" s="854">
        <f t="shared" si="451"/>
        <v>23.09</v>
      </c>
      <c r="PM16" s="854">
        <f t="shared" si="451"/>
        <v>11.58</v>
      </c>
      <c r="PN16" s="854">
        <f t="shared" si="451"/>
        <v>11.05</v>
      </c>
      <c r="PO16" s="854">
        <f t="shared" si="451"/>
        <v>21.33</v>
      </c>
      <c r="PP16" s="854">
        <f t="shared" si="451"/>
        <v>7.45</v>
      </c>
      <c r="PQ16" s="1040">
        <f t="shared" si="452"/>
        <v>7.46</v>
      </c>
      <c r="PR16" s="1040">
        <f t="shared" si="452"/>
        <v>6.38</v>
      </c>
      <c r="PS16" s="1040">
        <f t="shared" si="452"/>
        <v>9.5500000000000007</v>
      </c>
      <c r="PT16" s="1040">
        <f t="shared" si="452"/>
        <v>8.35</v>
      </c>
      <c r="PU16" s="1040">
        <f t="shared" si="452"/>
        <v>9.06</v>
      </c>
      <c r="PV16" s="1040">
        <f t="shared" si="452"/>
        <v>4.57</v>
      </c>
      <c r="PW16" s="1040">
        <f t="shared" si="452"/>
        <v>14.25</v>
      </c>
      <c r="PX16" s="1040">
        <f t="shared" si="452"/>
        <v>31.55</v>
      </c>
      <c r="PY16" s="1040">
        <f t="shared" si="452"/>
        <v>8.3800000000000008</v>
      </c>
      <c r="PZ16" s="1040">
        <f t="shared" si="452"/>
        <v>11.4</v>
      </c>
      <c r="QA16" s="1040">
        <f t="shared" si="452"/>
        <v>8.5</v>
      </c>
      <c r="QB16" s="1040">
        <f t="shared" si="452"/>
        <v>11.3</v>
      </c>
      <c r="QC16" s="1062">
        <f t="shared" si="453"/>
        <v>11.54</v>
      </c>
      <c r="QD16" s="1062">
        <f t="shared" si="453"/>
        <v>7.41</v>
      </c>
      <c r="QE16" s="1062">
        <f t="shared" si="453"/>
        <v>7.41</v>
      </c>
      <c r="QF16" s="1062">
        <f t="shared" si="453"/>
        <v>16.57</v>
      </c>
      <c r="QG16" s="1062">
        <f t="shared" si="453"/>
        <v>56.35</v>
      </c>
      <c r="QH16" s="1062">
        <f t="shared" si="453"/>
        <v>45.56</v>
      </c>
      <c r="QI16" s="1062">
        <f t="shared" si="453"/>
        <v>16.239999999999998</v>
      </c>
      <c r="QJ16" s="1062">
        <f t="shared" si="453"/>
        <v>22.48</v>
      </c>
      <c r="QK16" s="1062">
        <f t="shared" si="453"/>
        <v>21.05</v>
      </c>
      <c r="QL16" s="1062">
        <f t="shared" si="453"/>
        <v>14.53</v>
      </c>
      <c r="QM16" s="1062">
        <f t="shared" si="453"/>
        <v>10.23</v>
      </c>
      <c r="QN16" s="1062">
        <f t="shared" si="453"/>
        <v>11.45</v>
      </c>
      <c r="QO16" s="1119">
        <f t="shared" si="454"/>
        <v>21.26</v>
      </c>
      <c r="QP16" s="1119">
        <f t="shared" si="454"/>
        <v>8.0399999999999991</v>
      </c>
      <c r="QQ16" s="1119">
        <f t="shared" si="454"/>
        <v>17.510000000000002</v>
      </c>
      <c r="QR16" s="1119">
        <f t="shared" si="454"/>
        <v>11.34</v>
      </c>
      <c r="QS16" s="1119">
        <f t="shared" si="454"/>
        <v>8.51</v>
      </c>
      <c r="QT16" s="1119">
        <f t="shared" si="454"/>
        <v>22.47</v>
      </c>
      <c r="QU16" s="1119">
        <f t="shared" si="454"/>
        <v>22.35</v>
      </c>
      <c r="QV16" s="1119">
        <f t="shared" si="454"/>
        <v>16.28</v>
      </c>
      <c r="QW16" s="1119">
        <f t="shared" si="454"/>
        <v>13.24</v>
      </c>
      <c r="QX16" s="1119">
        <f t="shared" si="454"/>
        <v>25.11</v>
      </c>
      <c r="QY16" s="1119">
        <f t="shared" si="454"/>
        <v>6</v>
      </c>
      <c r="QZ16" s="1119">
        <f t="shared" si="454"/>
        <v>7.11</v>
      </c>
      <c r="RA16" s="1211">
        <f t="shared" si="455"/>
        <v>10.25</v>
      </c>
      <c r="RB16" s="1211">
        <f t="shared" si="456"/>
        <v>8.4600000000000009</v>
      </c>
      <c r="RC16" s="1211">
        <f t="shared" si="457"/>
        <v>7.45</v>
      </c>
      <c r="RD16" s="1211">
        <f t="shared" si="458"/>
        <v>7.57</v>
      </c>
      <c r="RE16" s="1211">
        <f t="shared" si="459"/>
        <v>10.029999999999999</v>
      </c>
      <c r="RF16" s="1211">
        <f t="shared" si="460"/>
        <v>12.51</v>
      </c>
      <c r="RG16" s="1211">
        <f t="shared" si="461"/>
        <v>36.479999999999997</v>
      </c>
      <c r="RH16" s="1211">
        <f t="shared" si="462"/>
        <v>0</v>
      </c>
      <c r="RI16" s="1211">
        <f t="shared" si="463"/>
        <v>0</v>
      </c>
      <c r="RJ16" s="1211">
        <f t="shared" si="464"/>
        <v>0</v>
      </c>
      <c r="RK16" s="1211">
        <f t="shared" si="465"/>
        <v>0</v>
      </c>
      <c r="RL16" s="1211">
        <f t="shared" si="466"/>
        <v>0</v>
      </c>
    </row>
    <row r="17" spans="1:480" x14ac:dyDescent="0.3">
      <c r="A17" s="675"/>
      <c r="B17" s="50">
        <v>2.5</v>
      </c>
      <c r="C17" s="10"/>
      <c r="D17" s="10"/>
      <c r="E17" s="1271" t="s">
        <v>3</v>
      </c>
      <c r="F17" s="1271"/>
      <c r="G17" s="1272"/>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3"/>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4"/>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5"/>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6"/>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7"/>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8"/>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9"/>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50"/>
        <v>4.7283333333333335</v>
      </c>
      <c r="ER17" s="165">
        <v>5.22</v>
      </c>
      <c r="ES17" s="76">
        <v>4.59</v>
      </c>
      <c r="ET17" s="75">
        <v>4.5599999999999996</v>
      </c>
      <c r="EU17" s="76">
        <v>5.18</v>
      </c>
      <c r="EV17" s="75">
        <v>5.13</v>
      </c>
      <c r="EW17" s="76">
        <v>5.36</v>
      </c>
      <c r="EX17" s="165">
        <v>5.22</v>
      </c>
      <c r="EY17" s="76"/>
      <c r="EZ17" s="165"/>
      <c r="FA17" s="76"/>
      <c r="FB17" s="165"/>
      <c r="FC17" s="76"/>
      <c r="FD17" s="121" t="s">
        <v>29</v>
      </c>
      <c r="FE17" s="137">
        <f t="shared" si="251"/>
        <v>5.0371428571428565</v>
      </c>
      <c r="FF17" s="590">
        <f t="shared" si="252"/>
        <v>-5.24</v>
      </c>
      <c r="FG17" s="367">
        <f t="shared" si="253"/>
        <v>-0.5562632696390658</v>
      </c>
      <c r="FH17" s="590">
        <f t="shared" si="254"/>
        <v>0.14000000000000057</v>
      </c>
      <c r="FI17" s="367">
        <f t="shared" si="255"/>
        <v>3.3492822966507317E-2</v>
      </c>
      <c r="FJ17" s="590">
        <f t="shared" si="256"/>
        <v>1.7199999999999998</v>
      </c>
      <c r="FK17" s="367">
        <f t="shared" si="257"/>
        <v>0.39814814814814808</v>
      </c>
      <c r="FL17" s="590">
        <f t="shared" si="258"/>
        <v>1.3200000000000003</v>
      </c>
      <c r="FM17" s="367">
        <f t="shared" si="259"/>
        <v>0.21854304635761593</v>
      </c>
      <c r="FN17" s="590">
        <f t="shared" si="260"/>
        <v>-4.08</v>
      </c>
      <c r="FO17" s="367">
        <f t="shared" si="261"/>
        <v>-0.55434782608695654</v>
      </c>
      <c r="FP17" s="590">
        <f t="shared" si="262"/>
        <v>1.73</v>
      </c>
      <c r="FQ17" s="367">
        <f t="shared" si="263"/>
        <v>0.52743902439024393</v>
      </c>
      <c r="FR17" s="590">
        <f t="shared" si="264"/>
        <v>0</v>
      </c>
      <c r="FS17" s="367">
        <f t="shared" si="265"/>
        <v>0</v>
      </c>
      <c r="FT17" s="590">
        <f t="shared" si="266"/>
        <v>0.10000000000000053</v>
      </c>
      <c r="FU17" s="367">
        <f t="shared" si="267"/>
        <v>1.9960079840319469E-2</v>
      </c>
      <c r="FV17" s="590">
        <f t="shared" si="268"/>
        <v>-4.0000000000000036E-2</v>
      </c>
      <c r="FW17" s="367">
        <f t="shared" si="269"/>
        <v>-7.8277886497064644E-3</v>
      </c>
      <c r="FX17" s="590">
        <f t="shared" si="270"/>
        <v>6.9999999999999396E-2</v>
      </c>
      <c r="FY17" s="100">
        <f t="shared" si="271"/>
        <v>1.3806706114398302E-2</v>
      </c>
      <c r="FZ17" s="590">
        <f t="shared" si="272"/>
        <v>-0.12000000000000011</v>
      </c>
      <c r="GA17" s="367">
        <f t="shared" si="273"/>
        <v>-2.3346303501945546E-2</v>
      </c>
      <c r="GB17" s="590">
        <f t="shared" si="274"/>
        <v>0.1800000000000006</v>
      </c>
      <c r="GC17" s="367">
        <f t="shared" si="275"/>
        <v>3.5856573705179404E-2</v>
      </c>
      <c r="GD17" s="590">
        <f t="shared" si="276"/>
        <v>-0.15000000000000036</v>
      </c>
      <c r="GE17" s="367">
        <f t="shared" si="277"/>
        <v>-2.8846153846153914E-2</v>
      </c>
      <c r="GF17" s="293">
        <f t="shared" si="278"/>
        <v>3.0000000000000249E-2</v>
      </c>
      <c r="GG17" s="370">
        <f t="shared" si="279"/>
        <v>5.9405940594059901E-3</v>
      </c>
      <c r="GH17" s="293">
        <f t="shared" si="280"/>
        <v>-2.0000000000000462E-2</v>
      </c>
      <c r="GI17" s="370">
        <f t="shared" si="281"/>
        <v>-3.937007874015839E-3</v>
      </c>
      <c r="GJ17" s="293">
        <f t="shared" si="282"/>
        <v>0.32000000000000028</v>
      </c>
      <c r="GK17" s="370">
        <f t="shared" si="283"/>
        <v>6.3241106719367654E-2</v>
      </c>
      <c r="GL17" s="293">
        <f t="shared" si="284"/>
        <v>-0.36000000000000032</v>
      </c>
      <c r="GM17" s="370">
        <f t="shared" si="285"/>
        <v>-6.6914498141264003E-2</v>
      </c>
      <c r="GN17" s="293">
        <f t="shared" si="286"/>
        <v>1.0000000000000675E-2</v>
      </c>
      <c r="GO17" s="370">
        <f t="shared" si="287"/>
        <v>1.992031872510095E-3</v>
      </c>
      <c r="GP17" s="293">
        <f t="shared" si="288"/>
        <v>-2.0000000000000462E-2</v>
      </c>
      <c r="GQ17" s="370">
        <f t="shared" si="289"/>
        <v>-3.976143141153173E-3</v>
      </c>
      <c r="GR17" s="293">
        <f t="shared" si="290"/>
        <v>-0.55999999999999961</v>
      </c>
      <c r="GS17" s="370">
        <f t="shared" si="291"/>
        <v>-0.11177644710578835</v>
      </c>
      <c r="GT17" s="293">
        <f t="shared" si="292"/>
        <v>-0.25999999999999979</v>
      </c>
      <c r="GU17" s="370">
        <f t="shared" si="293"/>
        <v>-5.8426966292134778E-2</v>
      </c>
      <c r="GV17" s="293">
        <f t="shared" si="294"/>
        <v>-4.0000000000000036E-2</v>
      </c>
      <c r="GW17" s="370">
        <f t="shared" si="295"/>
        <v>-9.5465393794749477E-3</v>
      </c>
      <c r="GX17" s="293">
        <f t="shared" si="296"/>
        <v>5.9999999999999609E-2</v>
      </c>
      <c r="GY17" s="370">
        <f t="shared" si="297"/>
        <v>1.445783132530111E-2</v>
      </c>
      <c r="GZ17" s="293">
        <f t="shared" si="298"/>
        <v>-7.0000000000000284E-2</v>
      </c>
      <c r="HA17" s="370">
        <f t="shared" si="299"/>
        <v>-1.6627078384798169E-2</v>
      </c>
      <c r="HB17" s="293">
        <f t="shared" si="300"/>
        <v>1.0000000000000675E-2</v>
      </c>
      <c r="HC17" s="370">
        <f t="shared" si="301"/>
        <v>2.415458937198231E-3</v>
      </c>
      <c r="HD17" s="293">
        <f t="shared" si="302"/>
        <v>5.9999999999999609E-2</v>
      </c>
      <c r="HE17" s="370">
        <f t="shared" si="303"/>
        <v>1.445783132530111E-2</v>
      </c>
      <c r="HF17" s="293">
        <f t="shared" si="304"/>
        <v>-3.0000000000000249E-2</v>
      </c>
      <c r="HG17" s="370">
        <f t="shared" si="305"/>
        <v>-7.1258907363421021E-3</v>
      </c>
      <c r="HH17" s="293">
        <f t="shared" si="306"/>
        <v>0.37999999999999989</v>
      </c>
      <c r="HI17" s="370">
        <f t="shared" si="307"/>
        <v>9.0909090909090884E-2</v>
      </c>
      <c r="HJ17" s="293">
        <f t="shared" si="308"/>
        <v>0.45999999999999996</v>
      </c>
      <c r="HK17" s="370">
        <f t="shared" si="309"/>
        <v>0.10087719298245613</v>
      </c>
      <c r="HL17" s="293">
        <f t="shared" si="310"/>
        <v>-0.5</v>
      </c>
      <c r="HM17" s="370">
        <f t="shared" si="311"/>
        <v>-9.9601593625498017E-2</v>
      </c>
      <c r="HN17" s="293">
        <f t="shared" si="312"/>
        <v>-4.9999999999999822E-2</v>
      </c>
      <c r="HO17" s="370">
        <f t="shared" si="313"/>
        <v>-1.1061946902654829E-2</v>
      </c>
      <c r="HP17" s="293">
        <f t="shared" si="314"/>
        <v>-0.10999999999999943</v>
      </c>
      <c r="HQ17" s="370">
        <f t="shared" si="315"/>
        <v>-2.4608501118568108E-2</v>
      </c>
      <c r="HR17" s="293">
        <f t="shared" si="316"/>
        <v>-8.0000000000000071E-2</v>
      </c>
      <c r="HS17" s="370">
        <f t="shared" si="317"/>
        <v>-1.8348623853211024E-2</v>
      </c>
      <c r="HT17" s="293">
        <f t="shared" si="318"/>
        <v>0.12000000000000011</v>
      </c>
      <c r="HU17" s="370">
        <f t="shared" si="319"/>
        <v>2.8037383177570117E-2</v>
      </c>
      <c r="HV17" s="293">
        <f t="shared" si="320"/>
        <v>-0.22000000000000064</v>
      </c>
      <c r="HW17" s="370">
        <f t="shared" si="321"/>
        <v>-5.0000000000000142E-2</v>
      </c>
      <c r="HX17" s="293">
        <f t="shared" si="322"/>
        <v>-0.78999999999999959</v>
      </c>
      <c r="HY17" s="370">
        <f t="shared" si="323"/>
        <v>-0.18899521531100469</v>
      </c>
      <c r="HZ17" s="293">
        <f t="shared" si="324"/>
        <v>0.94999999999999973</v>
      </c>
      <c r="IA17" s="370">
        <f t="shared" si="325"/>
        <v>0.28023598820058987</v>
      </c>
      <c r="IB17" s="293">
        <f t="shared" si="326"/>
        <v>-4.0000000000000036E-2</v>
      </c>
      <c r="IC17" s="370">
        <f t="shared" si="327"/>
        <v>-9.2165898617511607E-3</v>
      </c>
      <c r="ID17" s="293">
        <f t="shared" si="328"/>
        <v>-8.0000000000000071E-2</v>
      </c>
      <c r="IE17" s="370">
        <f t="shared" si="329"/>
        <v>-1.8604651162790715E-2</v>
      </c>
      <c r="IF17" s="293">
        <f t="shared" si="330"/>
        <v>-8.0000000000000071E-2</v>
      </c>
      <c r="IG17" s="370">
        <f t="shared" si="331"/>
        <v>-1.8957345971564E-2</v>
      </c>
      <c r="IH17" s="293">
        <f t="shared" si="332"/>
        <v>-5.9999999999999609E-2</v>
      </c>
      <c r="II17" s="370">
        <f t="shared" si="333"/>
        <v>-1.4492753623188312E-2</v>
      </c>
      <c r="IJ17" s="293">
        <f t="shared" si="334"/>
        <v>0.37999999999999989</v>
      </c>
      <c r="IK17" s="370">
        <f t="shared" si="335"/>
        <v>9.3137254901960759E-2</v>
      </c>
      <c r="IL17" s="293">
        <f t="shared" si="336"/>
        <v>0.57000000000000028</v>
      </c>
      <c r="IM17" s="370">
        <f t="shared" si="337"/>
        <v>0.1278026905829597</v>
      </c>
      <c r="IN17" s="293">
        <f t="shared" si="338"/>
        <v>7.04</v>
      </c>
      <c r="IO17" s="370">
        <f t="shared" si="339"/>
        <v>1.3996023856858846</v>
      </c>
      <c r="IP17" s="293">
        <f t="shared" si="340"/>
        <v>-2.5500000000000007</v>
      </c>
      <c r="IQ17" s="370">
        <f t="shared" si="341"/>
        <v>-0.21126760563380287</v>
      </c>
      <c r="IR17" s="293">
        <f t="shared" si="342"/>
        <v>-5.1199999999999992</v>
      </c>
      <c r="IS17" s="370">
        <f t="shared" si="343"/>
        <v>-0.53781512605042014</v>
      </c>
      <c r="IT17" s="293">
        <f t="shared" si="344"/>
        <v>-0.89000000000000057</v>
      </c>
      <c r="IU17" s="370">
        <f t="shared" si="345"/>
        <v>-0.20227272727272738</v>
      </c>
      <c r="IV17" s="293">
        <f t="shared" si="346"/>
        <v>-0.35999999999999988</v>
      </c>
      <c r="IW17" s="370">
        <f t="shared" si="347"/>
        <v>-0.10256410256410253</v>
      </c>
      <c r="IX17" s="293">
        <f t="shared" si="348"/>
        <v>-0.60000000000000009</v>
      </c>
      <c r="IY17" s="370">
        <f t="shared" si="349"/>
        <v>-0.19047619047619052</v>
      </c>
      <c r="IZ17" s="293">
        <f t="shared" si="350"/>
        <v>0.16000000000000014</v>
      </c>
      <c r="JA17" s="370">
        <f t="shared" si="351"/>
        <v>6.2745098039215741E-2</v>
      </c>
      <c r="JB17" s="293">
        <f t="shared" si="352"/>
        <v>8.0000000000000071E-2</v>
      </c>
      <c r="JC17" s="370">
        <f t="shared" si="353"/>
        <v>2.8673835125448053E-2</v>
      </c>
      <c r="JD17" s="293">
        <f t="shared" si="354"/>
        <v>-0.14999999999999991</v>
      </c>
      <c r="JE17" s="370">
        <f t="shared" si="355"/>
        <v>-5.376344086021502E-2</v>
      </c>
      <c r="JF17" s="293">
        <f t="shared" si="356"/>
        <v>-0.14000000000000012</v>
      </c>
      <c r="JG17" s="370">
        <f t="shared" si="357"/>
        <v>-3.1788079470198703E-2</v>
      </c>
      <c r="JH17" s="293">
        <f t="shared" si="358"/>
        <v>0.22999999999999998</v>
      </c>
      <c r="JI17" s="370">
        <f t="shared" si="359"/>
        <v>9.1999999999999998E-2</v>
      </c>
      <c r="JJ17" s="293">
        <f t="shared" si="360"/>
        <v>0.5299999999999998</v>
      </c>
      <c r="JK17" s="370">
        <f t="shared" si="361"/>
        <v>0.19413919413919406</v>
      </c>
      <c r="JL17" s="293">
        <f t="shared" si="362"/>
        <v>2.95</v>
      </c>
      <c r="JM17" s="370">
        <f t="shared" si="363"/>
        <v>0.9049079754601228</v>
      </c>
      <c r="JN17" s="293">
        <f t="shared" si="364"/>
        <v>-1.2800000000000002</v>
      </c>
      <c r="JO17" s="370">
        <f t="shared" si="365"/>
        <v>-0.20611916264090183</v>
      </c>
      <c r="JP17" s="293">
        <f t="shared" si="366"/>
        <v>-0.52999999999999936</v>
      </c>
      <c r="JQ17" s="370">
        <f t="shared" si="367"/>
        <v>-0.10750507099391468</v>
      </c>
      <c r="JR17" s="293">
        <f t="shared" si="368"/>
        <v>9.23</v>
      </c>
      <c r="JS17" s="370">
        <f t="shared" si="369"/>
        <v>2.0977272727272727</v>
      </c>
      <c r="JT17" s="293">
        <f t="shared" si="370"/>
        <v>-9.1300000000000008</v>
      </c>
      <c r="JU17" s="370">
        <f t="shared" si="371"/>
        <v>-0.66984592809977994</v>
      </c>
      <c r="JV17" s="293">
        <f t="shared" si="372"/>
        <v>0.15000000000000036</v>
      </c>
      <c r="JW17" s="370">
        <f t="shared" si="373"/>
        <v>3.3333333333333409E-2</v>
      </c>
      <c r="JX17" s="293">
        <f t="shared" si="374"/>
        <v>-0.30000000000000071</v>
      </c>
      <c r="JY17" s="370">
        <f t="shared" si="375"/>
        <v>-6.4516129032258215E-2</v>
      </c>
      <c r="JZ17" s="293">
        <f t="shared" si="376"/>
        <v>0.70000000000000018</v>
      </c>
      <c r="KA17" s="370">
        <f t="shared" si="377"/>
        <v>0.16091954022988511</v>
      </c>
      <c r="KB17" s="293">
        <f t="shared" si="378"/>
        <v>-1.0099999999999998</v>
      </c>
      <c r="KC17" s="370">
        <f t="shared" si="379"/>
        <v>-0.19999999999999996</v>
      </c>
      <c r="KD17" s="293">
        <f t="shared" si="380"/>
        <v>4.8500000000000005</v>
      </c>
      <c r="KE17" s="370">
        <f t="shared" si="381"/>
        <v>1.2004950495049507</v>
      </c>
      <c r="KF17" s="293">
        <f t="shared" si="382"/>
        <v>-1.7500000000000009</v>
      </c>
      <c r="KG17" s="370">
        <f t="shared" si="383"/>
        <v>-0.1968503937007875</v>
      </c>
      <c r="KH17" s="293">
        <f t="shared" si="384"/>
        <v>5.14</v>
      </c>
      <c r="KI17" s="370">
        <f t="shared" si="385"/>
        <v>0.71988795518207283</v>
      </c>
      <c r="KJ17" s="293">
        <f t="shared" si="386"/>
        <v>-6.1</v>
      </c>
      <c r="KK17" s="370">
        <f t="shared" si="387"/>
        <v>-0.49674267100977199</v>
      </c>
      <c r="KL17" s="293">
        <f t="shared" si="388"/>
        <v>-1.6999999999999993</v>
      </c>
      <c r="KM17" s="370">
        <f t="shared" si="389"/>
        <v>-0.27508090614886721</v>
      </c>
      <c r="KN17" s="293">
        <f t="shared" si="390"/>
        <v>3.6199999999999992</v>
      </c>
      <c r="KO17" s="370">
        <f t="shared" si="391"/>
        <v>0.80803571428571408</v>
      </c>
      <c r="KP17" s="293">
        <f t="shared" si="392"/>
        <v>-2.8599999999999994</v>
      </c>
      <c r="KQ17" s="370">
        <f t="shared" si="393"/>
        <v>-0.35308641975308636</v>
      </c>
      <c r="KR17" s="293">
        <f t="shared" si="394"/>
        <v>-3.0300000000000002</v>
      </c>
      <c r="KS17" s="370">
        <f t="shared" si="395"/>
        <v>-0.5782442748091603</v>
      </c>
      <c r="KT17" s="293">
        <f t="shared" si="396"/>
        <v>1</v>
      </c>
      <c r="KU17" s="375">
        <f t="shared" si="397"/>
        <v>0.45248868778280543</v>
      </c>
      <c r="KV17" s="293">
        <f t="shared" si="398"/>
        <v>0.35999999999999988</v>
      </c>
      <c r="KW17" s="370">
        <f t="shared" si="399"/>
        <v>0.11214953271028033</v>
      </c>
      <c r="KX17" s="293">
        <f t="shared" si="400"/>
        <v>-1.54</v>
      </c>
      <c r="KY17" s="370">
        <f t="shared" si="401"/>
        <v>-0.43137254901960786</v>
      </c>
      <c r="KZ17" s="293">
        <f t="shared" si="402"/>
        <v>5.99</v>
      </c>
      <c r="LA17" s="370">
        <f t="shared" si="403"/>
        <v>2.9507389162561579</v>
      </c>
      <c r="LB17" s="293">
        <f t="shared" si="404"/>
        <v>-5.47</v>
      </c>
      <c r="LC17" s="370">
        <f t="shared" si="405"/>
        <v>-0.68204488778054861</v>
      </c>
      <c r="LD17" s="293">
        <f t="shared" si="406"/>
        <v>6.54</v>
      </c>
      <c r="LE17" s="370">
        <f t="shared" si="407"/>
        <v>2.5647058823529414</v>
      </c>
      <c r="LF17" s="293">
        <f t="shared" si="408"/>
        <v>-5.8100000000000005</v>
      </c>
      <c r="LG17" s="370">
        <f t="shared" si="409"/>
        <v>-0.63916391639163928</v>
      </c>
      <c r="LH17" s="293">
        <f t="shared" si="410"/>
        <v>2.1</v>
      </c>
      <c r="LI17" s="370">
        <f t="shared" si="411"/>
        <v>0.6402439024390244</v>
      </c>
      <c r="LJ17" s="293">
        <f t="shared" si="412"/>
        <v>-2.19</v>
      </c>
      <c r="LK17" s="370">
        <f t="shared" si="413"/>
        <v>-0.40706319702602228</v>
      </c>
      <c r="LL17" s="293">
        <f t="shared" si="414"/>
        <v>2.8299999999999996</v>
      </c>
      <c r="LM17" s="370">
        <f t="shared" si="415"/>
        <v>0.88714733542319735</v>
      </c>
      <c r="LN17" s="293">
        <f t="shared" si="416"/>
        <v>-0.80999999999999961</v>
      </c>
      <c r="LO17" s="370">
        <f t="shared" si="417"/>
        <v>-0.13455149501661123</v>
      </c>
      <c r="LP17" s="293">
        <f t="shared" si="418"/>
        <v>-1.9999999999999574E-2</v>
      </c>
      <c r="LQ17" s="370">
        <f t="shared" si="419"/>
        <v>-3.8387715930901295E-3</v>
      </c>
      <c r="LR17" s="293">
        <f t="shared" si="420"/>
        <v>2.9999999999999361E-2</v>
      </c>
      <c r="LS17" s="1195">
        <f t="shared" si="421"/>
        <v>5.7803468208091251E-3</v>
      </c>
      <c r="LT17" s="293">
        <f t="shared" si="509"/>
        <v>-0.62999999999999989</v>
      </c>
      <c r="LU17" s="1191">
        <f t="shared" si="422"/>
        <v>-0.12068965517241378</v>
      </c>
      <c r="LV17" s="293">
        <f t="shared" si="423"/>
        <v>-3.0000000000000249E-2</v>
      </c>
      <c r="LW17" s="1191">
        <f t="shared" si="424"/>
        <v>-6.5359477124183546E-3</v>
      </c>
      <c r="LX17" s="293">
        <f t="shared" si="425"/>
        <v>0.62000000000000011</v>
      </c>
      <c r="LY17" s="1191">
        <f t="shared" si="426"/>
        <v>0.13596491228070179</v>
      </c>
      <c r="LZ17" s="293">
        <f t="shared" si="427"/>
        <v>-4.9999999999999822E-2</v>
      </c>
      <c r="MA17" s="1191">
        <f t="shared" si="428"/>
        <v>-9.6525096525096193E-3</v>
      </c>
      <c r="MB17" s="293">
        <f t="shared" si="429"/>
        <v>0.23000000000000043</v>
      </c>
      <c r="MC17" s="1191">
        <f t="shared" si="430"/>
        <v>4.483430799220281E-2</v>
      </c>
      <c r="MD17" s="293">
        <f t="shared" si="431"/>
        <v>-0.14000000000000057</v>
      </c>
      <c r="ME17" s="1249">
        <f t="shared" si="432"/>
        <v>-2.611940298507473E-2</v>
      </c>
      <c r="MF17" s="293">
        <f t="shared" si="433"/>
        <v>-5.22</v>
      </c>
      <c r="MG17" s="1191">
        <f t="shared" si="434"/>
        <v>-1</v>
      </c>
      <c r="MH17" s="293">
        <f t="shared" si="435"/>
        <v>0</v>
      </c>
      <c r="MI17" s="1191" t="e">
        <f t="shared" si="436"/>
        <v>#DIV/0!</v>
      </c>
      <c r="MJ17" s="293">
        <f t="shared" si="437"/>
        <v>0</v>
      </c>
      <c r="MK17" s="1191" t="e">
        <f t="shared" si="438"/>
        <v>#DIV/0!</v>
      </c>
      <c r="ML17" s="293">
        <f t="shared" si="439"/>
        <v>0</v>
      </c>
      <c r="MM17" s="1191" t="e">
        <f t="shared" si="440"/>
        <v>#DIV/0!</v>
      </c>
      <c r="MN17" s="293">
        <f t="shared" si="441"/>
        <v>0</v>
      </c>
      <c r="MO17" s="1191" t="e">
        <f t="shared" si="442"/>
        <v>#DIV/0!</v>
      </c>
      <c r="MP17" s="165">
        <f t="shared" si="443"/>
        <v>3.28</v>
      </c>
      <c r="MQ17" s="946">
        <f t="shared" si="444"/>
        <v>5.22</v>
      </c>
      <c r="MR17" s="590">
        <f>MQ17-MP17</f>
        <v>1.94</v>
      </c>
      <c r="MS17" s="100">
        <f t="shared" si="445"/>
        <v>0.59146341463414631</v>
      </c>
      <c r="MT17" s="614"/>
      <c r="MU17" s="614"/>
      <c r="MV17" s="614"/>
      <c r="MW17" s="77" t="str">
        <f t="shared" si="446"/>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7"/>
        <v>9.33</v>
      </c>
      <c r="NJ17" s="243">
        <f t="shared" si="447"/>
        <v>9.42</v>
      </c>
      <c r="NK17" s="243">
        <f t="shared" si="447"/>
        <v>10.24</v>
      </c>
      <c r="NL17" s="243">
        <f t="shared" si="447"/>
        <v>11.29</v>
      </c>
      <c r="NM17" s="243">
        <f t="shared" si="447"/>
        <v>10.3</v>
      </c>
      <c r="NN17" s="243">
        <f t="shared" si="447"/>
        <v>10.06</v>
      </c>
      <c r="NO17" s="243">
        <f t="shared" si="447"/>
        <v>9.41</v>
      </c>
      <c r="NP17" s="243">
        <f t="shared" si="447"/>
        <v>9.06</v>
      </c>
      <c r="NQ17" s="243">
        <f t="shared" si="447"/>
        <v>9.2899999999999991</v>
      </c>
      <c r="NR17" s="243">
        <f t="shared" si="447"/>
        <v>9.49</v>
      </c>
      <c r="NS17" s="243">
        <f t="shared" si="447"/>
        <v>10.130000000000001</v>
      </c>
      <c r="NT17" s="243">
        <f t="shared" si="447"/>
        <v>9.42</v>
      </c>
      <c r="NU17" s="243">
        <f t="shared" si="448"/>
        <v>4.18</v>
      </c>
      <c r="NV17" s="243">
        <f t="shared" si="448"/>
        <v>4.32</v>
      </c>
      <c r="NW17" s="243">
        <f t="shared" si="448"/>
        <v>6.04</v>
      </c>
      <c r="NX17" s="243">
        <f t="shared" si="448"/>
        <v>7.36</v>
      </c>
      <c r="NY17" s="243">
        <f t="shared" si="448"/>
        <v>3.28</v>
      </c>
      <c r="NZ17" s="243">
        <f t="shared" si="448"/>
        <v>5.01</v>
      </c>
      <c r="OA17" s="243">
        <f t="shared" si="448"/>
        <v>5.01</v>
      </c>
      <c r="OB17" s="243">
        <f t="shared" si="448"/>
        <v>5.1100000000000003</v>
      </c>
      <c r="OC17" s="243">
        <f t="shared" si="448"/>
        <v>5.07</v>
      </c>
      <c r="OD17" s="243">
        <f t="shared" si="448"/>
        <v>5.14</v>
      </c>
      <c r="OE17" s="243">
        <f t="shared" si="448"/>
        <v>5.0199999999999996</v>
      </c>
      <c r="OF17" s="243">
        <f t="shared" si="448"/>
        <v>5.2</v>
      </c>
      <c r="OG17" s="698">
        <f t="shared" si="449"/>
        <v>5.05</v>
      </c>
      <c r="OH17" s="698">
        <f t="shared" si="449"/>
        <v>5.08</v>
      </c>
      <c r="OI17" s="698">
        <f t="shared" si="449"/>
        <v>5.0599999999999996</v>
      </c>
      <c r="OJ17" s="698">
        <f t="shared" si="449"/>
        <v>5.38</v>
      </c>
      <c r="OK17" s="698">
        <f t="shared" si="449"/>
        <v>5.0199999999999996</v>
      </c>
      <c r="OL17" s="698">
        <f t="shared" si="449"/>
        <v>5.03</v>
      </c>
      <c r="OM17" s="698">
        <f t="shared" si="449"/>
        <v>5.01</v>
      </c>
      <c r="ON17" s="698">
        <f t="shared" si="449"/>
        <v>4.45</v>
      </c>
      <c r="OO17" s="698">
        <f t="shared" si="449"/>
        <v>4.1900000000000004</v>
      </c>
      <c r="OP17" s="698">
        <f t="shared" si="449"/>
        <v>4.1500000000000004</v>
      </c>
      <c r="OQ17" s="698">
        <f t="shared" si="449"/>
        <v>4.21</v>
      </c>
      <c r="OR17" s="698">
        <f t="shared" si="449"/>
        <v>4.1399999999999997</v>
      </c>
      <c r="OS17" s="801">
        <f t="shared" si="450"/>
        <v>4.1500000000000004</v>
      </c>
      <c r="OT17" s="801">
        <f t="shared" si="450"/>
        <v>4.21</v>
      </c>
      <c r="OU17" s="801">
        <f t="shared" si="450"/>
        <v>4.18</v>
      </c>
      <c r="OV17" s="801">
        <f t="shared" si="450"/>
        <v>4.5599999999999996</v>
      </c>
      <c r="OW17" s="801">
        <f t="shared" si="450"/>
        <v>5.0199999999999996</v>
      </c>
      <c r="OX17" s="801">
        <f t="shared" si="450"/>
        <v>4.5199999999999996</v>
      </c>
      <c r="OY17" s="801">
        <f t="shared" si="450"/>
        <v>4.47</v>
      </c>
      <c r="OZ17" s="801">
        <f t="shared" si="450"/>
        <v>4.3600000000000003</v>
      </c>
      <c r="PA17" s="801">
        <f t="shared" si="450"/>
        <v>4.28</v>
      </c>
      <c r="PB17" s="801">
        <f t="shared" si="450"/>
        <v>4.4000000000000004</v>
      </c>
      <c r="PC17" s="801">
        <f t="shared" si="450"/>
        <v>4.18</v>
      </c>
      <c r="PD17" s="801">
        <f t="shared" si="450"/>
        <v>3.39</v>
      </c>
      <c r="PE17" s="854">
        <f t="shared" si="451"/>
        <v>4.34</v>
      </c>
      <c r="PF17" s="854">
        <f t="shared" si="451"/>
        <v>4.3</v>
      </c>
      <c r="PG17" s="854">
        <f t="shared" si="451"/>
        <v>4.22</v>
      </c>
      <c r="PH17" s="854">
        <f t="shared" si="451"/>
        <v>4.1399999999999997</v>
      </c>
      <c r="PI17" s="854">
        <f t="shared" si="451"/>
        <v>4.08</v>
      </c>
      <c r="PJ17" s="854">
        <f t="shared" si="451"/>
        <v>4.46</v>
      </c>
      <c r="PK17" s="854">
        <f t="shared" si="451"/>
        <v>5.03</v>
      </c>
      <c r="PL17" s="854">
        <f t="shared" si="451"/>
        <v>12.07</v>
      </c>
      <c r="PM17" s="854">
        <f t="shared" si="451"/>
        <v>9.52</v>
      </c>
      <c r="PN17" s="854">
        <f t="shared" si="451"/>
        <v>4.4000000000000004</v>
      </c>
      <c r="PO17" s="854">
        <f t="shared" si="451"/>
        <v>3.51</v>
      </c>
      <c r="PP17" s="854">
        <f t="shared" si="451"/>
        <v>3.15</v>
      </c>
      <c r="PQ17" s="1040">
        <f t="shared" si="452"/>
        <v>2.5499999999999998</v>
      </c>
      <c r="PR17" s="1040">
        <f t="shared" si="452"/>
        <v>2.71</v>
      </c>
      <c r="PS17" s="1040">
        <f t="shared" si="452"/>
        <v>2.79</v>
      </c>
      <c r="PT17" s="1040">
        <f t="shared" si="452"/>
        <v>2.64</v>
      </c>
      <c r="PU17" s="1040">
        <f t="shared" si="452"/>
        <v>2.5</v>
      </c>
      <c r="PV17" s="1040">
        <f t="shared" si="452"/>
        <v>2.73</v>
      </c>
      <c r="PW17" s="1040">
        <f t="shared" si="452"/>
        <v>3.26</v>
      </c>
      <c r="PX17" s="1040">
        <f t="shared" si="452"/>
        <v>6.21</v>
      </c>
      <c r="PY17" s="1040">
        <f t="shared" si="452"/>
        <v>4.93</v>
      </c>
      <c r="PZ17" s="1040">
        <f t="shared" si="452"/>
        <v>4.4000000000000004</v>
      </c>
      <c r="QA17" s="1040">
        <f t="shared" si="452"/>
        <v>13.63</v>
      </c>
      <c r="QB17" s="1040">
        <f t="shared" si="452"/>
        <v>4.5</v>
      </c>
      <c r="QC17" s="1062">
        <f t="shared" si="453"/>
        <v>4.6500000000000004</v>
      </c>
      <c r="QD17" s="1062">
        <f t="shared" si="453"/>
        <v>4.3499999999999996</v>
      </c>
      <c r="QE17" s="1062">
        <f t="shared" si="453"/>
        <v>5.05</v>
      </c>
      <c r="QF17" s="1062">
        <f t="shared" si="453"/>
        <v>4.04</v>
      </c>
      <c r="QG17" s="1062">
        <f t="shared" si="453"/>
        <v>8.89</v>
      </c>
      <c r="QH17" s="1062">
        <f t="shared" si="453"/>
        <v>7.14</v>
      </c>
      <c r="QI17" s="1062">
        <f t="shared" si="453"/>
        <v>12.28</v>
      </c>
      <c r="QJ17" s="1062">
        <f t="shared" si="453"/>
        <v>6.18</v>
      </c>
      <c r="QK17" s="1062">
        <f t="shared" si="453"/>
        <v>4.4800000000000004</v>
      </c>
      <c r="QL17" s="1062">
        <f t="shared" si="453"/>
        <v>8.1</v>
      </c>
      <c r="QM17" s="1062">
        <f t="shared" si="453"/>
        <v>5.24</v>
      </c>
      <c r="QN17" s="1062">
        <f t="shared" si="453"/>
        <v>2.21</v>
      </c>
      <c r="QO17" s="1119">
        <f t="shared" si="454"/>
        <v>3.21</v>
      </c>
      <c r="QP17" s="1119">
        <f t="shared" si="454"/>
        <v>3.57</v>
      </c>
      <c r="QQ17" s="1119">
        <f t="shared" si="454"/>
        <v>2.0299999999999998</v>
      </c>
      <c r="QR17" s="1119">
        <f t="shared" si="454"/>
        <v>8.02</v>
      </c>
      <c r="QS17" s="1119">
        <f t="shared" si="454"/>
        <v>2.5499999999999998</v>
      </c>
      <c r="QT17" s="1119">
        <f t="shared" si="454"/>
        <v>9.09</v>
      </c>
      <c r="QU17" s="1119">
        <f t="shared" si="454"/>
        <v>3.28</v>
      </c>
      <c r="QV17" s="1119">
        <f t="shared" si="454"/>
        <v>5.38</v>
      </c>
      <c r="QW17" s="1119">
        <f t="shared" si="454"/>
        <v>3.19</v>
      </c>
      <c r="QX17" s="1119">
        <f t="shared" si="454"/>
        <v>6.02</v>
      </c>
      <c r="QY17" s="1119">
        <f t="shared" si="454"/>
        <v>5.21</v>
      </c>
      <c r="QZ17" s="1119">
        <f t="shared" si="454"/>
        <v>5.19</v>
      </c>
      <c r="RA17" s="1211">
        <f t="shared" si="455"/>
        <v>5.22</v>
      </c>
      <c r="RB17" s="1211">
        <f t="shared" si="456"/>
        <v>4.59</v>
      </c>
      <c r="RC17" s="1211">
        <f t="shared" si="457"/>
        <v>4.5599999999999996</v>
      </c>
      <c r="RD17" s="1211">
        <f t="shared" si="458"/>
        <v>5.18</v>
      </c>
      <c r="RE17" s="1211">
        <f t="shared" si="459"/>
        <v>5.13</v>
      </c>
      <c r="RF17" s="1211">
        <f t="shared" si="460"/>
        <v>5.36</v>
      </c>
      <c r="RG17" s="1211">
        <f t="shared" si="461"/>
        <v>5.22</v>
      </c>
      <c r="RH17" s="1211">
        <f t="shared" si="462"/>
        <v>0</v>
      </c>
      <c r="RI17" s="1211">
        <f t="shared" si="463"/>
        <v>0</v>
      </c>
      <c r="RJ17" s="1211">
        <f t="shared" si="464"/>
        <v>0</v>
      </c>
      <c r="RK17" s="1211">
        <f t="shared" si="465"/>
        <v>0</v>
      </c>
      <c r="RL17" s="1211">
        <f t="shared" si="466"/>
        <v>0</v>
      </c>
    </row>
    <row r="18" spans="1:480" ht="15.75" customHeight="1" x14ac:dyDescent="0.3">
      <c r="A18" s="675"/>
      <c r="B18" s="50">
        <v>2.6</v>
      </c>
      <c r="C18" s="10"/>
      <c r="D18" s="10"/>
      <c r="E18" s="1271" t="s">
        <v>19</v>
      </c>
      <c r="F18" s="1271"/>
      <c r="G18" s="1272"/>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10">AJ6/AJ23</f>
        <v>0.77232704402515728</v>
      </c>
      <c r="AK18" s="93">
        <f t="shared" si="510"/>
        <v>0.77253478523895946</v>
      </c>
      <c r="AL18" s="96">
        <f t="shared" si="510"/>
        <v>0.77591973244147161</v>
      </c>
      <c r="AM18" s="93">
        <f t="shared" si="510"/>
        <v>0.62030618139803584</v>
      </c>
      <c r="AN18" s="561">
        <f t="shared" si="510"/>
        <v>0.6971653101319113</v>
      </c>
      <c r="AO18" s="559">
        <f t="shared" si="510"/>
        <v>0.78608159067535144</v>
      </c>
      <c r="AP18" s="561">
        <f t="shared" si="510"/>
        <v>0.80538999740865513</v>
      </c>
      <c r="AQ18" s="559">
        <f t="shared" si="510"/>
        <v>0.75041276829939463</v>
      </c>
      <c r="AR18" s="561">
        <f t="shared" si="510"/>
        <v>0.7453598176489743</v>
      </c>
      <c r="AS18" s="559">
        <f t="shared" si="510"/>
        <v>0.7677880321524263</v>
      </c>
      <c r="AT18" s="561">
        <f t="shared" si="510"/>
        <v>0.84904935663529868</v>
      </c>
      <c r="AU18" s="559">
        <f t="shared" si="510"/>
        <v>0.84341342170671085</v>
      </c>
      <c r="AV18" s="120" t="s">
        <v>29</v>
      </c>
      <c r="AW18" s="138">
        <f t="shared" ref="AW18:BH18" si="511">AW6/AW23</f>
        <v>0.75769875584576019</v>
      </c>
      <c r="AX18" s="342">
        <f t="shared" si="511"/>
        <v>0.75583530028848678</v>
      </c>
      <c r="AY18" s="93">
        <f t="shared" si="511"/>
        <v>0.80518763796909487</v>
      </c>
      <c r="AZ18" s="96">
        <f t="shared" si="511"/>
        <v>0.88291354663036081</v>
      </c>
      <c r="BA18" s="93">
        <f t="shared" si="511"/>
        <v>0.75817538012913976</v>
      </c>
      <c r="BB18" s="561">
        <f t="shared" si="511"/>
        <v>0.73613921489275602</v>
      </c>
      <c r="BC18" s="559">
        <f t="shared" si="511"/>
        <v>0.81668978270920023</v>
      </c>
      <c r="BD18" s="561">
        <f t="shared" si="511"/>
        <v>0.87134842329270656</v>
      </c>
      <c r="BE18" s="559">
        <f t="shared" si="511"/>
        <v>0.74945054945054945</v>
      </c>
      <c r="BF18" s="561">
        <f t="shared" si="511"/>
        <v>0.79167838065785778</v>
      </c>
      <c r="BG18" s="559">
        <f t="shared" si="511"/>
        <v>0.78853465925709276</v>
      </c>
      <c r="BH18" s="561">
        <f t="shared" si="511"/>
        <v>0.80824427480916028</v>
      </c>
      <c r="BI18" s="559">
        <f t="shared" ref="BI18" si="512">BI6/BI23</f>
        <v>0.77518528685149601</v>
      </c>
      <c r="BJ18" s="120" t="s">
        <v>29</v>
      </c>
      <c r="BK18" s="138">
        <f t="shared" ref="BK18" si="513">BK6/BK23</f>
        <v>0.79294980998558506</v>
      </c>
      <c r="BL18" s="342">
        <f t="shared" ref="BL18:BM18" si="514">BL6/BL23</f>
        <v>0.8029530201342282</v>
      </c>
      <c r="BM18" s="93">
        <f t="shared" si="514"/>
        <v>0.80376193149915776</v>
      </c>
      <c r="BN18" s="96">
        <f t="shared" ref="BN18:BO18" si="515">BN6/BN23</f>
        <v>0.8103843217103589</v>
      </c>
      <c r="BO18" s="93">
        <f t="shared" si="515"/>
        <v>0.79752969121140138</v>
      </c>
      <c r="BP18" s="188">
        <f t="shared" ref="BP18:BQ18" si="516">BP6/BP23</f>
        <v>0.77758670106047578</v>
      </c>
      <c r="BQ18" s="559">
        <f t="shared" si="516"/>
        <v>0.79762889440308793</v>
      </c>
      <c r="BR18" s="561">
        <f t="shared" ref="BR18" si="517">BR6/BR23</f>
        <v>0.79673721340388004</v>
      </c>
      <c r="BS18" s="559">
        <f t="shared" ref="BS18:BT18" si="518">BS6/BS23</f>
        <v>0.82875511396843948</v>
      </c>
      <c r="BT18" s="561">
        <f t="shared" si="518"/>
        <v>0.79397373165078544</v>
      </c>
      <c r="BU18" s="561">
        <f t="shared" ref="BU18:BV18" si="519">BU6/BU23</f>
        <v>0.87698686938493431</v>
      </c>
      <c r="BV18" s="561">
        <f t="shared" si="519"/>
        <v>0.81928094177537381</v>
      </c>
      <c r="BW18" s="561">
        <f t="shared" ref="BW18" si="520">BW6/BW23</f>
        <v>0.81280627245998038</v>
      </c>
      <c r="BX18" s="120" t="s">
        <v>29</v>
      </c>
      <c r="BY18" s="138">
        <f t="shared" si="245"/>
        <v>0.80986539188850848</v>
      </c>
      <c r="BZ18" s="561">
        <f t="shared" ref="BZ18:CA18" si="521">BZ6/BZ23</f>
        <v>0.80508191240387827</v>
      </c>
      <c r="CA18" s="93">
        <f t="shared" si="521"/>
        <v>0.80260006842285325</v>
      </c>
      <c r="CB18" s="96">
        <f t="shared" ref="CB18:CC18" si="522">CB6/CB23</f>
        <v>0.82493040519641203</v>
      </c>
      <c r="CC18" s="93">
        <f t="shared" si="522"/>
        <v>0.79093333333333338</v>
      </c>
      <c r="CD18" s="188">
        <f t="shared" ref="CD18:CE18" si="523">CD6/CD23</f>
        <v>0.82323381613952118</v>
      </c>
      <c r="CE18" s="559">
        <f t="shared" si="523"/>
        <v>0.80509841884478861</v>
      </c>
      <c r="CF18" s="561">
        <f t="shared" ref="CF18:CG18" si="524">CF6/CF23</f>
        <v>0.78941141674060933</v>
      </c>
      <c r="CG18" s="559">
        <f t="shared" si="524"/>
        <v>0.72947430596574125</v>
      </c>
      <c r="CH18" s="561">
        <f t="shared" ref="CH18:CI18" si="525">CH6/CH23</f>
        <v>0.77548428072403941</v>
      </c>
      <c r="CI18" s="561">
        <f t="shared" si="525"/>
        <v>0.78251445086705207</v>
      </c>
      <c r="CJ18" s="561">
        <f t="shared" ref="CJ18:CK18" si="526">CJ6/CJ23</f>
        <v>0.82499059089198346</v>
      </c>
      <c r="CK18" s="561">
        <f t="shared" si="526"/>
        <v>0.82329182093571185</v>
      </c>
      <c r="CL18" s="120" t="s">
        <v>29</v>
      </c>
      <c r="CM18" s="138">
        <f t="shared" si="246"/>
        <v>0.79808706837216026</v>
      </c>
      <c r="CN18" s="561">
        <f t="shared" ref="CN18:CO18" si="527">CN6/CN23</f>
        <v>0.82967786154900613</v>
      </c>
      <c r="CO18" s="93">
        <f t="shared" si="527"/>
        <v>0.83506070476754513</v>
      </c>
      <c r="CP18" s="96">
        <f t="shared" ref="CP18:CQ18" si="528">CP6/CP23</f>
        <v>0.8337604099935938</v>
      </c>
      <c r="CQ18" s="93">
        <f t="shared" si="528"/>
        <v>0.86089164785553052</v>
      </c>
      <c r="CR18" s="188">
        <f t="shared" ref="CR18:CS18" si="529">CR6/CR23</f>
        <v>0.86542515811665499</v>
      </c>
      <c r="CS18" s="559">
        <f t="shared" si="529"/>
        <v>0.8438177874186551</v>
      </c>
      <c r="CT18" s="918">
        <f t="shared" ref="CT18:CU18" si="530">CT6/CT23</f>
        <v>0.76860313315926898</v>
      </c>
      <c r="CU18" s="559">
        <f t="shared" si="530"/>
        <v>0.76763080922976923</v>
      </c>
      <c r="CV18" s="561">
        <f t="shared" ref="CV18:CW18" si="531">CV6/CV23</f>
        <v>0.76278893520272828</v>
      </c>
      <c r="CW18" s="982">
        <f t="shared" si="531"/>
        <v>0.7916473317865429</v>
      </c>
      <c r="CX18" s="561">
        <f t="shared" ref="CX18:CY18" si="532">CX6/CX23</f>
        <v>0.8</v>
      </c>
      <c r="CY18" s="93">
        <f t="shared" si="532"/>
        <v>0.80472003701989825</v>
      </c>
      <c r="CZ18" s="120" t="s">
        <v>29</v>
      </c>
      <c r="DA18" s="138">
        <f>SUM(CN18:CY18)/$CZ$4</f>
        <v>0.81366865134159949</v>
      </c>
      <c r="DB18" s="561">
        <f t="shared" ref="DB18:DC18" si="533">DB6/DB23</f>
        <v>0.82594339622641511</v>
      </c>
      <c r="DC18" s="93">
        <f t="shared" si="533"/>
        <v>0.79422066549912429</v>
      </c>
      <c r="DD18" s="96">
        <f t="shared" ref="DD18:DE18" si="534">DD6/DD23</f>
        <v>0.85079539221064182</v>
      </c>
      <c r="DE18" s="93">
        <f t="shared" si="534"/>
        <v>0.89111214518380644</v>
      </c>
      <c r="DF18" s="188">
        <f t="shared" ref="DF18:DG18" si="535">DF6/DF23</f>
        <v>0.80172879524581309</v>
      </c>
      <c r="DG18" s="559">
        <f t="shared" si="535"/>
        <v>0.77765785213167837</v>
      </c>
      <c r="DH18" s="918">
        <f t="shared" ref="DH18:DM18" si="536">DH6/DH23</f>
        <v>0.79259753251083698</v>
      </c>
      <c r="DI18" s="559">
        <f t="shared" si="536"/>
        <v>0.7621097954790097</v>
      </c>
      <c r="DJ18" s="561">
        <f t="shared" si="536"/>
        <v>0.7777305567360816</v>
      </c>
      <c r="DK18" s="559">
        <f t="shared" si="536"/>
        <v>0.79731485491554788</v>
      </c>
      <c r="DL18" s="561">
        <f t="shared" si="536"/>
        <v>0.79640718562874246</v>
      </c>
      <c r="DM18" s="559">
        <f t="shared" si="536"/>
        <v>0.80861678004535142</v>
      </c>
      <c r="DN18" s="120" t="s">
        <v>29</v>
      </c>
      <c r="DO18" s="138">
        <f t="shared" si="248"/>
        <v>0.80635291265108744</v>
      </c>
      <c r="DP18" s="561">
        <f t="shared" ref="DP18:DQ18" si="537">DP6/DP23</f>
        <v>0.77584708948740222</v>
      </c>
      <c r="DQ18" s="93">
        <f t="shared" si="537"/>
        <v>0.76638065522620902</v>
      </c>
      <c r="DR18" s="96">
        <f t="shared" ref="DR18:DS18" si="538">DR6/DR23</f>
        <v>0.76890975482524782</v>
      </c>
      <c r="DS18" s="93">
        <f t="shared" si="538"/>
        <v>0.81371428571428572</v>
      </c>
      <c r="DT18" s="188">
        <f>DT6/DT23</f>
        <v>0.82686084142394822</v>
      </c>
      <c r="DU18" s="559">
        <f t="shared" ref="DU18:DV18" si="539">DU6/DU23</f>
        <v>0.75950782997762867</v>
      </c>
      <c r="DV18" s="918">
        <f t="shared" si="539"/>
        <v>0.77517282837391044</v>
      </c>
      <c r="DW18" s="559">
        <f t="shared" ref="DW18" si="540">DW6/DW23</f>
        <v>0.78801369863013704</v>
      </c>
      <c r="DX18" s="561">
        <f t="shared" ref="DX18:DY18" si="541">DX6/DX23</f>
        <v>0.68885619713129831</v>
      </c>
      <c r="DY18" s="559">
        <f t="shared" si="541"/>
        <v>0.79246047831374133</v>
      </c>
      <c r="DZ18" s="561">
        <f t="shared" ref="DZ18:EA18" si="542">DZ6/DZ23</f>
        <v>0.82793620106331556</v>
      </c>
      <c r="EA18" s="559">
        <f t="shared" si="542"/>
        <v>0.81026673376950176</v>
      </c>
      <c r="EB18" s="120" t="s">
        <v>29</v>
      </c>
      <c r="EC18" s="138">
        <f t="shared" si="249"/>
        <v>0.78282721616138551</v>
      </c>
      <c r="ED18" s="561">
        <f t="shared" ref="ED18" si="543">ED6/ED23</f>
        <v>0.8387372013651877</v>
      </c>
      <c r="EE18" s="93">
        <f t="shared" ref="EE18:EF18" si="544">EE6/EE23</f>
        <v>0.84444444444444444</v>
      </c>
      <c r="EF18" s="96">
        <f t="shared" si="544"/>
        <v>0.85041551246537395</v>
      </c>
      <c r="EG18" s="93">
        <f t="shared" ref="EG18:EH18" si="545">EG6/EG23</f>
        <v>0.85392720306513414</v>
      </c>
      <c r="EH18" s="188">
        <f t="shared" si="545"/>
        <v>0.85248296007789681</v>
      </c>
      <c r="EI18" s="559">
        <f t="shared" ref="EI18:EJ18" si="546">EI6/EI23</f>
        <v>0.84676958261863922</v>
      </c>
      <c r="EJ18" s="918">
        <f t="shared" si="546"/>
        <v>0.81357552581261949</v>
      </c>
      <c r="EK18" s="559">
        <f t="shared" ref="EK18:EL18" si="547">EK6/EK23</f>
        <v>0.74864682002706362</v>
      </c>
      <c r="EL18" s="561">
        <f t="shared" si="547"/>
        <v>0.76484194294525831</v>
      </c>
      <c r="EM18" s="559">
        <f t="shared" ref="EM18:EN18" si="548">EM6/EM23</f>
        <v>0.80926564810251356</v>
      </c>
      <c r="EN18" s="561">
        <f t="shared" si="548"/>
        <v>0.81881346873329774</v>
      </c>
      <c r="EO18" s="559">
        <f t="shared" ref="EO18" si="549">EO6/EO23</f>
        <v>0.84102329830973044</v>
      </c>
      <c r="EP18" s="120" t="s">
        <v>29</v>
      </c>
      <c r="EQ18" s="138">
        <f t="shared" si="250"/>
        <v>0.82357863399726339</v>
      </c>
      <c r="ER18" s="561">
        <f t="shared" ref="ER18:ES18" si="550">ER6/ER23</f>
        <v>0.85577342047930283</v>
      </c>
      <c r="ES18" s="93">
        <f t="shared" si="550"/>
        <v>0.87481734047735027</v>
      </c>
      <c r="ET18" s="96">
        <f t="shared" ref="ET18:EU18" si="551">ET6/ET23</f>
        <v>0.87635677206229357</v>
      </c>
      <c r="EU18" s="93">
        <f t="shared" si="551"/>
        <v>0.86825141015310237</v>
      </c>
      <c r="EV18" s="188">
        <f t="shared" ref="EV18" si="552">EV6/EV23</f>
        <v>0.87791563275434248</v>
      </c>
      <c r="EW18" s="559">
        <f t="shared" ref="EW18:EX18" si="553">EW6/EW23</f>
        <v>0.8598756575801052</v>
      </c>
      <c r="EX18" s="918">
        <f t="shared" si="553"/>
        <v>0.83675756443780347</v>
      </c>
      <c r="EY18" s="559"/>
      <c r="EZ18" s="561"/>
      <c r="FA18" s="559"/>
      <c r="FB18" s="561"/>
      <c r="FC18" s="559"/>
      <c r="FD18" s="120" t="s">
        <v>29</v>
      </c>
      <c r="FE18" s="138">
        <f t="shared" si="251"/>
        <v>0.86424968542061442</v>
      </c>
      <c r="FF18" s="591">
        <f t="shared" si="252"/>
        <v>-8.7578121418224075E-2</v>
      </c>
      <c r="FG18" s="367">
        <f t="shared" si="253"/>
        <v>-0.10383771370510457</v>
      </c>
      <c r="FH18" s="591">
        <f t="shared" si="254"/>
        <v>4.9352337680608094E-2</v>
      </c>
      <c r="FI18" s="367">
        <f t="shared" si="255"/>
        <v>6.5295094925801059E-2</v>
      </c>
      <c r="FJ18" s="591">
        <f t="shared" si="256"/>
        <v>7.7725908661265941E-2</v>
      </c>
      <c r="FK18" s="367">
        <f t="shared" si="257"/>
        <v>9.653142323112672E-2</v>
      </c>
      <c r="FL18" s="591">
        <f t="shared" si="258"/>
        <v>-0.12473816650122105</v>
      </c>
      <c r="FM18" s="367">
        <f t="shared" si="259"/>
        <v>-0.14128015928318713</v>
      </c>
      <c r="FN18" s="591">
        <f t="shared" si="260"/>
        <v>-2.2036165236383742E-2</v>
      </c>
      <c r="FO18" s="367">
        <f t="shared" si="261"/>
        <v>-2.9064733324142403E-2</v>
      </c>
      <c r="FP18" s="591">
        <f t="shared" si="262"/>
        <v>8.0550567816444207E-2</v>
      </c>
      <c r="FQ18" s="367">
        <f t="shared" si="263"/>
        <v>0.10942300883696186</v>
      </c>
      <c r="FR18" s="591">
        <f t="shared" si="264"/>
        <v>5.4658640583506335E-2</v>
      </c>
      <c r="FS18" s="367">
        <f t="shared" si="265"/>
        <v>6.6927053259056998E-2</v>
      </c>
      <c r="FT18" s="591">
        <f t="shared" si="266"/>
        <v>-0.12189787384215711</v>
      </c>
      <c r="FU18" s="367">
        <f t="shared" si="267"/>
        <v>-0.13989567271094808</v>
      </c>
      <c r="FV18" s="591">
        <f t="shared" si="268"/>
        <v>4.2227831207308331E-2</v>
      </c>
      <c r="FW18" s="367">
        <f t="shared" si="269"/>
        <v>5.6345053370455395E-2</v>
      </c>
      <c r="FX18" s="591">
        <f t="shared" si="270"/>
        <v>-3.1437214007650205E-3</v>
      </c>
      <c r="FY18" s="100">
        <f t="shared" si="271"/>
        <v>-3.97095774947485E-3</v>
      </c>
      <c r="FZ18" s="591">
        <f t="shared" si="272"/>
        <v>1.9709615552067516E-2</v>
      </c>
      <c r="GA18" s="367">
        <f t="shared" si="273"/>
        <v>2.4995243164880873E-2</v>
      </c>
      <c r="GB18" s="591">
        <f t="shared" si="274"/>
        <v>-3.3058987957664265E-2</v>
      </c>
      <c r="GC18" s="367">
        <f t="shared" si="275"/>
        <v>-4.0902223483698708E-2</v>
      </c>
      <c r="GD18" s="591">
        <f t="shared" si="276"/>
        <v>2.7767733282732188E-2</v>
      </c>
      <c r="GE18" s="367">
        <f t="shared" si="277"/>
        <v>3.5820769245394249E-2</v>
      </c>
      <c r="GF18" s="364">
        <f t="shared" si="278"/>
        <v>8.0891136492955429E-4</v>
      </c>
      <c r="GG18" s="370">
        <f t="shared" si="279"/>
        <v>1.0074205397400835E-3</v>
      </c>
      <c r="GH18" s="364">
        <f t="shared" si="280"/>
        <v>6.6223902112011457E-3</v>
      </c>
      <c r="GI18" s="370">
        <f t="shared" si="281"/>
        <v>8.2392434272785479E-3</v>
      </c>
      <c r="GJ18" s="364">
        <f t="shared" si="282"/>
        <v>-1.285463049895752E-2</v>
      </c>
      <c r="GK18" s="370">
        <f t="shared" si="283"/>
        <v>-1.5862387949247516E-2</v>
      </c>
      <c r="GL18" s="364">
        <f t="shared" si="284"/>
        <v>-1.9942990150925599E-2</v>
      </c>
      <c r="GM18" s="370">
        <f t="shared" si="285"/>
        <v>-2.5005953221168924E-2</v>
      </c>
      <c r="GN18" s="364">
        <f t="shared" si="286"/>
        <v>2.0042193342612147E-2</v>
      </c>
      <c r="GO18" s="370">
        <f t="shared" si="287"/>
        <v>2.5774866410753328E-2</v>
      </c>
      <c r="GP18" s="364">
        <f t="shared" si="288"/>
        <v>-8.916809992078889E-4</v>
      </c>
      <c r="GQ18" s="370">
        <f t="shared" si="289"/>
        <v>-1.1179146160134855E-3</v>
      </c>
      <c r="GR18" s="364">
        <f t="shared" si="290"/>
        <v>3.2017900564559443E-2</v>
      </c>
      <c r="GS18" s="370">
        <f t="shared" si="291"/>
        <v>4.0186274753968354E-2</v>
      </c>
      <c r="GT18" s="364">
        <f t="shared" si="292"/>
        <v>-3.4781382317654042E-2</v>
      </c>
      <c r="GU18" s="370">
        <f t="shared" si="293"/>
        <v>-4.1968226477789895E-2</v>
      </c>
      <c r="GV18" s="364">
        <f t="shared" si="294"/>
        <v>8.3013137734148867E-2</v>
      </c>
      <c r="GW18" s="370">
        <f t="shared" si="295"/>
        <v>0.10455401032166722</v>
      </c>
      <c r="GX18" s="364">
        <f t="shared" si="296"/>
        <v>-5.7705927609560503E-2</v>
      </c>
      <c r="GY18" s="370">
        <f t="shared" si="297"/>
        <v>-6.5800218479932268E-2</v>
      </c>
      <c r="GZ18" s="364">
        <f t="shared" si="298"/>
        <v>-6.4746693153934221E-3</v>
      </c>
      <c r="HA18" s="370">
        <f t="shared" si="299"/>
        <v>-7.9028682168083599E-3</v>
      </c>
      <c r="HB18" s="364">
        <f t="shared" si="300"/>
        <v>-7.7243600561021086E-3</v>
      </c>
      <c r="HC18" s="370">
        <f t="shared" si="301"/>
        <v>-9.5033224002124411E-3</v>
      </c>
      <c r="HD18" s="364">
        <f t="shared" si="302"/>
        <v>-2.4818439810250226E-3</v>
      </c>
      <c r="HE18" s="370">
        <f t="shared" si="303"/>
        <v>-3.0827223202848186E-3</v>
      </c>
      <c r="HF18" s="364">
        <f t="shared" si="304"/>
        <v>2.2330336773558779E-2</v>
      </c>
      <c r="HG18" s="370">
        <f t="shared" si="305"/>
        <v>2.782249547702997E-2</v>
      </c>
      <c r="HH18" s="364">
        <f t="shared" si="306"/>
        <v>-3.3997071863078654E-2</v>
      </c>
      <c r="HI18" s="370">
        <f t="shared" si="307"/>
        <v>-4.1212048493938239E-2</v>
      </c>
      <c r="HJ18" s="364">
        <f t="shared" si="308"/>
        <v>3.2300482806187802E-2</v>
      </c>
      <c r="HK18" s="370">
        <f t="shared" si="309"/>
        <v>4.0838439151451196E-2</v>
      </c>
      <c r="HL18" s="364">
        <f t="shared" si="310"/>
        <v>-1.8135397294732569E-2</v>
      </c>
      <c r="HM18" s="370">
        <f t="shared" si="311"/>
        <v>-2.2029461058556653E-2</v>
      </c>
      <c r="HN18" s="364">
        <f t="shared" si="312"/>
        <v>-1.5687002104179282E-2</v>
      </c>
      <c r="HO18" s="370">
        <f t="shared" si="313"/>
        <v>-1.948457696226517E-2</v>
      </c>
      <c r="HP18" s="364">
        <f t="shared" si="314"/>
        <v>-5.9937110774868074E-2</v>
      </c>
      <c r="HQ18" s="370">
        <f t="shared" si="315"/>
        <v>-7.5926328785998101E-2</v>
      </c>
      <c r="HR18" s="364">
        <f t="shared" si="316"/>
        <v>4.6009974758298156E-2</v>
      </c>
      <c r="HS18" s="370">
        <f t="shared" si="317"/>
        <v>6.30727832111731E-2</v>
      </c>
      <c r="HT18" s="364">
        <f t="shared" si="318"/>
        <v>7.0301701430126595E-3</v>
      </c>
      <c r="HU18" s="370">
        <f t="shared" si="319"/>
        <v>9.065522432574474E-3</v>
      </c>
      <c r="HV18" s="364">
        <f t="shared" si="320"/>
        <v>4.2476140024931386E-2</v>
      </c>
      <c r="HW18" s="370">
        <f t="shared" si="321"/>
        <v>5.4281604611731336E-2</v>
      </c>
      <c r="HX18" s="364">
        <f t="shared" si="322"/>
        <v>-1.6987699562716063E-3</v>
      </c>
      <c r="HY18" s="370">
        <f t="shared" si="323"/>
        <v>-2.0591385829441871E-3</v>
      </c>
      <c r="HZ18" s="364">
        <f t="shared" si="324"/>
        <v>6.386040613294286E-3</v>
      </c>
      <c r="IA18" s="370">
        <f t="shared" si="325"/>
        <v>7.7567157244878681E-3</v>
      </c>
      <c r="IB18" s="364">
        <f t="shared" si="326"/>
        <v>5.3828432185389907E-3</v>
      </c>
      <c r="IC18" s="370">
        <f t="shared" si="327"/>
        <v>6.4878713389908199E-3</v>
      </c>
      <c r="ID18" s="364">
        <f t="shared" si="328"/>
        <v>-1.3002947739513271E-3</v>
      </c>
      <c r="IE18" s="370">
        <f t="shared" si="329"/>
        <v>-1.5571260466785929E-3</v>
      </c>
      <c r="IF18" s="364">
        <f t="shared" si="330"/>
        <v>2.7131237861936719E-2</v>
      </c>
      <c r="IG18" s="370">
        <f t="shared" si="331"/>
        <v>3.2540808530528792E-2</v>
      </c>
      <c r="IH18" s="364">
        <f t="shared" si="332"/>
        <v>4.5335102611244738E-3</v>
      </c>
      <c r="II18" s="370">
        <f t="shared" si="333"/>
        <v>5.2660637054818531E-3</v>
      </c>
      <c r="IJ18" s="364">
        <f t="shared" si="334"/>
        <v>-2.1607370697999895E-2</v>
      </c>
      <c r="IK18" s="370">
        <f t="shared" si="335"/>
        <v>-2.4967347546288144E-2</v>
      </c>
      <c r="IL18" s="364">
        <f t="shared" si="336"/>
        <v>-7.5214654259386116E-2</v>
      </c>
      <c r="IM18" s="370">
        <f t="shared" si="337"/>
        <v>-8.9136132682717223E-2</v>
      </c>
      <c r="IN18" s="364">
        <f t="shared" si="338"/>
        <v>-9.723239294997521E-4</v>
      </c>
      <c r="IO18" s="370">
        <f t="shared" si="339"/>
        <v>-1.2650532993576391E-3</v>
      </c>
      <c r="IP18" s="364">
        <f t="shared" si="340"/>
        <v>-4.8418740270409488E-3</v>
      </c>
      <c r="IQ18" s="370">
        <f t="shared" si="341"/>
        <v>-6.3075556228640983E-3</v>
      </c>
      <c r="IR18" s="364">
        <f t="shared" si="342"/>
        <v>2.8858396583814616E-2</v>
      </c>
      <c r="IS18" s="370">
        <f t="shared" si="343"/>
        <v>3.7832741472770381E-2</v>
      </c>
      <c r="IT18" s="364">
        <f t="shared" si="344"/>
        <v>8.3526682134571484E-3</v>
      </c>
      <c r="IU18" s="370">
        <f t="shared" si="345"/>
        <v>1.0550996483001264E-2</v>
      </c>
      <c r="IV18" s="364">
        <f t="shared" si="346"/>
        <v>4.7200370198982045E-3</v>
      </c>
      <c r="IW18" s="370">
        <f t="shared" si="347"/>
        <v>5.9000462748727556E-3</v>
      </c>
      <c r="IX18" s="364">
        <f t="shared" si="348"/>
        <v>2.1223359206516856E-2</v>
      </c>
      <c r="IY18" s="370">
        <f t="shared" si="349"/>
        <v>2.6373593585556597E-2</v>
      </c>
      <c r="IZ18" s="364">
        <f t="shared" si="350"/>
        <v>-3.1722730727290815E-2</v>
      </c>
      <c r="JA18" s="370">
        <f t="shared" si="351"/>
        <v>-3.84078750096268E-2</v>
      </c>
      <c r="JB18" s="364">
        <f t="shared" si="352"/>
        <v>5.6574726711517531E-2</v>
      </c>
      <c r="JC18" s="370">
        <f t="shared" si="353"/>
        <v>6.6496277753124736E-2</v>
      </c>
      <c r="JD18" s="364">
        <f t="shared" si="354"/>
        <v>4.0316752973164616E-2</v>
      </c>
      <c r="JE18" s="370">
        <f t="shared" si="355"/>
        <v>4.7387131315331461E-2</v>
      </c>
      <c r="JF18" s="364">
        <f t="shared" si="356"/>
        <v>-8.938334993799335E-2</v>
      </c>
      <c r="JG18" s="370">
        <f t="shared" si="357"/>
        <v>-0.11084892053545534</v>
      </c>
      <c r="JH18" s="364">
        <f t="shared" si="358"/>
        <v>-2.4070943114134713E-2</v>
      </c>
      <c r="JI18" s="370">
        <f t="shared" si="359"/>
        <v>-3.0023797644382313E-2</v>
      </c>
      <c r="JJ18" s="364">
        <f t="shared" si="360"/>
        <v>1.4939680379158604E-2</v>
      </c>
      <c r="JK18" s="370">
        <f t="shared" si="361"/>
        <v>1.9211122652727893E-2</v>
      </c>
      <c r="JL18" s="364">
        <f t="shared" si="362"/>
        <v>-3.0487737031827278E-2</v>
      </c>
      <c r="JM18" s="370">
        <f t="shared" si="363"/>
        <v>-3.8465596701072781E-2</v>
      </c>
      <c r="JN18" s="364">
        <f t="shared" si="364"/>
        <v>1.5620761257071902E-2</v>
      </c>
      <c r="JO18" s="370">
        <f t="shared" si="365"/>
        <v>2.0496733344378244E-2</v>
      </c>
      <c r="JP18" s="364">
        <f t="shared" si="366"/>
        <v>1.9584298179466275E-2</v>
      </c>
      <c r="JQ18" s="370">
        <f t="shared" si="367"/>
        <v>2.5181340773925764E-2</v>
      </c>
      <c r="JR18" s="364">
        <f t="shared" si="368"/>
        <v>-9.0766928680541259E-4</v>
      </c>
      <c r="JS18" s="370">
        <f t="shared" si="369"/>
        <v>-1.1384075954555663E-3</v>
      </c>
      <c r="JT18" s="364">
        <f t="shared" si="370"/>
        <v>1.220959441660896E-2</v>
      </c>
      <c r="JU18" s="370">
        <f t="shared" si="371"/>
        <v>1.5330844117095462E-2</v>
      </c>
      <c r="JV18" s="364">
        <f t="shared" si="372"/>
        <v>-3.2769690557949205E-2</v>
      </c>
      <c r="JW18" s="370">
        <f t="shared" si="373"/>
        <v>-4.0525612832461019E-2</v>
      </c>
      <c r="JX18" s="364">
        <f t="shared" si="374"/>
        <v>-9.4664342611932017E-3</v>
      </c>
      <c r="JY18" s="370">
        <f t="shared" si="375"/>
        <v>-1.2201417507988102E-2</v>
      </c>
      <c r="JZ18" s="364">
        <f t="shared" si="376"/>
        <v>2.5290995990387977E-3</v>
      </c>
      <c r="KA18" s="370">
        <f t="shared" si="377"/>
        <v>3.3000566778297593E-3</v>
      </c>
      <c r="KB18" s="364">
        <f t="shared" si="378"/>
        <v>4.4804530889037908E-2</v>
      </c>
      <c r="KC18" s="370">
        <f t="shared" si="379"/>
        <v>5.8270207404535729E-2</v>
      </c>
      <c r="KD18" s="364">
        <f t="shared" si="380"/>
        <v>1.31465557096625E-2</v>
      </c>
      <c r="KE18" s="370">
        <f t="shared" si="381"/>
        <v>1.6156230682520627E-2</v>
      </c>
      <c r="KF18" s="364">
        <f t="shared" si="382"/>
        <v>-6.7353011446319555E-2</v>
      </c>
      <c r="KG18" s="370">
        <f t="shared" si="383"/>
        <v>-8.145628390181113E-2</v>
      </c>
      <c r="KH18" s="364">
        <f t="shared" si="384"/>
        <v>1.5664998396281771E-2</v>
      </c>
      <c r="KI18" s="370">
        <f t="shared" si="385"/>
        <v>2.062519671027379E-2</v>
      </c>
      <c r="KJ18" s="364">
        <f t="shared" si="386"/>
        <v>1.28408702562266E-2</v>
      </c>
      <c r="KK18" s="370">
        <f t="shared" si="387"/>
        <v>1.6565170741553274E-2</v>
      </c>
      <c r="KL18" s="364">
        <f t="shared" si="388"/>
        <v>-9.9157501498838729E-2</v>
      </c>
      <c r="KM18" s="370">
        <f t="shared" si="389"/>
        <v>-0.12583220529187705</v>
      </c>
      <c r="KN18" s="364">
        <f t="shared" si="390"/>
        <v>0.10360428118244303</v>
      </c>
      <c r="KO18" s="370">
        <f t="shared" si="391"/>
        <v>0.15040044876404834</v>
      </c>
      <c r="KP18" s="364">
        <f t="shared" si="392"/>
        <v>3.5475722749574223E-2</v>
      </c>
      <c r="KQ18" s="370">
        <f t="shared" si="393"/>
        <v>4.4766551418516425E-2</v>
      </c>
      <c r="KR18" s="364">
        <f t="shared" si="394"/>
        <v>-1.7669467293813801E-2</v>
      </c>
      <c r="KS18" s="370">
        <f t="shared" si="395"/>
        <v>-2.1341580753590633E-2</v>
      </c>
      <c r="KT18" s="364">
        <f t="shared" si="396"/>
        <v>2.8470467595685944E-2</v>
      </c>
      <c r="KU18" s="375">
        <f t="shared" si="397"/>
        <v>3.5137154728340357E-2</v>
      </c>
      <c r="KV18" s="364">
        <f t="shared" si="398"/>
        <v>5.7072430792567408E-3</v>
      </c>
      <c r="KW18" s="370">
        <f t="shared" si="399"/>
        <v>6.8045665197242122E-3</v>
      </c>
      <c r="KX18" s="364">
        <f t="shared" si="400"/>
        <v>5.9710680209295042E-3</v>
      </c>
      <c r="KY18" s="370">
        <f t="shared" si="401"/>
        <v>7.0710016037323076E-3</v>
      </c>
      <c r="KZ18" s="364">
        <f t="shared" si="402"/>
        <v>3.5116905997601977E-3</v>
      </c>
      <c r="LA18" s="370">
        <f t="shared" si="403"/>
        <v>4.129382105906943E-3</v>
      </c>
      <c r="LB18" s="364">
        <f t="shared" si="404"/>
        <v>-1.4442429872373319E-3</v>
      </c>
      <c r="LC18" s="370">
        <f t="shared" si="405"/>
        <v>-1.6912952088342956E-3</v>
      </c>
      <c r="LD18" s="364">
        <f t="shared" si="406"/>
        <v>-5.7133774592575959E-3</v>
      </c>
      <c r="LE18" s="370">
        <f t="shared" si="407"/>
        <v>-6.702043004748773E-3</v>
      </c>
      <c r="LF18" s="364">
        <f t="shared" si="408"/>
        <v>-3.3194056806019723E-2</v>
      </c>
      <c r="LG18" s="370">
        <f t="shared" si="409"/>
        <v>-3.9200813878277174E-2</v>
      </c>
      <c r="LH18" s="364">
        <f t="shared" si="410"/>
        <v>-6.4928705785555874E-2</v>
      </c>
      <c r="LI18" s="370">
        <f t="shared" si="411"/>
        <v>-7.9806611341588063E-2</v>
      </c>
      <c r="LJ18" s="364">
        <f t="shared" si="412"/>
        <v>1.6195122918194693E-2</v>
      </c>
      <c r="LK18" s="370">
        <f t="shared" si="413"/>
        <v>2.163252749488636E-2</v>
      </c>
      <c r="LL18" s="364">
        <f t="shared" si="414"/>
        <v>4.4423705157255244E-2</v>
      </c>
      <c r="LM18" s="370">
        <f t="shared" si="415"/>
        <v>5.8082203214677469E-2</v>
      </c>
      <c r="LN18" s="364">
        <f t="shared" si="416"/>
        <v>9.5478206307841873E-3</v>
      </c>
      <c r="LO18" s="370">
        <f t="shared" si="417"/>
        <v>1.179812914729666E-2</v>
      </c>
      <c r="LP18" s="364">
        <f t="shared" si="418"/>
        <v>2.2209829576432694E-2</v>
      </c>
      <c r="LQ18" s="370">
        <f t="shared" si="419"/>
        <v>2.712440674771904E-2</v>
      </c>
      <c r="LR18" s="364">
        <f t="shared" si="420"/>
        <v>1.4750122169572388E-2</v>
      </c>
      <c r="LS18" s="1195">
        <f t="shared" si="421"/>
        <v>1.7538303872457337E-2</v>
      </c>
      <c r="LT18" s="364">
        <f t="shared" si="509"/>
        <v>1.9043919998047443E-2</v>
      </c>
      <c r="LU18" s="1191">
        <f t="shared" si="422"/>
        <v>2.2253460486516743E-2</v>
      </c>
      <c r="LV18" s="364">
        <f t="shared" si="423"/>
        <v>1.539431584943296E-3</v>
      </c>
      <c r="LW18" s="1191">
        <f t="shared" si="424"/>
        <v>1.7597177304502151E-3</v>
      </c>
      <c r="LX18" s="364">
        <f t="shared" si="425"/>
        <v>-8.1053619091911999E-3</v>
      </c>
      <c r="LY18" s="1191">
        <f t="shared" si="426"/>
        <v>-9.2489293944944279E-3</v>
      </c>
      <c r="LZ18" s="364">
        <f t="shared" si="427"/>
        <v>9.6642226012401133E-3</v>
      </c>
      <c r="MA18" s="1191">
        <f t="shared" si="428"/>
        <v>1.1130673084119703E-2</v>
      </c>
      <c r="MB18" s="364">
        <f t="shared" si="429"/>
        <v>-1.8039975174237277E-2</v>
      </c>
      <c r="MC18" s="1191">
        <f t="shared" si="430"/>
        <v>-2.054864328778299E-2</v>
      </c>
      <c r="MD18" s="364">
        <f t="shared" si="431"/>
        <v>-2.3118093142301732E-2</v>
      </c>
      <c r="ME18" s="1249">
        <f t="shared" si="432"/>
        <v>-2.688539085681475E-2</v>
      </c>
      <c r="MF18" s="364">
        <f t="shared" si="433"/>
        <v>-0.83675756443780347</v>
      </c>
      <c r="MG18" s="1191">
        <f t="shared" si="434"/>
        <v>-1</v>
      </c>
      <c r="MH18" s="364">
        <f t="shared" si="435"/>
        <v>0</v>
      </c>
      <c r="MI18" s="1191" t="e">
        <f t="shared" si="436"/>
        <v>#DIV/0!</v>
      </c>
      <c r="MJ18" s="364">
        <f t="shared" si="437"/>
        <v>0</v>
      </c>
      <c r="MK18" s="1191" t="e">
        <f t="shared" si="438"/>
        <v>#DIV/0!</v>
      </c>
      <c r="ML18" s="364">
        <f t="shared" si="439"/>
        <v>0</v>
      </c>
      <c r="MM18" s="1191" t="e">
        <f t="shared" si="440"/>
        <v>#DIV/0!</v>
      </c>
      <c r="MN18" s="364">
        <f t="shared" si="441"/>
        <v>0</v>
      </c>
      <c r="MO18" s="1191" t="e">
        <f t="shared" si="442"/>
        <v>#DIV/0!</v>
      </c>
      <c r="MP18" s="561">
        <f t="shared" si="443"/>
        <v>0.81357552581261949</v>
      </c>
      <c r="MQ18" s="947">
        <f t="shared" si="444"/>
        <v>0.83675756443780347</v>
      </c>
      <c r="MR18" s="591">
        <f>(MQ18-MP18)*100</f>
        <v>2.3182038625183976</v>
      </c>
      <c r="MS18" s="100">
        <f>IF(ISERROR((MR18/MP18)/100),0,(MR18/MP18)/100)</f>
        <v>2.8494021623904159E-2</v>
      </c>
      <c r="MT18" s="614"/>
      <c r="MU18" s="614"/>
      <c r="MV18" s="614"/>
      <c r="MW18" t="str">
        <f t="shared" si="446"/>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7"/>
        <v>0.77232704402515728</v>
      </c>
      <c r="NJ18" s="245">
        <f t="shared" si="447"/>
        <v>0.77253478523895946</v>
      </c>
      <c r="NK18" s="245">
        <f t="shared" si="447"/>
        <v>0.77591973244147161</v>
      </c>
      <c r="NL18" s="245">
        <f t="shared" si="447"/>
        <v>0.62030618139803584</v>
      </c>
      <c r="NM18" s="245">
        <f t="shared" si="447"/>
        <v>0.6971653101319113</v>
      </c>
      <c r="NN18" s="245">
        <f t="shared" si="447"/>
        <v>0.78608159067535144</v>
      </c>
      <c r="NO18" s="245">
        <f t="shared" si="447"/>
        <v>0.80538999740865513</v>
      </c>
      <c r="NP18" s="245">
        <f t="shared" si="447"/>
        <v>0.75041276829939463</v>
      </c>
      <c r="NQ18" s="245">
        <f t="shared" si="447"/>
        <v>0.7453598176489743</v>
      </c>
      <c r="NR18" s="245">
        <f t="shared" si="447"/>
        <v>0.7677880321524263</v>
      </c>
      <c r="NS18" s="245">
        <f t="shared" si="447"/>
        <v>0.84904935663529868</v>
      </c>
      <c r="NT18" s="245">
        <f t="shared" si="447"/>
        <v>0.84341342170671085</v>
      </c>
      <c r="NU18" s="245">
        <f t="shared" si="448"/>
        <v>0.75583530028848678</v>
      </c>
      <c r="NV18" s="245">
        <f t="shared" si="448"/>
        <v>0.80518763796909487</v>
      </c>
      <c r="NW18" s="245">
        <f t="shared" si="448"/>
        <v>0.88291354663036081</v>
      </c>
      <c r="NX18" s="245">
        <f t="shared" si="448"/>
        <v>0.75817538012913976</v>
      </c>
      <c r="NY18" s="245">
        <f t="shared" si="448"/>
        <v>0.73613921489275602</v>
      </c>
      <c r="NZ18" s="245">
        <f t="shared" si="448"/>
        <v>0.81668978270920023</v>
      </c>
      <c r="OA18" s="245">
        <f t="shared" si="448"/>
        <v>0.87134842329270656</v>
      </c>
      <c r="OB18" s="245">
        <f t="shared" si="448"/>
        <v>0.74945054945054945</v>
      </c>
      <c r="OC18" s="245">
        <f t="shared" si="448"/>
        <v>0.79167838065785778</v>
      </c>
      <c r="OD18" s="245">
        <f t="shared" si="448"/>
        <v>0.78853465925709276</v>
      </c>
      <c r="OE18" s="245">
        <f t="shared" si="448"/>
        <v>0.80824427480916028</v>
      </c>
      <c r="OF18" s="245">
        <f t="shared" si="448"/>
        <v>0.77518528685149601</v>
      </c>
      <c r="OG18" s="699">
        <f t="shared" si="449"/>
        <v>0.8029530201342282</v>
      </c>
      <c r="OH18" s="699">
        <f t="shared" si="449"/>
        <v>0.80376193149915776</v>
      </c>
      <c r="OI18" s="699">
        <f t="shared" si="449"/>
        <v>0.8103843217103589</v>
      </c>
      <c r="OJ18" s="699">
        <f t="shared" si="449"/>
        <v>0.79752969121140138</v>
      </c>
      <c r="OK18" s="699">
        <f t="shared" si="449"/>
        <v>0.77758670106047578</v>
      </c>
      <c r="OL18" s="699">
        <f t="shared" si="449"/>
        <v>0.79762889440308793</v>
      </c>
      <c r="OM18" s="699">
        <f t="shared" si="449"/>
        <v>0.79673721340388004</v>
      </c>
      <c r="ON18" s="699">
        <f t="shared" si="449"/>
        <v>0.82875511396843948</v>
      </c>
      <c r="OO18" s="699">
        <f t="shared" si="449"/>
        <v>0.79397373165078544</v>
      </c>
      <c r="OP18" s="699">
        <f t="shared" si="449"/>
        <v>0.87698686938493431</v>
      </c>
      <c r="OQ18" s="699">
        <f t="shared" si="449"/>
        <v>0.81928094177537381</v>
      </c>
      <c r="OR18" s="699">
        <f t="shared" si="449"/>
        <v>0.81280627245998038</v>
      </c>
      <c r="OS18" s="802">
        <f t="shared" si="450"/>
        <v>0.80508191240387827</v>
      </c>
      <c r="OT18" s="802">
        <f t="shared" si="450"/>
        <v>0.80260006842285325</v>
      </c>
      <c r="OU18" s="802">
        <f t="shared" si="450"/>
        <v>0.82493040519641203</v>
      </c>
      <c r="OV18" s="802">
        <f t="shared" si="450"/>
        <v>0.79093333333333338</v>
      </c>
      <c r="OW18" s="802">
        <f t="shared" si="450"/>
        <v>0.82323381613952118</v>
      </c>
      <c r="OX18" s="802">
        <f t="shared" si="450"/>
        <v>0.80509841884478861</v>
      </c>
      <c r="OY18" s="802">
        <f t="shared" si="450"/>
        <v>0.78941141674060933</v>
      </c>
      <c r="OZ18" s="802">
        <f t="shared" si="450"/>
        <v>0.72947430596574125</v>
      </c>
      <c r="PA18" s="802">
        <f t="shared" si="450"/>
        <v>0.77548428072403941</v>
      </c>
      <c r="PB18" s="802">
        <f t="shared" si="450"/>
        <v>0.78251445086705207</v>
      </c>
      <c r="PC18" s="802">
        <f t="shared" si="450"/>
        <v>0.82499059089198346</v>
      </c>
      <c r="PD18" s="802">
        <f t="shared" si="450"/>
        <v>0.82329182093571185</v>
      </c>
      <c r="PE18" s="855">
        <f t="shared" si="451"/>
        <v>0.82967786154900613</v>
      </c>
      <c r="PF18" s="855">
        <f t="shared" si="451"/>
        <v>0.83506070476754513</v>
      </c>
      <c r="PG18" s="855">
        <f t="shared" si="451"/>
        <v>0.8337604099935938</v>
      </c>
      <c r="PH18" s="855">
        <f t="shared" si="451"/>
        <v>0.86089164785553052</v>
      </c>
      <c r="PI18" s="855">
        <f t="shared" si="451"/>
        <v>0.86542515811665499</v>
      </c>
      <c r="PJ18" s="855">
        <f t="shared" si="451"/>
        <v>0.8438177874186551</v>
      </c>
      <c r="PK18" s="855">
        <f t="shared" si="451"/>
        <v>0.76860313315926898</v>
      </c>
      <c r="PL18" s="855">
        <f t="shared" si="451"/>
        <v>0.76763080922976923</v>
      </c>
      <c r="PM18" s="855">
        <f t="shared" si="451"/>
        <v>0.76278893520272828</v>
      </c>
      <c r="PN18" s="855">
        <f t="shared" si="451"/>
        <v>0.7916473317865429</v>
      </c>
      <c r="PO18" s="855">
        <f t="shared" si="451"/>
        <v>0.8</v>
      </c>
      <c r="PP18" s="855">
        <f t="shared" si="451"/>
        <v>0.80472003701989825</v>
      </c>
      <c r="PQ18" s="1041">
        <f t="shared" si="452"/>
        <v>0.82594339622641511</v>
      </c>
      <c r="PR18" s="1041">
        <f t="shared" si="452"/>
        <v>0.79422066549912429</v>
      </c>
      <c r="PS18" s="1041">
        <f t="shared" si="452"/>
        <v>0.85079539221064182</v>
      </c>
      <c r="PT18" s="1041">
        <f t="shared" si="452"/>
        <v>0.89111214518380644</v>
      </c>
      <c r="PU18" s="1041">
        <f t="shared" si="452"/>
        <v>0.80172879524581309</v>
      </c>
      <c r="PV18" s="1041">
        <f t="shared" si="452"/>
        <v>0.77765785213167837</v>
      </c>
      <c r="PW18" s="1041">
        <f t="shared" si="452"/>
        <v>0.79259753251083698</v>
      </c>
      <c r="PX18" s="1041">
        <f t="shared" si="452"/>
        <v>0.7621097954790097</v>
      </c>
      <c r="PY18" s="1041">
        <f t="shared" si="452"/>
        <v>0.7777305567360816</v>
      </c>
      <c r="PZ18" s="1041">
        <f t="shared" si="452"/>
        <v>0.79731485491554788</v>
      </c>
      <c r="QA18" s="1041">
        <f t="shared" si="452"/>
        <v>0.79640718562874246</v>
      </c>
      <c r="QB18" s="1041">
        <f t="shared" si="452"/>
        <v>0.80861678004535142</v>
      </c>
      <c r="QC18" s="1063">
        <f t="shared" si="453"/>
        <v>0.77584708948740222</v>
      </c>
      <c r="QD18" s="1063">
        <f t="shared" si="453"/>
        <v>0.76638065522620902</v>
      </c>
      <c r="QE18" s="1063">
        <f t="shared" si="453"/>
        <v>0.76890975482524782</v>
      </c>
      <c r="QF18" s="1063">
        <f t="shared" si="453"/>
        <v>0.81371428571428572</v>
      </c>
      <c r="QG18" s="1063">
        <f t="shared" si="453"/>
        <v>0.82686084142394822</v>
      </c>
      <c r="QH18" s="1063">
        <f t="shared" si="453"/>
        <v>0.75950782997762867</v>
      </c>
      <c r="QI18" s="1063">
        <f t="shared" si="453"/>
        <v>0.77517282837391044</v>
      </c>
      <c r="QJ18" s="1063">
        <f t="shared" si="453"/>
        <v>0.78801369863013704</v>
      </c>
      <c r="QK18" s="1063">
        <f t="shared" si="453"/>
        <v>0.68885619713129831</v>
      </c>
      <c r="QL18" s="1063">
        <f t="shared" si="453"/>
        <v>0.79246047831374133</v>
      </c>
      <c r="QM18" s="1063">
        <f t="shared" si="453"/>
        <v>0.82793620106331556</v>
      </c>
      <c r="QN18" s="1063">
        <f t="shared" si="453"/>
        <v>0.81026673376950176</v>
      </c>
      <c r="QO18" s="1120">
        <f t="shared" si="454"/>
        <v>0.8387372013651877</v>
      </c>
      <c r="QP18" s="1120">
        <f t="shared" si="454"/>
        <v>0.84444444444444444</v>
      </c>
      <c r="QQ18" s="1120">
        <f t="shared" si="454"/>
        <v>0.85041551246537395</v>
      </c>
      <c r="QR18" s="1120">
        <f t="shared" si="454"/>
        <v>0.85392720306513414</v>
      </c>
      <c r="QS18" s="1120">
        <f t="shared" si="454"/>
        <v>0.85248296007789681</v>
      </c>
      <c r="QT18" s="1120">
        <f t="shared" si="454"/>
        <v>0.84676958261863922</v>
      </c>
      <c r="QU18" s="1120">
        <f t="shared" si="454"/>
        <v>0.81357552581261949</v>
      </c>
      <c r="QV18" s="1120">
        <f t="shared" si="454"/>
        <v>0.74864682002706362</v>
      </c>
      <c r="QW18" s="1120">
        <f t="shared" si="454"/>
        <v>0.76484194294525831</v>
      </c>
      <c r="QX18" s="1120">
        <f t="shared" si="454"/>
        <v>0.80926564810251356</v>
      </c>
      <c r="QY18" s="1120">
        <f t="shared" si="454"/>
        <v>0.81881346873329774</v>
      </c>
      <c r="QZ18" s="1120">
        <f t="shared" si="454"/>
        <v>0.84102329830973044</v>
      </c>
      <c r="RA18" s="1212">
        <f t="shared" si="455"/>
        <v>0.85577342047930283</v>
      </c>
      <c r="RB18" s="1212">
        <f t="shared" si="456"/>
        <v>0.87481734047735027</v>
      </c>
      <c r="RC18" s="1212">
        <f t="shared" si="457"/>
        <v>0.87635677206229357</v>
      </c>
      <c r="RD18" s="1212">
        <f t="shared" si="458"/>
        <v>0.86825141015310237</v>
      </c>
      <c r="RE18" s="1212">
        <f t="shared" si="459"/>
        <v>0.87791563275434248</v>
      </c>
      <c r="RF18" s="1212">
        <f t="shared" si="460"/>
        <v>0.8598756575801052</v>
      </c>
      <c r="RG18" s="1212">
        <f t="shared" si="461"/>
        <v>0.83675756443780347</v>
      </c>
      <c r="RH18" s="1212">
        <f t="shared" si="462"/>
        <v>0</v>
      </c>
      <c r="RI18" s="1212">
        <f t="shared" si="463"/>
        <v>0</v>
      </c>
      <c r="RJ18" s="1212">
        <f t="shared" si="464"/>
        <v>0</v>
      </c>
      <c r="RK18" s="1212">
        <f t="shared" si="465"/>
        <v>0</v>
      </c>
      <c r="RL18" s="1212">
        <f t="shared" si="466"/>
        <v>0</v>
      </c>
    </row>
    <row r="19" spans="1:480" ht="15.75" customHeight="1" x14ac:dyDescent="0.3">
      <c r="A19" s="675"/>
      <c r="B19" s="50">
        <v>2.7</v>
      </c>
      <c r="C19" s="10"/>
      <c r="D19" s="10"/>
      <c r="E19" s="1271" t="s">
        <v>20</v>
      </c>
      <c r="F19" s="1271"/>
      <c r="G19" s="1272"/>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54">AJ7/AJ13</f>
        <v>1.7881332972094283E-2</v>
      </c>
      <c r="AK19" s="93">
        <f t="shared" si="554"/>
        <v>2.0605112154407929E-2</v>
      </c>
      <c r="AL19" s="96">
        <f t="shared" si="554"/>
        <v>2.4009978172747116E-2</v>
      </c>
      <c r="AM19" s="93">
        <f t="shared" si="554"/>
        <v>8.9240030097817905E-2</v>
      </c>
      <c r="AN19" s="561">
        <f t="shared" si="554"/>
        <v>2.3567220139260846E-2</v>
      </c>
      <c r="AO19" s="559">
        <f t="shared" si="554"/>
        <v>1.5764425936942297E-2</v>
      </c>
      <c r="AP19" s="561">
        <f t="shared" si="554"/>
        <v>1.4973508408200876E-2</v>
      </c>
      <c r="AQ19" s="559">
        <f t="shared" si="554"/>
        <v>1.3006134969325154E-2</v>
      </c>
      <c r="AR19" s="561">
        <f t="shared" si="554"/>
        <v>1.1714285714285714E-2</v>
      </c>
      <c r="AS19" s="559">
        <f t="shared" si="554"/>
        <v>1.8234672304439745E-2</v>
      </c>
      <c r="AT19" s="561">
        <f t="shared" si="554"/>
        <v>2.8174037089871613E-2</v>
      </c>
      <c r="AU19" s="559">
        <f t="shared" si="554"/>
        <v>2.3225806451612905E-2</v>
      </c>
      <c r="AV19" s="120" t="s">
        <v>29</v>
      </c>
      <c r="AW19" s="138">
        <f t="shared" si="243"/>
        <v>2.5033045367583866E-2</v>
      </c>
      <c r="AX19" s="342">
        <f t="shared" ref="AX19:BH19" si="555">AX7/AX13</f>
        <v>1.7012351433232348E-2</v>
      </c>
      <c r="AY19" s="93">
        <f t="shared" si="555"/>
        <v>2.0692974013474495E-2</v>
      </c>
      <c r="AZ19" s="96">
        <f t="shared" si="555"/>
        <v>3.5356400075628666E-2</v>
      </c>
      <c r="BA19" s="93">
        <f t="shared" si="555"/>
        <v>0.28982229402261711</v>
      </c>
      <c r="BB19" s="561">
        <f t="shared" si="555"/>
        <v>0.13950598104707163</v>
      </c>
      <c r="BC19" s="559">
        <f t="shared" si="555"/>
        <v>7.3247815579103925E-2</v>
      </c>
      <c r="BD19" s="561">
        <f t="shared" si="555"/>
        <v>3.8233801387244123E-2</v>
      </c>
      <c r="BE19" s="559">
        <f t="shared" si="555"/>
        <v>3.4939759036144581E-2</v>
      </c>
      <c r="BF19" s="561">
        <f t="shared" si="555"/>
        <v>1.9662921348314606E-2</v>
      </c>
      <c r="BG19" s="559">
        <f t="shared" si="555"/>
        <v>1.1329916374426759E-2</v>
      </c>
      <c r="BH19" s="561">
        <f t="shared" si="555"/>
        <v>1.3869232946504387E-2</v>
      </c>
      <c r="BI19" s="559">
        <f t="shared" ref="BI19" si="556">BI7/BI13</f>
        <v>2.0665593129361247E-2</v>
      </c>
      <c r="BJ19" s="120" t="s">
        <v>29</v>
      </c>
      <c r="BK19" s="138">
        <f t="shared" si="244"/>
        <v>5.9528253366093652E-2</v>
      </c>
      <c r="BL19" s="342">
        <f t="shared" ref="BL19:BM19" si="557">BL7/BL13</f>
        <v>1.7495626093476629E-2</v>
      </c>
      <c r="BM19" s="93">
        <f t="shared" si="557"/>
        <v>1.9154030327214685E-2</v>
      </c>
      <c r="BN19" s="96">
        <f t="shared" ref="BN19:BO19" si="558">BN7/BN13</f>
        <v>2.0853080568720379E-2</v>
      </c>
      <c r="BO19" s="93">
        <f t="shared" si="558"/>
        <v>0.38479421387980023</v>
      </c>
      <c r="BP19" s="188">
        <f t="shared" ref="BP19:BQ19" si="559">BP7/BP13</f>
        <v>1.7473118279569891E-2</v>
      </c>
      <c r="BQ19" s="559">
        <f t="shared" si="559"/>
        <v>1.6853932584269662E-2</v>
      </c>
      <c r="BR19" s="561">
        <f t="shared" ref="BR19" si="560">BR7/BR13</f>
        <v>5.2189562087582485E-2</v>
      </c>
      <c r="BS19" s="559">
        <f t="shared" ref="BS19:BT19" si="561">BS7/BS13</f>
        <v>6.8947906026557718E-2</v>
      </c>
      <c r="BT19" s="561">
        <f t="shared" si="561"/>
        <v>3.0954631379962193E-2</v>
      </c>
      <c r="BU19" s="561">
        <f t="shared" ref="BU19:BV19" si="562">BU7/BU13</f>
        <v>3.3077853973376363E-2</v>
      </c>
      <c r="BV19" s="561">
        <f t="shared" si="562"/>
        <v>2.1670943826632448E-2</v>
      </c>
      <c r="BW19" s="561">
        <f t="shared" ref="BW19" si="563">BW7/BW13</f>
        <v>2.8977272727272727E-2</v>
      </c>
      <c r="BX19" s="120" t="s">
        <v>29</v>
      </c>
      <c r="BY19" s="138">
        <f t="shared" si="245"/>
        <v>5.9370180979536287E-2</v>
      </c>
      <c r="BZ19" s="561">
        <f t="shared" ref="BZ19:CA19" si="564">BZ7/BZ13</f>
        <v>4.3634190077704721E-2</v>
      </c>
      <c r="CA19" s="93">
        <f t="shared" si="564"/>
        <v>4.1104899704044726E-2</v>
      </c>
      <c r="CB19" s="96">
        <f t="shared" ref="CB19:CC19" si="565">CB7/CB13</f>
        <v>5.4513481828839389E-2</v>
      </c>
      <c r="CC19" s="93">
        <f t="shared" si="565"/>
        <v>0.11200200451014783</v>
      </c>
      <c r="CD19" s="188">
        <f t="shared" ref="CD19:CE19" si="566">CD7/CD13</f>
        <v>8.8586956521739132E-2</v>
      </c>
      <c r="CE19" s="559">
        <f t="shared" si="566"/>
        <v>4.738154613466334E-2</v>
      </c>
      <c r="CF19" s="561">
        <f t="shared" ref="CF19:CG19" si="567">CF7/CF13</f>
        <v>3.2319912352780061E-2</v>
      </c>
      <c r="CG19" s="559">
        <f t="shared" si="567"/>
        <v>2.4205748865355523E-2</v>
      </c>
      <c r="CH19" s="561">
        <f t="shared" ref="CH19:CI19" si="568">CH7/CH13</f>
        <v>3.1955922865013774E-2</v>
      </c>
      <c r="CI19" s="561">
        <f t="shared" si="568"/>
        <v>2.5769956002514142E-2</v>
      </c>
      <c r="CJ19" s="561">
        <f t="shared" ref="CJ19:CK19" si="569">CJ7/CJ13</f>
        <v>1.8756169792694965E-2</v>
      </c>
      <c r="CK19" s="561">
        <f t="shared" si="569"/>
        <v>2.0192887281494876E-2</v>
      </c>
      <c r="CL19" s="120" t="s">
        <v>29</v>
      </c>
      <c r="CM19" s="138">
        <f t="shared" si="246"/>
        <v>4.5035306328082704E-2</v>
      </c>
      <c r="CN19" s="561">
        <f t="shared" ref="CN19:CO19" si="570">CN7/CN13</f>
        <v>2.5691056910569107E-2</v>
      </c>
      <c r="CO19" s="93">
        <f t="shared" si="570"/>
        <v>3.4198113207547169E-2</v>
      </c>
      <c r="CP19" s="96">
        <f t="shared" ref="CP19:CQ19" si="571">CP7/CP13</f>
        <v>3.2881453706374388E-2</v>
      </c>
      <c r="CQ19" s="93">
        <f t="shared" si="571"/>
        <v>3.3825503355704695E-2</v>
      </c>
      <c r="CR19" s="188">
        <f t="shared" ref="CR19:CS19" si="572">CR7/CR13</f>
        <v>1.9096117122851686E-2</v>
      </c>
      <c r="CS19" s="559">
        <f t="shared" si="572"/>
        <v>2.2949713128585892E-2</v>
      </c>
      <c r="CT19" s="918">
        <f t="shared" ref="CT19:CU19" si="573">CT7/CT13</f>
        <v>5.7299164987042905E-2</v>
      </c>
      <c r="CU19" s="559">
        <f t="shared" si="573"/>
        <v>1.119724375538329E-2</v>
      </c>
      <c r="CV19" s="561">
        <f t="shared" ref="CV19:CW19" si="574">CV7/CV13</f>
        <v>1.8268176835951774E-2</v>
      </c>
      <c r="CW19" s="982">
        <f t="shared" si="574"/>
        <v>2.3829431438127092E-2</v>
      </c>
      <c r="CX19" s="561">
        <f t="shared" ref="CX19:CY19" si="575">CX7/CX13</f>
        <v>2.3384859294490686E-2</v>
      </c>
      <c r="CY19" s="93">
        <f t="shared" si="575"/>
        <v>7.3497622135754431E-3</v>
      </c>
      <c r="CZ19" s="120" t="s">
        <v>29</v>
      </c>
      <c r="DA19" s="138">
        <f t="shared" si="247"/>
        <v>2.5830882996350345E-2</v>
      </c>
      <c r="DB19" s="561">
        <f t="shared" ref="DB19:DC19" si="576">DB7/DB13</f>
        <v>9.2797171895713654E-3</v>
      </c>
      <c r="DC19" s="93">
        <f t="shared" si="576"/>
        <v>8.3022000830220016E-3</v>
      </c>
      <c r="DD19" s="96">
        <f t="shared" ref="DD19:DE19" si="577">DD7/DD13</f>
        <v>1.1035207566999475E-2</v>
      </c>
      <c r="DE19" s="93">
        <f t="shared" si="577"/>
        <v>1.3039934800325998E-2</v>
      </c>
      <c r="DF19" s="188">
        <f t="shared" ref="DF19:DG19" si="578">DF7/DF13</f>
        <v>1.2967581047381545E-2</v>
      </c>
      <c r="DG19" s="559">
        <f t="shared" si="578"/>
        <v>1.0808028821410191E-2</v>
      </c>
      <c r="DH19" s="918">
        <f t="shared" ref="DH19:DI19" si="579">DH7/DH13</f>
        <v>4.4491525423728813E-2</v>
      </c>
      <c r="DI19" s="559">
        <f t="shared" si="579"/>
        <v>1.5364061456245824E-2</v>
      </c>
      <c r="DJ19" s="561">
        <f t="shared" ref="DJ19:DK19" si="580">DJ7/DJ13</f>
        <v>1.6233766233766232E-2</v>
      </c>
      <c r="DK19" s="559">
        <f t="shared" si="580"/>
        <v>1.6216216216216217E-2</v>
      </c>
      <c r="DL19" s="561">
        <f t="shared" ref="DL19:DM19" si="581">DL7/DL13</f>
        <v>1.8284106891701828E-2</v>
      </c>
      <c r="DM19" s="559">
        <f t="shared" si="581"/>
        <v>1.786492374727669E-2</v>
      </c>
      <c r="DN19" s="120" t="s">
        <v>29</v>
      </c>
      <c r="DO19" s="138">
        <f t="shared" si="248"/>
        <v>1.6157272456470514E-2</v>
      </c>
      <c r="DP19" s="561">
        <f t="shared" ref="DP19:DQ19" si="582">DP7/DP13</f>
        <v>1.904340124003543E-2</v>
      </c>
      <c r="DQ19" s="93">
        <f t="shared" si="582"/>
        <v>1.5427215189873418E-2</v>
      </c>
      <c r="DR19" s="96">
        <f t="shared" ref="DR19:DS19" si="583">DR7/DR13</f>
        <v>3.4408602150537634E-2</v>
      </c>
      <c r="DS19" s="93">
        <f t="shared" si="583"/>
        <v>3.8268955650929901E-2</v>
      </c>
      <c r="DT19" s="188">
        <f t="shared" ref="DT19:DU19" si="584">DT7/DT13</f>
        <v>4.0459540459540456E-2</v>
      </c>
      <c r="DU19" s="559">
        <f t="shared" si="584"/>
        <v>7.5025693730729703E-2</v>
      </c>
      <c r="DV19" s="918">
        <f t="shared" ref="DV19:DW19" si="585">DV7/DV13</f>
        <v>0.11678267594740913</v>
      </c>
      <c r="DW19" s="559">
        <f t="shared" si="585"/>
        <v>7.6374442793462116E-2</v>
      </c>
      <c r="DX19" s="561">
        <f t="shared" ref="DX19:DY19" si="586">DX7/DX13</f>
        <v>4.723011363636364E-2</v>
      </c>
      <c r="DY19" s="559">
        <f t="shared" si="586"/>
        <v>2.9492725127801808E-2</v>
      </c>
      <c r="DZ19" s="561">
        <f t="shared" ref="DZ19:EA19" si="587">DZ7/DZ13</f>
        <v>1.544220870379036E-2</v>
      </c>
      <c r="EA19" s="559">
        <f t="shared" si="587"/>
        <v>1.7655713585090729E-2</v>
      </c>
      <c r="EB19" s="120" t="s">
        <v>29</v>
      </c>
      <c r="EC19" s="138">
        <f t="shared" si="249"/>
        <v>4.3800940684630363E-2</v>
      </c>
      <c r="ED19" s="561">
        <f t="shared" ref="ED19" si="588">ED7/ED13</f>
        <v>5.6170561705617059E-2</v>
      </c>
      <c r="EE19" s="93">
        <f t="shared" ref="EE19:EF19" si="589">EE7/EE13</f>
        <v>2.1225277375783887E-2</v>
      </c>
      <c r="EF19" s="96">
        <f t="shared" si="589"/>
        <v>1.7400761283306143E-2</v>
      </c>
      <c r="EG19" s="93">
        <f t="shared" ref="EG19:EH19" si="590">EG7/EG13</f>
        <v>3.0032848427968089E-2</v>
      </c>
      <c r="EH19" s="188">
        <f t="shared" si="590"/>
        <v>2.3809523809523808E-2</v>
      </c>
      <c r="EI19" s="559">
        <f t="shared" ref="EI19:EJ19" si="591">EI7/EI13</f>
        <v>5.6613756613756616E-2</v>
      </c>
      <c r="EJ19" s="918">
        <f t="shared" si="591"/>
        <v>6.9544364508393283E-2</v>
      </c>
      <c r="EK19" s="559">
        <f t="shared" ref="EK19:EL19" si="592">EK7/EK13</f>
        <v>7.715491259795057E-2</v>
      </c>
      <c r="EL19" s="561">
        <f t="shared" si="592"/>
        <v>3.0047636496885306E-2</v>
      </c>
      <c r="EM19" s="559">
        <f t="shared" ref="EM19:EN19" si="593">EM7/EM13</f>
        <v>2.9825308904985089E-2</v>
      </c>
      <c r="EN19" s="561">
        <f t="shared" si="593"/>
        <v>3.5904255319148939E-2</v>
      </c>
      <c r="EO19" s="559">
        <f t="shared" ref="EO19" si="594">EO7/EO13</f>
        <v>3.4511784511784514E-2</v>
      </c>
      <c r="EP19" s="120" t="s">
        <v>29</v>
      </c>
      <c r="EQ19" s="138">
        <f t="shared" si="250"/>
        <v>4.0186749296258609E-2</v>
      </c>
      <c r="ER19" s="561">
        <f t="shared" ref="ER19:ES19" si="595">ER7/ER13</f>
        <v>3.614457831325301E-2</v>
      </c>
      <c r="ES19" s="93">
        <f t="shared" si="595"/>
        <v>3.2193158953722337E-2</v>
      </c>
      <c r="ET19" s="96">
        <f t="shared" ref="ET19:EU19" si="596">ET7/ET13</f>
        <v>3.7785016286644948E-2</v>
      </c>
      <c r="EU19" s="93">
        <f t="shared" si="596"/>
        <v>3.6807918342097123E-2</v>
      </c>
      <c r="EV19" s="188">
        <f t="shared" ref="EV19" si="597">EV7/EV13</f>
        <v>3.2053818757419868E-2</v>
      </c>
      <c r="EW19" s="559">
        <f t="shared" ref="EW19:EX19" si="598">EW7/EW13</f>
        <v>4.5195594379035323E-2</v>
      </c>
      <c r="EX19" s="918">
        <f t="shared" si="598"/>
        <v>2.8876333961079723E-2</v>
      </c>
      <c r="EY19" s="559"/>
      <c r="EZ19" s="561"/>
      <c r="FA19" s="559"/>
      <c r="FB19" s="561"/>
      <c r="FC19" s="559"/>
      <c r="FD19" s="120" t="s">
        <v>29</v>
      </c>
      <c r="FE19" s="138">
        <f t="shared" si="251"/>
        <v>3.557948842760747E-2</v>
      </c>
      <c r="FF19" s="591">
        <f t="shared" si="252"/>
        <v>-6.2134550183805572E-3</v>
      </c>
      <c r="FG19" s="367">
        <f t="shared" si="253"/>
        <v>-0.26752375773582954</v>
      </c>
      <c r="FH19" s="591">
        <f t="shared" si="254"/>
        <v>3.6806225802421474E-3</v>
      </c>
      <c r="FI19" s="367">
        <f t="shared" si="255"/>
        <v>0.21635002043587745</v>
      </c>
      <c r="FJ19" s="591">
        <f t="shared" si="256"/>
        <v>1.4663426062154171E-2</v>
      </c>
      <c r="FK19" s="367">
        <f t="shared" si="257"/>
        <v>0.70861858970131086</v>
      </c>
      <c r="FL19" s="591">
        <f t="shared" si="258"/>
        <v>0.25446589394698843</v>
      </c>
      <c r="FM19" s="367">
        <f t="shared" si="259"/>
        <v>7.1971663801370145</v>
      </c>
      <c r="FN19" s="591">
        <f t="shared" si="260"/>
        <v>-0.15031631297554549</v>
      </c>
      <c r="FO19" s="367">
        <f t="shared" si="261"/>
        <v>-0.51864993161573392</v>
      </c>
      <c r="FP19" s="591">
        <f t="shared" si="262"/>
        <v>-6.62581654679677E-2</v>
      </c>
      <c r="FQ19" s="367">
        <f t="shared" si="263"/>
        <v>-0.47494856471860586</v>
      </c>
      <c r="FR19" s="591">
        <f t="shared" si="264"/>
        <v>-3.5014014191859802E-2</v>
      </c>
      <c r="FS19" s="367">
        <f t="shared" si="265"/>
        <v>-0.47802127496957836</v>
      </c>
      <c r="FT19" s="591">
        <f t="shared" si="266"/>
        <v>-3.2940423510995423E-3</v>
      </c>
      <c r="FU19" s="367">
        <f t="shared" si="267"/>
        <v>-8.6155240430749527E-2</v>
      </c>
      <c r="FV19" s="591">
        <f t="shared" si="268"/>
        <v>-1.5276837687829975E-2</v>
      </c>
      <c r="FW19" s="367">
        <f t="shared" si="269"/>
        <v>-0.43723363037582341</v>
      </c>
      <c r="FX19" s="591">
        <f t="shared" si="270"/>
        <v>-8.3330049738878469E-3</v>
      </c>
      <c r="FY19" s="100">
        <f t="shared" si="271"/>
        <v>-0.42379282438629623</v>
      </c>
      <c r="FZ19" s="591">
        <f t="shared" si="272"/>
        <v>2.5393165720776281E-3</v>
      </c>
      <c r="GA19" s="367">
        <f t="shared" si="273"/>
        <v>0.22412491744504209</v>
      </c>
      <c r="GB19" s="591">
        <f t="shared" si="274"/>
        <v>6.7963601828568594E-3</v>
      </c>
      <c r="GC19" s="367">
        <f t="shared" si="275"/>
        <v>0.49003143930680171</v>
      </c>
      <c r="GD19" s="591">
        <f t="shared" si="276"/>
        <v>-3.1699670358846174E-3</v>
      </c>
      <c r="GE19" s="367">
        <f t="shared" si="277"/>
        <v>-0.15339346981436472</v>
      </c>
      <c r="GF19" s="364">
        <f t="shared" si="278"/>
        <v>1.6584042337380554E-3</v>
      </c>
      <c r="GG19" s="370">
        <f t="shared" si="279"/>
        <v>9.4789647702656576E-2</v>
      </c>
      <c r="GH19" s="364">
        <f t="shared" si="280"/>
        <v>1.6990502415056945E-3</v>
      </c>
      <c r="GI19" s="370">
        <f t="shared" si="281"/>
        <v>8.8704581358609799E-2</v>
      </c>
      <c r="GJ19" s="364">
        <f t="shared" si="282"/>
        <v>0.36394113331107986</v>
      </c>
      <c r="GK19" s="370">
        <f t="shared" si="283"/>
        <v>17.452631620144967</v>
      </c>
      <c r="GL19" s="364">
        <f t="shared" si="284"/>
        <v>-0.36732109560023035</v>
      </c>
      <c r="GM19" s="370">
        <f t="shared" si="285"/>
        <v>-0.95459100566146238</v>
      </c>
      <c r="GN19" s="364">
        <f t="shared" si="286"/>
        <v>-6.1918569530022838E-4</v>
      </c>
      <c r="GO19" s="370">
        <f t="shared" si="287"/>
        <v>-3.5436473638720767E-2</v>
      </c>
      <c r="GP19" s="364">
        <f t="shared" si="288"/>
        <v>3.5335629503312822E-2</v>
      </c>
      <c r="GQ19" s="370">
        <f t="shared" si="289"/>
        <v>2.0965806838632277</v>
      </c>
      <c r="GR19" s="364">
        <f t="shared" si="290"/>
        <v>1.6758343938975233E-2</v>
      </c>
      <c r="GS19" s="370">
        <f t="shared" si="291"/>
        <v>0.32110527984220361</v>
      </c>
      <c r="GT19" s="364">
        <f t="shared" si="292"/>
        <v>-3.7993274646595521E-2</v>
      </c>
      <c r="GU19" s="370">
        <f t="shared" si="293"/>
        <v>-0.55104319820765946</v>
      </c>
      <c r="GV19" s="364">
        <f t="shared" si="294"/>
        <v>2.1232225934141695E-3</v>
      </c>
      <c r="GW19" s="370">
        <f t="shared" si="295"/>
        <v>6.8591435231517298E-2</v>
      </c>
      <c r="GX19" s="364">
        <f t="shared" si="296"/>
        <v>-1.1406910146743915E-2</v>
      </c>
      <c r="GY19" s="370">
        <f t="shared" si="297"/>
        <v>-0.34485036894851417</v>
      </c>
      <c r="GZ19" s="364">
        <f t="shared" si="298"/>
        <v>7.3063289006402785E-3</v>
      </c>
      <c r="HA19" s="370">
        <f t="shared" si="299"/>
        <v>0.3371486244019139</v>
      </c>
      <c r="HB19" s="364">
        <f t="shared" si="300"/>
        <v>1.4656917350431994E-2</v>
      </c>
      <c r="HC19" s="370">
        <f t="shared" si="301"/>
        <v>0.50580734385804527</v>
      </c>
      <c r="HD19" s="364">
        <f t="shared" si="302"/>
        <v>-2.5292903736599953E-3</v>
      </c>
      <c r="HE19" s="370">
        <f t="shared" si="303"/>
        <v>-5.7965791714153045E-2</v>
      </c>
      <c r="HF19" s="364">
        <f t="shared" si="304"/>
        <v>1.3408582124794663E-2</v>
      </c>
      <c r="HG19" s="370">
        <f t="shared" si="305"/>
        <v>0.32620398593200456</v>
      </c>
      <c r="HH19" s="364">
        <f t="shared" si="306"/>
        <v>5.748852268130844E-2</v>
      </c>
      <c r="HI19" s="370">
        <f t="shared" si="307"/>
        <v>1.0545744053151849</v>
      </c>
      <c r="HJ19" s="364">
        <f t="shared" si="308"/>
        <v>-2.3415047988408696E-2</v>
      </c>
      <c r="HK19" s="370">
        <f t="shared" si="309"/>
        <v>-0.20905918684952821</v>
      </c>
      <c r="HL19" s="364">
        <f t="shared" si="310"/>
        <v>-4.1205410387075793E-2</v>
      </c>
      <c r="HM19" s="370">
        <f t="shared" si="311"/>
        <v>-0.46514082890932185</v>
      </c>
      <c r="HN19" s="364">
        <f t="shared" si="312"/>
        <v>-1.5061633781883278E-2</v>
      </c>
      <c r="HO19" s="370">
        <f t="shared" si="313"/>
        <v>-0.31787974455448392</v>
      </c>
      <c r="HP19" s="364">
        <f t="shared" si="314"/>
        <v>-8.1141634874245389E-3</v>
      </c>
      <c r="HQ19" s="370">
        <f t="shared" si="315"/>
        <v>-0.25105771942870331</v>
      </c>
      <c r="HR19" s="364">
        <f t="shared" si="316"/>
        <v>7.7501739996582511E-3</v>
      </c>
      <c r="HS19" s="370">
        <f t="shared" si="317"/>
        <v>0.32017906336088148</v>
      </c>
      <c r="HT19" s="364">
        <f t="shared" si="318"/>
        <v>-6.1859668624996318E-3</v>
      </c>
      <c r="HU19" s="370">
        <f t="shared" si="319"/>
        <v>-0.19357810095580744</v>
      </c>
      <c r="HV19" s="364">
        <f t="shared" si="320"/>
        <v>-7.0137862098191769E-3</v>
      </c>
      <c r="HW19" s="370">
        <f t="shared" si="321"/>
        <v>-0.27216911853225145</v>
      </c>
      <c r="HX19" s="364">
        <f t="shared" si="322"/>
        <v>1.4367174887999108E-3</v>
      </c>
      <c r="HY19" s="370">
        <f t="shared" si="323"/>
        <v>7.6599727166016304E-2</v>
      </c>
      <c r="HZ19" s="364">
        <f t="shared" si="324"/>
        <v>5.4981696290742309E-3</v>
      </c>
      <c r="IA19" s="370">
        <f t="shared" si="325"/>
        <v>0.27228248998907911</v>
      </c>
      <c r="IB19" s="364">
        <f t="shared" si="326"/>
        <v>8.5070562969780626E-3</v>
      </c>
      <c r="IC19" s="370">
        <f t="shared" si="327"/>
        <v>0.33112909004060181</v>
      </c>
      <c r="ID19" s="364">
        <f t="shared" si="328"/>
        <v>-1.3166595011727816E-3</v>
      </c>
      <c r="IE19" s="370">
        <f t="shared" si="329"/>
        <v>-3.8500939896362718E-2</v>
      </c>
      <c r="IF19" s="364">
        <f t="shared" si="330"/>
        <v>9.4404964933030716E-4</v>
      </c>
      <c r="IG19" s="370">
        <f t="shared" si="331"/>
        <v>2.8710702931826097E-2</v>
      </c>
      <c r="IH19" s="364">
        <f t="shared" si="332"/>
        <v>-1.4729386232853008E-2</v>
      </c>
      <c r="II19" s="370">
        <f t="shared" si="333"/>
        <v>-0.43545209299505921</v>
      </c>
      <c r="IJ19" s="364">
        <f t="shared" si="334"/>
        <v>3.8535960057342056E-3</v>
      </c>
      <c r="IK19" s="370">
        <f t="shared" si="335"/>
        <v>0.20179997750028122</v>
      </c>
      <c r="IL19" s="364">
        <f t="shared" si="336"/>
        <v>3.4349451858457017E-2</v>
      </c>
      <c r="IM19" s="370">
        <f t="shared" si="337"/>
        <v>1.4967268508324727</v>
      </c>
      <c r="IN19" s="364">
        <f t="shared" si="338"/>
        <v>-4.6101921231659612E-2</v>
      </c>
      <c r="IO19" s="370">
        <f t="shared" si="339"/>
        <v>-0.80458277606810968</v>
      </c>
      <c r="IP19" s="364">
        <f t="shared" si="340"/>
        <v>7.0709330805684839E-3</v>
      </c>
      <c r="IQ19" s="370">
        <f t="shared" si="341"/>
        <v>0.63148871588769306</v>
      </c>
      <c r="IR19" s="364">
        <f t="shared" si="342"/>
        <v>5.5612546021753181E-3</v>
      </c>
      <c r="IS19" s="370">
        <f t="shared" si="343"/>
        <v>0.30442307692307691</v>
      </c>
      <c r="IT19" s="364">
        <f t="shared" si="344"/>
        <v>-4.4457214363640557E-4</v>
      </c>
      <c r="IU19" s="370">
        <f t="shared" si="345"/>
        <v>-1.8656431010145299E-2</v>
      </c>
      <c r="IV19" s="364">
        <f t="shared" si="346"/>
        <v>-1.6035097080915245E-2</v>
      </c>
      <c r="IW19" s="370">
        <f t="shared" si="347"/>
        <v>-0.68570423618896881</v>
      </c>
      <c r="IX19" s="364">
        <f t="shared" si="348"/>
        <v>1.9299549759959223E-3</v>
      </c>
      <c r="IY19" s="370">
        <f t="shared" si="349"/>
        <v>0.26258740349873932</v>
      </c>
      <c r="IZ19" s="364">
        <f t="shared" si="350"/>
        <v>-9.7751710654936375E-4</v>
      </c>
      <c r="JA19" s="370">
        <f t="shared" si="351"/>
        <v>-0.10533910533910525</v>
      </c>
      <c r="JB19" s="364">
        <f t="shared" si="352"/>
        <v>2.7330074839774735E-3</v>
      </c>
      <c r="JC19" s="370">
        <f t="shared" si="353"/>
        <v>0.24766253533376817</v>
      </c>
      <c r="JD19" s="364">
        <f t="shared" si="354"/>
        <v>2.0047272333265226E-3</v>
      </c>
      <c r="JE19" s="370">
        <f t="shared" si="355"/>
        <v>0.18166647262001773</v>
      </c>
      <c r="JF19" s="364">
        <f t="shared" si="356"/>
        <v>-7.2353752944452274E-5</v>
      </c>
      <c r="JG19" s="370">
        <f t="shared" si="357"/>
        <v>-4.4780920257042958E-3</v>
      </c>
      <c r="JH19" s="364">
        <f t="shared" si="358"/>
        <v>-2.1595522259713548E-3</v>
      </c>
      <c r="JI19" s="370">
        <f t="shared" si="359"/>
        <v>-0.16653470050279101</v>
      </c>
      <c r="JJ19" s="364">
        <f t="shared" si="360"/>
        <v>3.3683496602318619E-2</v>
      </c>
      <c r="JK19" s="370">
        <f t="shared" si="361"/>
        <v>3.1165254237288131</v>
      </c>
      <c r="JL19" s="364">
        <f t="shared" si="362"/>
        <v>-2.9127463967482989E-2</v>
      </c>
      <c r="JM19" s="370">
        <f t="shared" si="363"/>
        <v>-0.65467442822152244</v>
      </c>
      <c r="JN19" s="364">
        <f t="shared" si="364"/>
        <v>8.6970477752040809E-4</v>
      </c>
      <c r="JO19" s="370">
        <f t="shared" si="365"/>
        <v>5.6606437041219607E-2</v>
      </c>
      <c r="JP19" s="364">
        <f t="shared" si="366"/>
        <v>-1.7550017550015118E-5</v>
      </c>
      <c r="JQ19" s="370">
        <f t="shared" si="367"/>
        <v>-1.0810810810809313E-3</v>
      </c>
      <c r="JR19" s="364">
        <f t="shared" si="368"/>
        <v>2.0678906754856112E-3</v>
      </c>
      <c r="JS19" s="370">
        <f t="shared" si="369"/>
        <v>0.12751992498827935</v>
      </c>
      <c r="JT19" s="364">
        <f t="shared" si="370"/>
        <v>-4.1918314442513857E-4</v>
      </c>
      <c r="JU19" s="370">
        <f t="shared" si="371"/>
        <v>-2.2926093514328734E-2</v>
      </c>
      <c r="JV19" s="364">
        <f t="shared" si="372"/>
        <v>1.1784774927587408E-3</v>
      </c>
      <c r="JW19" s="370">
        <f t="shared" si="373"/>
        <v>6.596599624100756E-2</v>
      </c>
      <c r="JX19" s="364">
        <f t="shared" si="374"/>
        <v>-3.6161860501620121E-3</v>
      </c>
      <c r="JY19" s="370">
        <f t="shared" si="375"/>
        <v>-0.18989181630850752</v>
      </c>
      <c r="JZ19" s="364">
        <f t="shared" si="376"/>
        <v>1.8981386960664218E-2</v>
      </c>
      <c r="KA19" s="370">
        <f t="shared" si="377"/>
        <v>1.2303832368348497</v>
      </c>
      <c r="KB19" s="364">
        <f t="shared" si="378"/>
        <v>3.8603535003922662E-3</v>
      </c>
      <c r="KC19" s="370">
        <f t="shared" si="379"/>
        <v>0.11219152360515024</v>
      </c>
      <c r="KD19" s="364">
        <f t="shared" si="380"/>
        <v>2.1905848086105559E-3</v>
      </c>
      <c r="KE19" s="370">
        <f t="shared" si="381"/>
        <v>5.7241823596963684E-2</v>
      </c>
      <c r="KF19" s="364">
        <f t="shared" si="382"/>
        <v>3.4566153271189247E-2</v>
      </c>
      <c r="KG19" s="370">
        <f t="shared" si="383"/>
        <v>0.85433875122124536</v>
      </c>
      <c r="KH19" s="364">
        <f t="shared" si="384"/>
        <v>4.1756982216679422E-2</v>
      </c>
      <c r="KI19" s="370">
        <f t="shared" si="385"/>
        <v>0.55656909173738467</v>
      </c>
      <c r="KJ19" s="364">
        <f t="shared" si="386"/>
        <v>-4.040823315394701E-2</v>
      </c>
      <c r="KK19" s="370">
        <f t="shared" si="387"/>
        <v>-0.34601222164273832</v>
      </c>
      <c r="KL19" s="364">
        <f t="shared" si="388"/>
        <v>-2.9144329157098477E-2</v>
      </c>
      <c r="KM19" s="370">
        <f t="shared" si="389"/>
        <v>-0.38159792845772905</v>
      </c>
      <c r="KN19" s="364">
        <f t="shared" si="390"/>
        <v>-1.7737388508561831E-2</v>
      </c>
      <c r="KO19" s="370">
        <f t="shared" si="391"/>
        <v>-0.37555252661736926</v>
      </c>
      <c r="KP19" s="364">
        <f t="shared" si="392"/>
        <v>-1.4050516424011448E-2</v>
      </c>
      <c r="KQ19" s="370">
        <f t="shared" si="393"/>
        <v>-0.47640617688348152</v>
      </c>
      <c r="KR19" s="364">
        <f t="shared" si="394"/>
        <v>2.2135048813003693E-3</v>
      </c>
      <c r="KS19" s="370">
        <f t="shared" si="395"/>
        <v>0.1433412100405724</v>
      </c>
      <c r="KT19" s="364">
        <f t="shared" si="396"/>
        <v>3.8514848120526329E-2</v>
      </c>
      <c r="KU19" s="375">
        <f t="shared" si="397"/>
        <v>2.1814382032709219</v>
      </c>
      <c r="KV19" s="364">
        <f t="shared" si="398"/>
        <v>-3.4945284329833168E-2</v>
      </c>
      <c r="KW19" s="370">
        <f t="shared" si="399"/>
        <v>-0.62212809109827072</v>
      </c>
      <c r="KX19" s="364">
        <f t="shared" si="400"/>
        <v>-3.8245160924777442E-3</v>
      </c>
      <c r="KY19" s="370">
        <f t="shared" si="401"/>
        <v>-0.18018686044787191</v>
      </c>
      <c r="KZ19" s="364">
        <f t="shared" si="402"/>
        <v>1.2632087144661946E-2</v>
      </c>
      <c r="LA19" s="370">
        <f t="shared" si="403"/>
        <v>0.7259502580947913</v>
      </c>
      <c r="LB19" s="364">
        <f t="shared" si="404"/>
        <v>-6.2233246184442807E-3</v>
      </c>
      <c r="LC19" s="370">
        <f t="shared" si="405"/>
        <v>-0.20721726190476192</v>
      </c>
      <c r="LD19" s="364">
        <f t="shared" si="406"/>
        <v>3.2804232804232808E-2</v>
      </c>
      <c r="LE19" s="370">
        <f t="shared" si="407"/>
        <v>1.377777777777778</v>
      </c>
      <c r="LF19" s="364">
        <f t="shared" si="408"/>
        <v>1.2930607894636667E-2</v>
      </c>
      <c r="LG19" s="370">
        <f t="shared" si="409"/>
        <v>0.22840045720432992</v>
      </c>
      <c r="LH19" s="364">
        <f t="shared" si="410"/>
        <v>7.6105480895572869E-3</v>
      </c>
      <c r="LI19" s="370">
        <f t="shared" si="411"/>
        <v>0.10943443287397892</v>
      </c>
      <c r="LJ19" s="364">
        <f t="shared" si="412"/>
        <v>-4.7107276101065264E-2</v>
      </c>
      <c r="LK19" s="370">
        <f t="shared" si="413"/>
        <v>-0.61055446134115055</v>
      </c>
      <c r="LL19" s="364">
        <f t="shared" si="414"/>
        <v>-2.2232759190021767E-4</v>
      </c>
      <c r="LM19" s="370">
        <f t="shared" si="415"/>
        <v>-7.3991707109230974E-3</v>
      </c>
      <c r="LN19" s="364">
        <f t="shared" si="416"/>
        <v>6.0789464141638508E-3</v>
      </c>
      <c r="LO19" s="370">
        <f t="shared" si="417"/>
        <v>0.20381838905775082</v>
      </c>
      <c r="LP19" s="364">
        <f t="shared" si="418"/>
        <v>-1.3924708073644251E-3</v>
      </c>
      <c r="LQ19" s="370">
        <f t="shared" si="419"/>
        <v>-3.8782890634742502E-2</v>
      </c>
      <c r="LR19" s="364">
        <f t="shared" si="420"/>
        <v>1.6327938014684962E-3</v>
      </c>
      <c r="LS19" s="1195">
        <f t="shared" si="421"/>
        <v>4.7311196003526179E-2</v>
      </c>
      <c r="LT19" s="364">
        <f t="shared" si="509"/>
        <v>-3.9514193595306737E-3</v>
      </c>
      <c r="LU19" s="1191">
        <f t="shared" si="422"/>
        <v>-0.10932260228034865</v>
      </c>
      <c r="LV19" s="364">
        <f t="shared" si="423"/>
        <v>5.5918573329226118E-3</v>
      </c>
      <c r="LW19" s="1191">
        <f t="shared" si="424"/>
        <v>0.17369706840390861</v>
      </c>
      <c r="LX19" s="364">
        <f t="shared" si="425"/>
        <v>-9.7709794454782506E-4</v>
      </c>
      <c r="LY19" s="1191">
        <f t="shared" si="426"/>
        <v>-2.585940249794675E-2</v>
      </c>
      <c r="LZ19" s="364">
        <f t="shared" si="427"/>
        <v>-4.7540995846772557E-3</v>
      </c>
      <c r="MA19" s="1191">
        <f t="shared" si="428"/>
        <v>-0.1291596971198451</v>
      </c>
      <c r="MB19" s="364">
        <f t="shared" si="429"/>
        <v>1.3141775621615455E-2</v>
      </c>
      <c r="MC19" s="1191">
        <f t="shared" si="430"/>
        <v>0.40999095056570684</v>
      </c>
      <c r="MD19" s="364">
        <f t="shared" si="431"/>
        <v>-1.6319260417955599E-2</v>
      </c>
      <c r="ME19" s="1249">
        <f t="shared" si="432"/>
        <v>-0.36108077882753858</v>
      </c>
      <c r="MF19" s="364">
        <f t="shared" si="433"/>
        <v>-2.8876333961079723E-2</v>
      </c>
      <c r="MG19" s="1191">
        <f t="shared" si="434"/>
        <v>-1</v>
      </c>
      <c r="MH19" s="364">
        <f t="shared" si="435"/>
        <v>0</v>
      </c>
      <c r="MI19" s="1191" t="e">
        <f t="shared" si="436"/>
        <v>#DIV/0!</v>
      </c>
      <c r="MJ19" s="364">
        <f t="shared" si="437"/>
        <v>0</v>
      </c>
      <c r="MK19" s="1191" t="e">
        <f t="shared" si="438"/>
        <v>#DIV/0!</v>
      </c>
      <c r="ML19" s="364">
        <f t="shared" si="439"/>
        <v>0</v>
      </c>
      <c r="MM19" s="1191" t="e">
        <f t="shared" si="440"/>
        <v>#DIV/0!</v>
      </c>
      <c r="MN19" s="364">
        <f t="shared" si="441"/>
        <v>0</v>
      </c>
      <c r="MO19" s="1191" t="e">
        <f t="shared" si="442"/>
        <v>#DIV/0!</v>
      </c>
      <c r="MP19" s="561">
        <f t="shared" si="443"/>
        <v>6.9544364508393283E-2</v>
      </c>
      <c r="MQ19" s="947">
        <f t="shared" si="444"/>
        <v>2.8876333961079723E-2</v>
      </c>
      <c r="MR19" s="591">
        <f>(MQ19-MP19)*100</f>
        <v>-4.0668030547313565</v>
      </c>
      <c r="MS19" s="100">
        <f>IF(ISERROR((MR19/MP19)/100),0,(MR19/MP19)/100)</f>
        <v>-0.58477823235275028</v>
      </c>
      <c r="MT19" s="614"/>
      <c r="MU19" s="614"/>
      <c r="MV19" s="614"/>
      <c r="MW19" t="str">
        <f t="shared" si="446"/>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7"/>
        <v>1.7881332972094283E-2</v>
      </c>
      <c r="NJ19" s="245">
        <f t="shared" si="447"/>
        <v>2.0605112154407929E-2</v>
      </c>
      <c r="NK19" s="245">
        <f t="shared" si="447"/>
        <v>2.4009978172747116E-2</v>
      </c>
      <c r="NL19" s="245">
        <f t="shared" si="447"/>
        <v>8.9240030097817905E-2</v>
      </c>
      <c r="NM19" s="245">
        <f t="shared" si="447"/>
        <v>2.3567220139260846E-2</v>
      </c>
      <c r="NN19" s="245">
        <f t="shared" si="447"/>
        <v>1.5764425936942297E-2</v>
      </c>
      <c r="NO19" s="245">
        <f t="shared" si="447"/>
        <v>1.4973508408200876E-2</v>
      </c>
      <c r="NP19" s="245">
        <f t="shared" si="447"/>
        <v>1.3006134969325154E-2</v>
      </c>
      <c r="NQ19" s="245">
        <f t="shared" si="447"/>
        <v>1.1714285714285714E-2</v>
      </c>
      <c r="NR19" s="245">
        <f t="shared" si="447"/>
        <v>1.8234672304439745E-2</v>
      </c>
      <c r="NS19" s="245">
        <f t="shared" si="447"/>
        <v>2.8174037089871613E-2</v>
      </c>
      <c r="NT19" s="245">
        <f t="shared" si="447"/>
        <v>2.3225806451612905E-2</v>
      </c>
      <c r="NU19" s="245">
        <f t="shared" si="448"/>
        <v>1.7012351433232348E-2</v>
      </c>
      <c r="NV19" s="245">
        <f t="shared" si="448"/>
        <v>2.0692974013474495E-2</v>
      </c>
      <c r="NW19" s="245">
        <f t="shared" si="448"/>
        <v>3.5356400075628666E-2</v>
      </c>
      <c r="NX19" s="245">
        <f t="shared" si="448"/>
        <v>0.28982229402261711</v>
      </c>
      <c r="NY19" s="245">
        <f t="shared" si="448"/>
        <v>0.13950598104707163</v>
      </c>
      <c r="NZ19" s="245">
        <f t="shared" si="448"/>
        <v>7.3247815579103925E-2</v>
      </c>
      <c r="OA19" s="245">
        <f t="shared" si="448"/>
        <v>3.8233801387244123E-2</v>
      </c>
      <c r="OB19" s="245">
        <f t="shared" si="448"/>
        <v>3.4939759036144581E-2</v>
      </c>
      <c r="OC19" s="245">
        <f t="shared" si="448"/>
        <v>1.9662921348314606E-2</v>
      </c>
      <c r="OD19" s="245">
        <f t="shared" si="448"/>
        <v>1.1329916374426759E-2</v>
      </c>
      <c r="OE19" s="245">
        <f t="shared" si="448"/>
        <v>1.3869232946504387E-2</v>
      </c>
      <c r="OF19" s="245">
        <f t="shared" si="448"/>
        <v>2.0665593129361247E-2</v>
      </c>
      <c r="OG19" s="699">
        <f t="shared" si="449"/>
        <v>1.7495626093476629E-2</v>
      </c>
      <c r="OH19" s="699">
        <f t="shared" si="449"/>
        <v>1.9154030327214685E-2</v>
      </c>
      <c r="OI19" s="699">
        <f t="shared" si="449"/>
        <v>2.0853080568720379E-2</v>
      </c>
      <c r="OJ19" s="699">
        <f t="shared" si="449"/>
        <v>0.38479421387980023</v>
      </c>
      <c r="OK19" s="699">
        <f t="shared" si="449"/>
        <v>1.7473118279569891E-2</v>
      </c>
      <c r="OL19" s="699">
        <f t="shared" si="449"/>
        <v>1.6853932584269662E-2</v>
      </c>
      <c r="OM19" s="699">
        <f t="shared" si="449"/>
        <v>5.2189562087582485E-2</v>
      </c>
      <c r="ON19" s="699">
        <f t="shared" si="449"/>
        <v>6.8947906026557718E-2</v>
      </c>
      <c r="OO19" s="699">
        <f t="shared" si="449"/>
        <v>3.0954631379962193E-2</v>
      </c>
      <c r="OP19" s="699">
        <f t="shared" si="449"/>
        <v>3.3077853973376363E-2</v>
      </c>
      <c r="OQ19" s="699">
        <f t="shared" si="449"/>
        <v>2.1670943826632448E-2</v>
      </c>
      <c r="OR19" s="699">
        <f t="shared" si="449"/>
        <v>2.8977272727272727E-2</v>
      </c>
      <c r="OS19" s="802">
        <f t="shared" si="450"/>
        <v>4.3634190077704721E-2</v>
      </c>
      <c r="OT19" s="802">
        <f t="shared" si="450"/>
        <v>4.1104899704044726E-2</v>
      </c>
      <c r="OU19" s="802">
        <f t="shared" si="450"/>
        <v>5.4513481828839389E-2</v>
      </c>
      <c r="OV19" s="802">
        <f t="shared" si="450"/>
        <v>0.11200200451014783</v>
      </c>
      <c r="OW19" s="802">
        <f t="shared" si="450"/>
        <v>8.8586956521739132E-2</v>
      </c>
      <c r="OX19" s="802">
        <f t="shared" si="450"/>
        <v>4.738154613466334E-2</v>
      </c>
      <c r="OY19" s="802">
        <f t="shared" si="450"/>
        <v>3.2319912352780061E-2</v>
      </c>
      <c r="OZ19" s="802">
        <f t="shared" si="450"/>
        <v>2.4205748865355523E-2</v>
      </c>
      <c r="PA19" s="802">
        <f t="shared" si="450"/>
        <v>3.1955922865013774E-2</v>
      </c>
      <c r="PB19" s="802">
        <f t="shared" si="450"/>
        <v>2.5769956002514142E-2</v>
      </c>
      <c r="PC19" s="802">
        <f t="shared" si="450"/>
        <v>1.8756169792694965E-2</v>
      </c>
      <c r="PD19" s="802">
        <f t="shared" si="450"/>
        <v>2.0192887281494876E-2</v>
      </c>
      <c r="PE19" s="855">
        <f t="shared" si="451"/>
        <v>2.5691056910569107E-2</v>
      </c>
      <c r="PF19" s="855">
        <f t="shared" si="451"/>
        <v>3.4198113207547169E-2</v>
      </c>
      <c r="PG19" s="855">
        <f t="shared" si="451"/>
        <v>3.2881453706374388E-2</v>
      </c>
      <c r="PH19" s="855">
        <f t="shared" si="451"/>
        <v>3.3825503355704695E-2</v>
      </c>
      <c r="PI19" s="855">
        <f t="shared" si="451"/>
        <v>1.9096117122851686E-2</v>
      </c>
      <c r="PJ19" s="855">
        <f t="shared" si="451"/>
        <v>2.2949713128585892E-2</v>
      </c>
      <c r="PK19" s="855">
        <f t="shared" si="451"/>
        <v>5.7299164987042905E-2</v>
      </c>
      <c r="PL19" s="855">
        <f t="shared" si="451"/>
        <v>1.119724375538329E-2</v>
      </c>
      <c r="PM19" s="855">
        <f t="shared" si="451"/>
        <v>1.8268176835951774E-2</v>
      </c>
      <c r="PN19" s="855">
        <f t="shared" si="451"/>
        <v>2.3829431438127092E-2</v>
      </c>
      <c r="PO19" s="855">
        <f t="shared" si="451"/>
        <v>2.3384859294490686E-2</v>
      </c>
      <c r="PP19" s="855">
        <f t="shared" si="451"/>
        <v>7.3497622135754431E-3</v>
      </c>
      <c r="PQ19" s="1041">
        <f t="shared" si="452"/>
        <v>9.2797171895713654E-3</v>
      </c>
      <c r="PR19" s="1041">
        <f t="shared" si="452"/>
        <v>8.3022000830220016E-3</v>
      </c>
      <c r="PS19" s="1041">
        <f t="shared" si="452"/>
        <v>1.1035207566999475E-2</v>
      </c>
      <c r="PT19" s="1041">
        <f t="shared" si="452"/>
        <v>1.3039934800325998E-2</v>
      </c>
      <c r="PU19" s="1041">
        <f t="shared" si="452"/>
        <v>1.2967581047381545E-2</v>
      </c>
      <c r="PV19" s="1041">
        <f t="shared" si="452"/>
        <v>1.0808028821410191E-2</v>
      </c>
      <c r="PW19" s="1041">
        <f t="shared" si="452"/>
        <v>4.4491525423728813E-2</v>
      </c>
      <c r="PX19" s="1041">
        <f t="shared" si="452"/>
        <v>1.5364061456245824E-2</v>
      </c>
      <c r="PY19" s="1041">
        <f t="shared" si="452"/>
        <v>1.6233766233766232E-2</v>
      </c>
      <c r="PZ19" s="1041">
        <f t="shared" si="452"/>
        <v>1.6216216216216217E-2</v>
      </c>
      <c r="QA19" s="1041">
        <f t="shared" si="452"/>
        <v>1.8284106891701828E-2</v>
      </c>
      <c r="QB19" s="1041">
        <f t="shared" si="452"/>
        <v>1.786492374727669E-2</v>
      </c>
      <c r="QC19" s="1063">
        <f t="shared" si="453"/>
        <v>1.904340124003543E-2</v>
      </c>
      <c r="QD19" s="1063">
        <f t="shared" si="453"/>
        <v>1.5427215189873418E-2</v>
      </c>
      <c r="QE19" s="1063">
        <f t="shared" si="453"/>
        <v>3.4408602150537634E-2</v>
      </c>
      <c r="QF19" s="1063">
        <f t="shared" si="453"/>
        <v>3.8268955650929901E-2</v>
      </c>
      <c r="QG19" s="1063">
        <f t="shared" si="453"/>
        <v>4.0459540459540456E-2</v>
      </c>
      <c r="QH19" s="1063">
        <f t="shared" si="453"/>
        <v>7.5025693730729703E-2</v>
      </c>
      <c r="QI19" s="1063">
        <f t="shared" si="453"/>
        <v>0.11678267594740913</v>
      </c>
      <c r="QJ19" s="1063">
        <f t="shared" si="453"/>
        <v>7.6374442793462116E-2</v>
      </c>
      <c r="QK19" s="1063">
        <f t="shared" si="453"/>
        <v>4.723011363636364E-2</v>
      </c>
      <c r="QL19" s="1063">
        <f t="shared" si="453"/>
        <v>2.9492725127801808E-2</v>
      </c>
      <c r="QM19" s="1063">
        <f t="shared" si="453"/>
        <v>1.544220870379036E-2</v>
      </c>
      <c r="QN19" s="1063">
        <f t="shared" si="453"/>
        <v>1.7655713585090729E-2</v>
      </c>
      <c r="QO19" s="1120">
        <f t="shared" si="454"/>
        <v>5.6170561705617059E-2</v>
      </c>
      <c r="QP19" s="1120">
        <f t="shared" si="454"/>
        <v>2.1225277375783887E-2</v>
      </c>
      <c r="QQ19" s="1120">
        <f t="shared" si="454"/>
        <v>1.7400761283306143E-2</v>
      </c>
      <c r="QR19" s="1120">
        <f t="shared" si="454"/>
        <v>3.0032848427968089E-2</v>
      </c>
      <c r="QS19" s="1120">
        <f t="shared" si="454"/>
        <v>2.3809523809523808E-2</v>
      </c>
      <c r="QT19" s="1120">
        <f t="shared" si="454"/>
        <v>5.6613756613756616E-2</v>
      </c>
      <c r="QU19" s="1120">
        <f t="shared" si="454"/>
        <v>6.9544364508393283E-2</v>
      </c>
      <c r="QV19" s="1120">
        <f t="shared" si="454"/>
        <v>7.715491259795057E-2</v>
      </c>
      <c r="QW19" s="1120">
        <f t="shared" si="454"/>
        <v>3.0047636496885306E-2</v>
      </c>
      <c r="QX19" s="1120">
        <f t="shared" si="454"/>
        <v>2.9825308904985089E-2</v>
      </c>
      <c r="QY19" s="1120">
        <f t="shared" si="454"/>
        <v>3.5904255319148939E-2</v>
      </c>
      <c r="QZ19" s="1120">
        <f t="shared" si="454"/>
        <v>3.4511784511784514E-2</v>
      </c>
      <c r="RA19" s="1212">
        <f t="shared" si="455"/>
        <v>3.614457831325301E-2</v>
      </c>
      <c r="RB19" s="1212">
        <f t="shared" si="456"/>
        <v>3.2193158953722337E-2</v>
      </c>
      <c r="RC19" s="1212">
        <f t="shared" si="457"/>
        <v>3.7785016286644948E-2</v>
      </c>
      <c r="RD19" s="1212">
        <f t="shared" si="458"/>
        <v>3.6807918342097123E-2</v>
      </c>
      <c r="RE19" s="1212">
        <f t="shared" si="459"/>
        <v>3.2053818757419868E-2</v>
      </c>
      <c r="RF19" s="1212">
        <f t="shared" si="460"/>
        <v>4.5195594379035323E-2</v>
      </c>
      <c r="RG19" s="1212">
        <f t="shared" si="461"/>
        <v>2.8876333961079723E-2</v>
      </c>
      <c r="RH19" s="1212">
        <f t="shared" si="462"/>
        <v>0</v>
      </c>
      <c r="RI19" s="1212">
        <f t="shared" si="463"/>
        <v>0</v>
      </c>
      <c r="RJ19" s="1212">
        <f t="shared" si="464"/>
        <v>0</v>
      </c>
      <c r="RK19" s="1212">
        <f t="shared" si="465"/>
        <v>0</v>
      </c>
      <c r="RL19" s="1212">
        <f t="shared" si="466"/>
        <v>0</v>
      </c>
    </row>
    <row r="20" spans="1:480" s="1" customFormat="1" ht="15" thickBot="1" x14ac:dyDescent="0.35">
      <c r="A20" s="676"/>
      <c r="B20" s="51">
        <v>2.8</v>
      </c>
      <c r="C20" s="11"/>
      <c r="D20" s="11"/>
      <c r="E20" s="1273" t="s">
        <v>164</v>
      </c>
      <c r="F20" s="1273"/>
      <c r="G20" s="1274"/>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99">V13/V11</f>
        <v>3.1294214902309908E-2</v>
      </c>
      <c r="W20" s="182">
        <f t="shared" si="599"/>
        <v>2.5042221983263016E-2</v>
      </c>
      <c r="X20" s="180">
        <f t="shared" si="599"/>
        <v>2.7029568733787354E-2</v>
      </c>
      <c r="Y20" s="182">
        <f t="shared" si="59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600">AJ13/AJ11</f>
        <v>3.3088597835928608E-2</v>
      </c>
      <c r="AK20" s="182">
        <f t="shared" si="600"/>
        <v>2.8423370326713077E-2</v>
      </c>
      <c r="AL20" s="180">
        <f t="shared" si="600"/>
        <v>2.8790735254511177E-2</v>
      </c>
      <c r="AM20" s="182">
        <f t="shared" si="600"/>
        <v>5.9614056178061668E-2</v>
      </c>
      <c r="AN20" s="562">
        <f t="shared" si="600"/>
        <v>3.3549871065707074E-2</v>
      </c>
      <c r="AO20" s="560">
        <f t="shared" si="600"/>
        <v>3.0259391932028874E-2</v>
      </c>
      <c r="AP20" s="562">
        <f t="shared" ref="AP20:AU20" si="601">AP13/AP11</f>
        <v>3.9101062871554675E-2</v>
      </c>
      <c r="AQ20" s="560">
        <f t="shared" si="601"/>
        <v>3.0752860204666888E-2</v>
      </c>
      <c r="AR20" s="562">
        <f t="shared" si="601"/>
        <v>3.1547447360830691E-2</v>
      </c>
      <c r="AS20" s="560">
        <f t="shared" si="601"/>
        <v>3.3993316324697258E-2</v>
      </c>
      <c r="AT20" s="562">
        <f t="shared" si="601"/>
        <v>5.0249545263120164E-2</v>
      </c>
      <c r="AU20" s="560">
        <f t="shared" si="601"/>
        <v>3.4464050659930981E-2</v>
      </c>
      <c r="AV20" s="181" t="s">
        <v>29</v>
      </c>
      <c r="AW20" s="179">
        <f t="shared" si="243"/>
        <v>3.6152858773145925E-2</v>
      </c>
      <c r="AX20" s="343">
        <f t="shared" ref="AX20:BC20" si="602">AX13/AX11</f>
        <v>3.8176496232172882E-2</v>
      </c>
      <c r="AY20" s="182">
        <f t="shared" si="602"/>
        <v>3.1051306381357262E-2</v>
      </c>
      <c r="AZ20" s="180">
        <f t="shared" si="602"/>
        <v>4.7770873225188769E-2</v>
      </c>
      <c r="BA20" s="182">
        <f t="shared" si="602"/>
        <v>0.1398541359770811</v>
      </c>
      <c r="BB20" s="562">
        <f t="shared" si="602"/>
        <v>5.8454944196732625E-2</v>
      </c>
      <c r="BC20" s="560">
        <f t="shared" si="602"/>
        <v>4.8991748182960815E-2</v>
      </c>
      <c r="BD20" s="562">
        <f t="shared" ref="BD20:BI20" si="603">BD13/BD11</f>
        <v>4.7952428854203852E-2</v>
      </c>
      <c r="BE20" s="560">
        <f t="shared" si="603"/>
        <v>3.788570385247398E-2</v>
      </c>
      <c r="BF20" s="562">
        <f t="shared" si="603"/>
        <v>3.5672967433386472E-2</v>
      </c>
      <c r="BG20" s="560">
        <f t="shared" si="603"/>
        <v>3.3561178760581234E-2</v>
      </c>
      <c r="BH20" s="562">
        <f t="shared" si="603"/>
        <v>3.1742181252976114E-2</v>
      </c>
      <c r="BI20" s="560">
        <f t="shared" si="603"/>
        <v>2.7356225633796614E-2</v>
      </c>
      <c r="BJ20" s="181" t="s">
        <v>29</v>
      </c>
      <c r="BK20" s="179">
        <f t="shared" si="244"/>
        <v>4.8205849165242648E-2</v>
      </c>
      <c r="BL20" s="343">
        <f t="shared" ref="BL20:BM20" si="604">BL13/BL11</f>
        <v>3.5147671170300612E-2</v>
      </c>
      <c r="BM20" s="182">
        <f t="shared" si="604"/>
        <v>3.2569705581645209E-2</v>
      </c>
      <c r="BN20" s="180">
        <f t="shared" ref="BN20:BO20" si="605">BN13/BN11</f>
        <v>3.6418554476806905E-2</v>
      </c>
      <c r="BO20" s="182">
        <f t="shared" si="605"/>
        <v>9.9605488850771876E-2</v>
      </c>
      <c r="BP20" s="189">
        <f t="shared" ref="BP20:BQ20" si="606">BP13/BP11</f>
        <v>3.1669277395627596E-2</v>
      </c>
      <c r="BQ20" s="560">
        <f t="shared" si="606"/>
        <v>3.3386476601331705E-2</v>
      </c>
      <c r="BR20" s="562">
        <f t="shared" ref="BR20" si="607">BR13/BR11</f>
        <v>3.5078243913388089E-2</v>
      </c>
      <c r="BS20" s="560">
        <f t="shared" ref="BS20:BT20" si="608">BS13/BS11</f>
        <v>3.3455216484981037E-2</v>
      </c>
      <c r="BT20" s="562">
        <f t="shared" si="608"/>
        <v>3.6025912778472988E-2</v>
      </c>
      <c r="BU20" s="562">
        <f t="shared" ref="BU20:BV20" si="609">BU13/BU11</f>
        <v>4.1667717183941376E-2</v>
      </c>
      <c r="BV20" s="562">
        <f t="shared" si="609"/>
        <v>2.9264995493841584E-2</v>
      </c>
      <c r="BW20" s="562">
        <f t="shared" ref="BW20" si="610">BW13/BW11</f>
        <v>2.9058728350421847E-2</v>
      </c>
      <c r="BX20" s="181" t="s">
        <v>29</v>
      </c>
      <c r="BY20" s="179">
        <f t="shared" si="245"/>
        <v>3.9445665690127564E-2</v>
      </c>
      <c r="BZ20" s="562">
        <f t="shared" ref="BZ20:CA20" si="611">BZ13/BZ11</f>
        <v>2.2514248033535866E-2</v>
      </c>
      <c r="CA20" s="182">
        <f t="shared" si="611"/>
        <v>2.5094693062443784E-2</v>
      </c>
      <c r="CB20" s="180">
        <f t="shared" ref="CB20:CC20" si="612">CB13/CB11</f>
        <v>2.8278977249181551E-2</v>
      </c>
      <c r="CC20" s="182">
        <f t="shared" si="612"/>
        <v>3.3058604265893562E-2</v>
      </c>
      <c r="CD20" s="189">
        <f t="shared" ref="CD20:CE20" si="613">CD13/CD11</f>
        <v>3.0543474652235982E-2</v>
      </c>
      <c r="CE20" s="560">
        <f t="shared" si="613"/>
        <v>2.4562716940039475E-2</v>
      </c>
      <c r="CF20" s="562">
        <f t="shared" ref="CF20:CG20" si="614">CF13/CF11</f>
        <v>2.9761079909029403E-2</v>
      </c>
      <c r="CG20" s="560">
        <f t="shared" si="614"/>
        <v>3.3436469864180147E-2</v>
      </c>
      <c r="CH20" s="562">
        <f t="shared" ref="CH20:CI20" si="615">CH13/CH11</f>
        <v>3.0764536879306401E-2</v>
      </c>
      <c r="CI20" s="562">
        <f t="shared" si="615"/>
        <v>2.6831715728849577E-2</v>
      </c>
      <c r="CJ20" s="562">
        <f t="shared" ref="CJ20:CK20" si="616">CJ13/CJ11</f>
        <v>2.5573919482967552E-2</v>
      </c>
      <c r="CK20" s="562">
        <f t="shared" si="616"/>
        <v>2.78127043202736E-2</v>
      </c>
      <c r="CL20" s="181" t="s">
        <v>29</v>
      </c>
      <c r="CM20" s="179">
        <f t="shared" si="246"/>
        <v>2.8186095032328076E-2</v>
      </c>
      <c r="CN20" s="562">
        <f t="shared" ref="CN20:CO20" si="617">CN13/CN11</f>
        <v>2.1091981617394884E-2</v>
      </c>
      <c r="CO20" s="182">
        <f t="shared" si="617"/>
        <v>2.9189542708638109E-2</v>
      </c>
      <c r="CP20" s="180">
        <f t="shared" ref="CP20:CQ20" si="618">CP13/CP11</f>
        <v>3.0140225508350067E-2</v>
      </c>
      <c r="CQ20" s="182">
        <f t="shared" si="618"/>
        <v>3.1262326588503857E-2</v>
      </c>
      <c r="CR20" s="189">
        <f t="shared" ref="CR20:CS20" si="619">CR13/CR11</f>
        <v>2.6490624578443277E-2</v>
      </c>
      <c r="CS20" s="560">
        <f t="shared" si="619"/>
        <v>2.139921856380405E-2</v>
      </c>
      <c r="CT20" s="919">
        <f t="shared" ref="CT20:CU20" si="620">CT13/CT11</f>
        <v>2.8310115180514683E-2</v>
      </c>
      <c r="CU20" s="560">
        <f t="shared" si="620"/>
        <v>2.9429409130467845E-2</v>
      </c>
      <c r="CV20" s="562">
        <f t="shared" ref="CV20:CW20" si="621">CV13/CV11</f>
        <v>2.305929533085076E-2</v>
      </c>
      <c r="CW20" s="983">
        <f t="shared" si="621"/>
        <v>2.0109627736489895E-2</v>
      </c>
      <c r="CX20" s="562">
        <f t="shared" ref="CX20:CY20" si="622">CX13/CX11</f>
        <v>2.1177833364111002E-2</v>
      </c>
      <c r="CY20" s="182">
        <f t="shared" si="622"/>
        <v>1.585310687996052E-2</v>
      </c>
      <c r="CZ20" s="181" t="s">
        <v>29</v>
      </c>
      <c r="DA20" s="179">
        <f t="shared" si="247"/>
        <v>2.4792775598960745E-2</v>
      </c>
      <c r="DB20" s="562">
        <f t="shared" ref="DB20:DC20" si="623">DB13/DB11</f>
        <v>1.8806146277413512E-2</v>
      </c>
      <c r="DC20" s="182">
        <f t="shared" si="623"/>
        <v>2.0001826650835691E-2</v>
      </c>
      <c r="DD20" s="180">
        <f t="shared" ref="DD20:DE20" si="624">DD13/DD11</f>
        <v>1.5798168641091841E-2</v>
      </c>
      <c r="DE20" s="182">
        <f t="shared" si="624"/>
        <v>1.9838960031043851E-2</v>
      </c>
      <c r="DF20" s="189">
        <f t="shared" ref="DF20:DG20" si="625">DF13/DF11</f>
        <v>1.6285983494704011E-2</v>
      </c>
      <c r="DG20" s="560">
        <f t="shared" si="625"/>
        <v>1.2895390047387075E-2</v>
      </c>
      <c r="DH20" s="919">
        <f t="shared" ref="DH20:DI20" si="626">DH13/DH11</f>
        <v>2.6916716225794099E-2</v>
      </c>
      <c r="DI20" s="560">
        <f t="shared" si="626"/>
        <v>2.4455589498962638E-2</v>
      </c>
      <c r="DJ20" s="562">
        <f t="shared" ref="DJ20:DK20" si="627">DJ13/DJ11</f>
        <v>2.0125457396759017E-2</v>
      </c>
      <c r="DK20" s="560">
        <f t="shared" si="627"/>
        <v>1.9520470114606669E-2</v>
      </c>
      <c r="DL20" s="562">
        <f t="shared" ref="DL20:DM20" si="628">DL13/DL11</f>
        <v>1.7252954356108095E-2</v>
      </c>
      <c r="DM20" s="560">
        <f t="shared" si="628"/>
        <v>1.504730558159967E-2</v>
      </c>
      <c r="DN20" s="181" t="s">
        <v>29</v>
      </c>
      <c r="DO20" s="179">
        <f t="shared" si="248"/>
        <v>1.8912080693025517E-2</v>
      </c>
      <c r="DP20" s="562">
        <f t="shared" ref="DP20:DQ20" si="629">DP13/DP11</f>
        <v>1.8029239626001069E-2</v>
      </c>
      <c r="DQ20" s="182">
        <f t="shared" si="629"/>
        <v>2.025494956293216E-2</v>
      </c>
      <c r="DR20" s="180">
        <f t="shared" ref="DR20:DS20" si="630">DR13/DR11</f>
        <v>1.4974760283071275E-2</v>
      </c>
      <c r="DS20" s="182">
        <f t="shared" si="630"/>
        <v>2.2492156705011663E-2</v>
      </c>
      <c r="DT20" s="189">
        <f t="shared" ref="DT20" si="631">DT13/DT11</f>
        <v>1.3458642572872969E-2</v>
      </c>
      <c r="DU20" s="560">
        <f t="shared" ref="DU20:DZ20" si="632">DU13/DU11</f>
        <v>1.5718901453957997E-2</v>
      </c>
      <c r="DV20" s="919">
        <f t="shared" si="632"/>
        <v>3.1675131877643675E-2</v>
      </c>
      <c r="DW20" s="560">
        <f t="shared" si="632"/>
        <v>2.753705022136024E-2</v>
      </c>
      <c r="DX20" s="562">
        <f t="shared" si="632"/>
        <v>2.2996202686701238E-2</v>
      </c>
      <c r="DY20" s="560">
        <f t="shared" si="632"/>
        <v>1.6831362062917393E-2</v>
      </c>
      <c r="DZ20" s="562">
        <f t="shared" si="632"/>
        <v>1.7222759509993552E-2</v>
      </c>
      <c r="EA20" s="560">
        <f t="shared" ref="EA20" si="633">EA13/EA11</f>
        <v>1.6365810785863921E-2</v>
      </c>
      <c r="EB20" s="181" t="s">
        <v>29</v>
      </c>
      <c r="EC20" s="179">
        <f t="shared" si="249"/>
        <v>1.9796413945693928E-2</v>
      </c>
      <c r="ED20" s="562">
        <f t="shared" ref="ED20" si="634">ED13/ED11</f>
        <v>1.9485188380788037E-2</v>
      </c>
      <c r="EE20" s="182">
        <f t="shared" ref="EE20:EF20" si="635">EE13/EE11</f>
        <v>1.6584663386535463E-2</v>
      </c>
      <c r="EF20" s="180">
        <f t="shared" si="635"/>
        <v>1.4704118592434454E-2</v>
      </c>
      <c r="EG20" s="182">
        <f t="shared" ref="EG20:EH20" si="636">EG13/EG11</f>
        <v>1.4685208666409395E-2</v>
      </c>
      <c r="EH20" s="189">
        <f t="shared" si="636"/>
        <v>1.6891620147681023E-2</v>
      </c>
      <c r="EI20" s="560">
        <f t="shared" ref="EI20:EJ20" si="637">EI13/EI11</f>
        <v>1.5243410652643804E-2</v>
      </c>
      <c r="EJ20" s="919">
        <f t="shared" si="637"/>
        <v>2.6882846874143794E-2</v>
      </c>
      <c r="EK20" s="560">
        <f t="shared" ref="EK20:EL20" si="638">EK13/EK11</f>
        <v>2.6654670190631502E-2</v>
      </c>
      <c r="EL20" s="562">
        <f t="shared" si="638"/>
        <v>2.1890315801294649E-2</v>
      </c>
      <c r="EM20" s="560">
        <f t="shared" ref="EM20:EN20" si="639">EM13/EM11</f>
        <v>1.8724769031928643E-2</v>
      </c>
      <c r="EN20" s="562">
        <f t="shared" si="639"/>
        <v>1.4681000598693287E-2</v>
      </c>
      <c r="EO20" s="560">
        <f t="shared" ref="EO20" si="640">EO13/EO11</f>
        <v>1.8750739849268044E-2</v>
      </c>
      <c r="EP20" s="181" t="s">
        <v>29</v>
      </c>
      <c r="EQ20" s="179">
        <f t="shared" si="250"/>
        <v>1.8764879347704339E-2</v>
      </c>
      <c r="ER20" s="562">
        <f t="shared" ref="ER20:ES20" si="641">ER13/ER11</f>
        <v>2.2310919235938583E-2</v>
      </c>
      <c r="ES20" s="182">
        <f t="shared" si="641"/>
        <v>2.0139068983402491E-2</v>
      </c>
      <c r="ET20" s="180">
        <f t="shared" ref="ET20:EU20" si="642">ET13/ET11</f>
        <v>2.4828545548654244E-2</v>
      </c>
      <c r="EU20" s="182">
        <f t="shared" si="642"/>
        <v>2.1280797256468822E-2</v>
      </c>
      <c r="EV20" s="189">
        <f t="shared" ref="EV20" si="643">EV13/EV11</f>
        <v>2.025570117430163E-2</v>
      </c>
      <c r="EW20" s="560">
        <f t="shared" ref="EW20:EX20" si="644">EW13/EW11</f>
        <v>2.1053894130817208E-2</v>
      </c>
      <c r="EX20" s="919">
        <f t="shared" si="644"/>
        <v>2.5441594531574407E-2</v>
      </c>
      <c r="EY20" s="560"/>
      <c r="EZ20" s="562"/>
      <c r="FA20" s="560"/>
      <c r="FB20" s="562"/>
      <c r="FC20" s="560"/>
      <c r="FD20" s="181" t="s">
        <v>29</v>
      </c>
      <c r="FE20" s="179">
        <f t="shared" si="251"/>
        <v>2.2187217265879626E-2</v>
      </c>
      <c r="FF20" s="592">
        <f t="shared" si="252"/>
        <v>3.7124455722419014E-3</v>
      </c>
      <c r="FG20" s="416">
        <f t="shared" si="253"/>
        <v>0.10771936267370076</v>
      </c>
      <c r="FH20" s="592">
        <f t="shared" si="254"/>
        <v>-7.1251898508156199E-3</v>
      </c>
      <c r="FI20" s="416">
        <f t="shared" si="255"/>
        <v>-0.18663812958327311</v>
      </c>
      <c r="FJ20" s="592">
        <f t="shared" si="256"/>
        <v>1.6719566843831506E-2</v>
      </c>
      <c r="FK20" s="416">
        <f t="shared" si="257"/>
        <v>0.53844970767058231</v>
      </c>
      <c r="FL20" s="592">
        <f t="shared" si="258"/>
        <v>9.2083262751892325E-2</v>
      </c>
      <c r="FM20" s="416">
        <f t="shared" si="259"/>
        <v>1.9276026694722086</v>
      </c>
      <c r="FN20" s="592">
        <f t="shared" si="260"/>
        <v>-8.1399191780348476E-2</v>
      </c>
      <c r="FO20" s="416">
        <f t="shared" si="261"/>
        <v>-0.5820292064418312</v>
      </c>
      <c r="FP20" s="592">
        <f t="shared" si="262"/>
        <v>-9.4631960137718102E-3</v>
      </c>
      <c r="FQ20" s="416">
        <f t="shared" si="263"/>
        <v>-0.16188871863298709</v>
      </c>
      <c r="FR20" s="592">
        <f t="shared" si="264"/>
        <v>-1.039319328756963E-3</v>
      </c>
      <c r="FS20" s="416">
        <f t="shared" si="265"/>
        <v>-2.1214171106440232E-2</v>
      </c>
      <c r="FT20" s="592">
        <f t="shared" si="266"/>
        <v>-1.0066725001729872E-2</v>
      </c>
      <c r="FU20" s="416">
        <f t="shared" si="267"/>
        <v>-0.20993149340437112</v>
      </c>
      <c r="FV20" s="592">
        <f t="shared" si="268"/>
        <v>-2.2127364190875076E-3</v>
      </c>
      <c r="FW20" s="416">
        <f t="shared" si="269"/>
        <v>-5.8405577673938697E-2</v>
      </c>
      <c r="FX20" s="592">
        <f t="shared" si="270"/>
        <v>-2.1117886728052385E-3</v>
      </c>
      <c r="FY20" s="101">
        <f t="shared" si="271"/>
        <v>-5.919857036700589E-2</v>
      </c>
      <c r="FZ20" s="592">
        <f t="shared" si="272"/>
        <v>-1.8189975076051204E-3</v>
      </c>
      <c r="GA20" s="416">
        <f t="shared" si="273"/>
        <v>-5.419945230712802E-2</v>
      </c>
      <c r="GB20" s="592">
        <f t="shared" si="274"/>
        <v>-4.3859556191794997E-3</v>
      </c>
      <c r="GC20" s="416">
        <f t="shared" si="275"/>
        <v>-0.13817436124583521</v>
      </c>
      <c r="GD20" s="592">
        <f t="shared" si="276"/>
        <v>7.7914455365039985E-3</v>
      </c>
      <c r="GE20" s="416">
        <f t="shared" si="277"/>
        <v>0.28481434686217233</v>
      </c>
      <c r="GF20" s="295">
        <f t="shared" si="278"/>
        <v>-2.5779655886554037E-3</v>
      </c>
      <c r="GG20" s="371">
        <f t="shared" si="279"/>
        <v>-7.3346697030492181E-2</v>
      </c>
      <c r="GH20" s="295">
        <f t="shared" si="280"/>
        <v>3.8488488951616967E-3</v>
      </c>
      <c r="GI20" s="371">
        <f t="shared" si="281"/>
        <v>0.11817266464117905</v>
      </c>
      <c r="GJ20" s="295">
        <f t="shared" si="282"/>
        <v>6.318693437396497E-2</v>
      </c>
      <c r="GK20" s="371">
        <f t="shared" si="283"/>
        <v>1.7350203840244527</v>
      </c>
      <c r="GL20" s="295">
        <f t="shared" si="284"/>
        <v>-6.793621145514428E-2</v>
      </c>
      <c r="GM20" s="371">
        <f t="shared" si="285"/>
        <v>-0.68205288924313956</v>
      </c>
      <c r="GN20" s="295">
        <f t="shared" si="286"/>
        <v>1.7171992057041091E-3</v>
      </c>
      <c r="GO20" s="371">
        <f t="shared" si="287"/>
        <v>5.4222872983555777E-2</v>
      </c>
      <c r="GP20" s="295">
        <f t="shared" si="288"/>
        <v>1.6917673120563845E-3</v>
      </c>
      <c r="GQ20" s="371">
        <f t="shared" si="289"/>
        <v>5.0672232720385478E-2</v>
      </c>
      <c r="GR20" s="295">
        <f t="shared" si="290"/>
        <v>-1.623027428407052E-3</v>
      </c>
      <c r="GS20" s="371">
        <f t="shared" si="291"/>
        <v>-4.6268776521837272E-2</v>
      </c>
      <c r="GT20" s="295">
        <f t="shared" si="292"/>
        <v>2.5706962934919503E-3</v>
      </c>
      <c r="GU20" s="371">
        <f t="shared" si="293"/>
        <v>7.6839924041322713E-2</v>
      </c>
      <c r="GV20" s="295">
        <f t="shared" si="294"/>
        <v>5.6418044054683883E-3</v>
      </c>
      <c r="GW20" s="371">
        <f t="shared" si="295"/>
        <v>0.15660406552806638</v>
      </c>
      <c r="GX20" s="295">
        <f t="shared" si="296"/>
        <v>-1.2402721690099792E-2</v>
      </c>
      <c r="GY20" s="371">
        <f t="shared" si="297"/>
        <v>-0.2976578158901339</v>
      </c>
      <c r="GZ20" s="295">
        <f t="shared" si="298"/>
        <v>-2.0626714341973745E-4</v>
      </c>
      <c r="HA20" s="371">
        <f t="shared" si="299"/>
        <v>-7.0482547473189779E-3</v>
      </c>
      <c r="HB20" s="295">
        <f t="shared" si="300"/>
        <v>-6.5444803168859811E-3</v>
      </c>
      <c r="HC20" s="371">
        <f t="shared" si="301"/>
        <v>-0.22521564735956434</v>
      </c>
      <c r="HD20" s="295">
        <f t="shared" si="302"/>
        <v>2.5804450289079184E-3</v>
      </c>
      <c r="HE20" s="371">
        <f t="shared" si="303"/>
        <v>0.11461386696389962</v>
      </c>
      <c r="HF20" s="295">
        <f t="shared" si="304"/>
        <v>3.1842841867377666E-3</v>
      </c>
      <c r="HG20" s="371">
        <f t="shared" si="305"/>
        <v>0.12689074055674754</v>
      </c>
      <c r="HH20" s="295">
        <f t="shared" si="306"/>
        <v>4.7796270167120118E-3</v>
      </c>
      <c r="HI20" s="371">
        <f t="shared" si="307"/>
        <v>0.16901696884565878</v>
      </c>
      <c r="HJ20" s="295">
        <f t="shared" si="308"/>
        <v>-2.515129613657581E-3</v>
      </c>
      <c r="HK20" s="371">
        <f t="shared" si="309"/>
        <v>-7.6080937762167733E-2</v>
      </c>
      <c r="HL20" s="295">
        <f t="shared" si="310"/>
        <v>-5.9807577121965064E-3</v>
      </c>
      <c r="HM20" s="371">
        <f t="shared" si="311"/>
        <v>-0.19581130766203367</v>
      </c>
      <c r="HN20" s="295">
        <f t="shared" si="312"/>
        <v>5.198362968989928E-3</v>
      </c>
      <c r="HO20" s="371">
        <f t="shared" si="313"/>
        <v>0.21163631782590472</v>
      </c>
      <c r="HP20" s="295">
        <f t="shared" si="314"/>
        <v>3.6753899551507443E-3</v>
      </c>
      <c r="HQ20" s="371">
        <f t="shared" si="315"/>
        <v>0.1234965252062525</v>
      </c>
      <c r="HR20" s="295">
        <f t="shared" si="316"/>
        <v>-2.6719329848737469E-3</v>
      </c>
      <c r="HS20" s="371">
        <f t="shared" si="317"/>
        <v>-7.9910738057193578E-2</v>
      </c>
      <c r="HT20" s="295">
        <f t="shared" si="318"/>
        <v>-3.9328211504568236E-3</v>
      </c>
      <c r="HU20" s="371">
        <f t="shared" si="319"/>
        <v>-0.12783618898232837</v>
      </c>
      <c r="HV20" s="295">
        <f t="shared" si="320"/>
        <v>-1.2577962458820251E-3</v>
      </c>
      <c r="HW20" s="371">
        <f t="shared" si="321"/>
        <v>-4.6877220174542815E-2</v>
      </c>
      <c r="HX20" s="295">
        <f t="shared" si="322"/>
        <v>2.238784837306048E-3</v>
      </c>
      <c r="HY20" s="371">
        <f t="shared" si="323"/>
        <v>8.754171760011592E-2</v>
      </c>
      <c r="HZ20" s="295">
        <f t="shared" si="324"/>
        <v>-6.7207227028787155E-3</v>
      </c>
      <c r="IA20" s="371">
        <f t="shared" si="325"/>
        <v>-0.24164218716335895</v>
      </c>
      <c r="IB20" s="295">
        <f t="shared" si="326"/>
        <v>8.0975610912432244E-3</v>
      </c>
      <c r="IC20" s="371">
        <f t="shared" si="327"/>
        <v>0.38391656308694294</v>
      </c>
      <c r="ID20" s="295">
        <f t="shared" si="328"/>
        <v>9.5068279971195768E-4</v>
      </c>
      <c r="IE20" s="371">
        <f t="shared" si="329"/>
        <v>3.2569294051688603E-2</v>
      </c>
      <c r="IF20" s="295">
        <f t="shared" si="330"/>
        <v>1.1221010801537902E-3</v>
      </c>
      <c r="IG20" s="371">
        <f t="shared" si="331"/>
        <v>3.7229352509088647E-2</v>
      </c>
      <c r="IH20" s="295">
        <f t="shared" si="332"/>
        <v>-4.77170201006058E-3</v>
      </c>
      <c r="II20" s="371">
        <f t="shared" si="333"/>
        <v>-0.15263425761201296</v>
      </c>
      <c r="IJ20" s="295">
        <f t="shared" si="334"/>
        <v>-5.091406014639227E-3</v>
      </c>
      <c r="IK20" s="371">
        <f t="shared" si="335"/>
        <v>-0.19219652596573183</v>
      </c>
      <c r="IL20" s="295">
        <f t="shared" si="336"/>
        <v>6.9108966167106337E-3</v>
      </c>
      <c r="IM20" s="371">
        <f t="shared" si="337"/>
        <v>0.32295088701977875</v>
      </c>
      <c r="IN20" s="295">
        <f t="shared" si="338"/>
        <v>1.1192939499531616E-3</v>
      </c>
      <c r="IO20" s="371">
        <f t="shared" si="339"/>
        <v>3.9536891419062491E-2</v>
      </c>
      <c r="IP20" s="295">
        <f t="shared" si="340"/>
        <v>-6.3701137996170845E-3</v>
      </c>
      <c r="IQ20" s="371">
        <f t="shared" si="341"/>
        <v>-0.21645401616379029</v>
      </c>
      <c r="IR20" s="295">
        <f t="shared" si="342"/>
        <v>-2.9496675943608656E-3</v>
      </c>
      <c r="IS20" s="371">
        <f t="shared" si="343"/>
        <v>-0.12791664064489169</v>
      </c>
      <c r="IT20" s="295">
        <f t="shared" si="344"/>
        <v>1.068205627621107E-3</v>
      </c>
      <c r="IU20" s="371">
        <f t="shared" si="345"/>
        <v>5.3119114964161974E-2</v>
      </c>
      <c r="IV20" s="295">
        <f t="shared" si="346"/>
        <v>-5.324726484150482E-3</v>
      </c>
      <c r="IW20" s="371">
        <f t="shared" si="347"/>
        <v>-0.2514292370046704</v>
      </c>
      <c r="IX20" s="295">
        <f t="shared" si="348"/>
        <v>2.9530393974529917E-3</v>
      </c>
      <c r="IY20" s="371">
        <f t="shared" si="349"/>
        <v>0.18627512069484931</v>
      </c>
      <c r="IZ20" s="295">
        <f t="shared" si="350"/>
        <v>1.1956803734221796E-3</v>
      </c>
      <c r="JA20" s="371">
        <f t="shared" si="351"/>
        <v>6.3579233926209081E-2</v>
      </c>
      <c r="JB20" s="295">
        <f t="shared" si="352"/>
        <v>-4.2036580097438506E-3</v>
      </c>
      <c r="JC20" s="371">
        <f t="shared" si="353"/>
        <v>-0.26608514602192068</v>
      </c>
      <c r="JD20" s="295">
        <f t="shared" si="354"/>
        <v>4.0407913899520101E-3</v>
      </c>
      <c r="JE20" s="371">
        <f t="shared" si="355"/>
        <v>0.25577593718310526</v>
      </c>
      <c r="JF20" s="295">
        <f t="shared" si="356"/>
        <v>-3.55297653633984E-3</v>
      </c>
      <c r="JG20" s="371">
        <f t="shared" si="357"/>
        <v>-0.18786809309935543</v>
      </c>
      <c r="JH20" s="295">
        <f t="shared" si="358"/>
        <v>-3.390593447316936E-3</v>
      </c>
      <c r="JI20" s="371">
        <f t="shared" si="359"/>
        <v>-0.20819089301051499</v>
      </c>
      <c r="JJ20" s="295">
        <f t="shared" si="360"/>
        <v>1.4021326178407024E-2</v>
      </c>
      <c r="JK20" s="371">
        <f t="shared" si="361"/>
        <v>1.087313072879722</v>
      </c>
      <c r="JL20" s="295">
        <f t="shared" si="362"/>
        <v>-2.4611267268314606E-3</v>
      </c>
      <c r="JM20" s="371">
        <f t="shared" si="363"/>
        <v>-9.1434880324405263E-2</v>
      </c>
      <c r="JN20" s="295">
        <f t="shared" si="364"/>
        <v>-4.330132102203621E-3</v>
      </c>
      <c r="JO20" s="371">
        <f t="shared" si="365"/>
        <v>-0.17706103966078174</v>
      </c>
      <c r="JP20" s="295">
        <f t="shared" si="366"/>
        <v>-6.049872821523479E-4</v>
      </c>
      <c r="JQ20" s="371">
        <f t="shared" si="367"/>
        <v>-3.006079664305043E-2</v>
      </c>
      <c r="JR20" s="295">
        <f t="shared" si="368"/>
        <v>-2.2675157584985742E-3</v>
      </c>
      <c r="JS20" s="371">
        <f t="shared" si="369"/>
        <v>-0.1161609195468018</v>
      </c>
      <c r="JT20" s="295">
        <f t="shared" si="370"/>
        <v>-2.2056487745084254E-3</v>
      </c>
      <c r="JU20" s="371">
        <f t="shared" si="371"/>
        <v>-0.12784180198839717</v>
      </c>
      <c r="JV20" s="295">
        <f t="shared" si="372"/>
        <v>2.9819340444013995E-3</v>
      </c>
      <c r="JW20" s="371">
        <f t="shared" si="373"/>
        <v>0.1981706311625521</v>
      </c>
      <c r="JX20" s="295">
        <f t="shared" si="374"/>
        <v>2.2257099369310911E-3</v>
      </c>
      <c r="JY20" s="371">
        <f t="shared" si="375"/>
        <v>0.12345001692258051</v>
      </c>
      <c r="JZ20" s="295">
        <f t="shared" si="376"/>
        <v>-5.2801892798608856E-3</v>
      </c>
      <c r="KA20" s="371">
        <f t="shared" si="377"/>
        <v>-0.26068637018597995</v>
      </c>
      <c r="KB20" s="295">
        <f t="shared" si="378"/>
        <v>7.517396421940388E-3</v>
      </c>
      <c r="KC20" s="371">
        <f t="shared" si="379"/>
        <v>0.5020044581574159</v>
      </c>
      <c r="KD20" s="295">
        <f t="shared" si="380"/>
        <v>-9.0335141321386935E-3</v>
      </c>
      <c r="KE20" s="371">
        <f t="shared" si="381"/>
        <v>-0.4016295213755941</v>
      </c>
      <c r="KF20" s="295">
        <f t="shared" si="382"/>
        <v>2.2602588810850272E-3</v>
      </c>
      <c r="KG20" s="371">
        <f t="shared" si="383"/>
        <v>0.16794107346611387</v>
      </c>
      <c r="KH20" s="295">
        <f t="shared" si="384"/>
        <v>1.5956230423685679E-2</v>
      </c>
      <c r="KI20" s="371">
        <f t="shared" si="385"/>
        <v>1.0150983178069306</v>
      </c>
      <c r="KJ20" s="295">
        <f t="shared" si="386"/>
        <v>-4.1380816562834356E-3</v>
      </c>
      <c r="KK20" s="371">
        <f t="shared" si="387"/>
        <v>-0.13064133946681675</v>
      </c>
      <c r="KL20" s="295">
        <f t="shared" si="388"/>
        <v>-4.5408475346590017E-3</v>
      </c>
      <c r="KM20" s="371">
        <f t="shared" si="389"/>
        <v>-0.16489956252237603</v>
      </c>
      <c r="KN20" s="295">
        <f t="shared" si="390"/>
        <v>-6.1648406237838453E-3</v>
      </c>
      <c r="KO20" s="371">
        <f t="shared" si="391"/>
        <v>-0.26808080915676519</v>
      </c>
      <c r="KP20" s="295">
        <f t="shared" si="392"/>
        <v>3.9139744707615901E-4</v>
      </c>
      <c r="KQ20" s="371">
        <f t="shared" si="393"/>
        <v>2.3254056660006149E-2</v>
      </c>
      <c r="KR20" s="295">
        <f t="shared" si="394"/>
        <v>-8.56948724129631E-4</v>
      </c>
      <c r="KS20" s="371">
        <f t="shared" si="395"/>
        <v>-4.9756760734676941E-2</v>
      </c>
      <c r="KT20" s="295">
        <f t="shared" si="396"/>
        <v>3.1193775949241165E-3</v>
      </c>
      <c r="KU20" s="1108">
        <f t="shared" si="397"/>
        <v>0.1906033031750862</v>
      </c>
      <c r="KV20" s="295">
        <f t="shared" si="398"/>
        <v>-2.9005249942525742E-3</v>
      </c>
      <c r="KW20" s="371">
        <f t="shared" si="399"/>
        <v>-0.14885793955743468</v>
      </c>
      <c r="KX20" s="295">
        <f t="shared" si="400"/>
        <v>-1.8805447941010085E-3</v>
      </c>
      <c r="KY20" s="371">
        <f t="shared" si="401"/>
        <v>-0.11339059167325399</v>
      </c>
      <c r="KZ20" s="295">
        <f t="shared" si="402"/>
        <v>-1.8909926025059698E-5</v>
      </c>
      <c r="LA20" s="371">
        <f t="shared" si="403"/>
        <v>-1.2860292105362379E-3</v>
      </c>
      <c r="LB20" s="295">
        <f t="shared" si="404"/>
        <v>2.2064114812716286E-3</v>
      </c>
      <c r="LC20" s="371">
        <f t="shared" si="405"/>
        <v>0.15024719984527854</v>
      </c>
      <c r="LD20" s="295">
        <f t="shared" si="406"/>
        <v>-1.648209495037219E-3</v>
      </c>
      <c r="LE20" s="371">
        <f t="shared" si="407"/>
        <v>-9.7575571829531957E-2</v>
      </c>
      <c r="LF20" s="295">
        <f t="shared" si="408"/>
        <v>1.163943622149999E-2</v>
      </c>
      <c r="LG20" s="371">
        <f t="shared" si="409"/>
        <v>0.7635716498578522</v>
      </c>
      <c r="LH20" s="295">
        <f t="shared" si="410"/>
        <v>-2.2817668351229198E-4</v>
      </c>
      <c r="LI20" s="371">
        <f t="shared" si="411"/>
        <v>-8.4878169555678545E-3</v>
      </c>
      <c r="LJ20" s="295">
        <f t="shared" si="412"/>
        <v>-4.7643543893368528E-3</v>
      </c>
      <c r="LK20" s="371">
        <f t="shared" si="413"/>
        <v>-0.17874370064467776</v>
      </c>
      <c r="LL20" s="295">
        <f t="shared" si="414"/>
        <v>-3.1655467693660067E-3</v>
      </c>
      <c r="LM20" s="371">
        <f t="shared" si="415"/>
        <v>-0.14460946101009597</v>
      </c>
      <c r="LN20" s="295">
        <f t="shared" si="416"/>
        <v>-4.0437684332353552E-3</v>
      </c>
      <c r="LO20" s="371">
        <f t="shared" si="417"/>
        <v>-0.21595825434963184</v>
      </c>
      <c r="LP20" s="295">
        <f t="shared" si="418"/>
        <v>4.0697392505747564E-3</v>
      </c>
      <c r="LQ20" s="371">
        <f t="shared" si="419"/>
        <v>0.27721129927186244</v>
      </c>
      <c r="LR20" s="295">
        <f t="shared" si="420"/>
        <v>3.5601793866705395E-3</v>
      </c>
      <c r="LS20" s="1203">
        <f t="shared" si="421"/>
        <v>0.1898687419957733</v>
      </c>
      <c r="LT20" s="295">
        <f t="shared" si="509"/>
        <v>-2.1718502525360922E-3</v>
      </c>
      <c r="LU20" s="1192">
        <f t="shared" si="422"/>
        <v>-9.7344722983787269E-2</v>
      </c>
      <c r="LV20" s="295">
        <f t="shared" si="423"/>
        <v>4.6894765652517531E-3</v>
      </c>
      <c r="LW20" s="1192">
        <f t="shared" si="424"/>
        <v>0.23285468504609427</v>
      </c>
      <c r="LX20" s="295">
        <f t="shared" si="425"/>
        <v>-3.5477482921854216E-3</v>
      </c>
      <c r="LY20" s="1192">
        <f t="shared" si="426"/>
        <v>-0.14288989603652866</v>
      </c>
      <c r="LZ20" s="295">
        <f t="shared" si="427"/>
        <v>-1.0250960821671928E-3</v>
      </c>
      <c r="MA20" s="1192">
        <f t="shared" si="428"/>
        <v>-4.8170003680458429E-2</v>
      </c>
      <c r="MB20" s="295">
        <f t="shared" si="429"/>
        <v>7.981929565155782E-4</v>
      </c>
      <c r="MC20" s="1192">
        <f t="shared" si="430"/>
        <v>3.940584182433754E-2</v>
      </c>
      <c r="MD20" s="295">
        <f t="shared" si="431"/>
        <v>4.3877004007571996E-3</v>
      </c>
      <c r="ME20" s="1250">
        <f t="shared" si="432"/>
        <v>0.20840327083885127</v>
      </c>
      <c r="MF20" s="295">
        <f t="shared" si="433"/>
        <v>-2.5441594531574407E-2</v>
      </c>
      <c r="MG20" s="1192">
        <f t="shared" si="434"/>
        <v>-1</v>
      </c>
      <c r="MH20" s="295">
        <f t="shared" si="435"/>
        <v>0</v>
      </c>
      <c r="MI20" s="1192" t="e">
        <f t="shared" si="436"/>
        <v>#DIV/0!</v>
      </c>
      <c r="MJ20" s="295">
        <f t="shared" si="437"/>
        <v>0</v>
      </c>
      <c r="MK20" s="1192" t="e">
        <f t="shared" si="438"/>
        <v>#DIV/0!</v>
      </c>
      <c r="ML20" s="295">
        <f t="shared" si="439"/>
        <v>0</v>
      </c>
      <c r="MM20" s="1192" t="e">
        <f t="shared" si="440"/>
        <v>#DIV/0!</v>
      </c>
      <c r="MN20" s="295">
        <f t="shared" si="441"/>
        <v>0</v>
      </c>
      <c r="MO20" s="1192" t="e">
        <f t="shared" si="442"/>
        <v>#DIV/0!</v>
      </c>
      <c r="MP20" s="562">
        <f t="shared" si="443"/>
        <v>2.6882846874143794E-2</v>
      </c>
      <c r="MQ20" s="948">
        <f t="shared" si="444"/>
        <v>2.5441594531574407E-2</v>
      </c>
      <c r="MR20" s="592">
        <f>MQ20-MP20</f>
        <v>-1.4412523425693866E-3</v>
      </c>
      <c r="MS20" s="101">
        <f t="shared" si="445"/>
        <v>-5.3612340587171903E-2</v>
      </c>
      <c r="MT20" s="612"/>
      <c r="MU20" s="612"/>
      <c r="MV20" s="612"/>
      <c r="MW20" s="1" t="str">
        <f t="shared" si="446"/>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7"/>
        <v>3.3088597835928608E-2</v>
      </c>
      <c r="NJ20" s="247">
        <f t="shared" si="447"/>
        <v>2.8423370326713077E-2</v>
      </c>
      <c r="NK20" s="247">
        <f t="shared" si="447"/>
        <v>2.8790735254511177E-2</v>
      </c>
      <c r="NL20" s="247">
        <f t="shared" si="447"/>
        <v>5.9614056178061668E-2</v>
      </c>
      <c r="NM20" s="247">
        <f t="shared" si="447"/>
        <v>3.3549871065707074E-2</v>
      </c>
      <c r="NN20" s="247">
        <f t="shared" si="447"/>
        <v>3.0259391932028874E-2</v>
      </c>
      <c r="NO20" s="247">
        <f t="shared" si="447"/>
        <v>3.9101062871554675E-2</v>
      </c>
      <c r="NP20" s="247">
        <f t="shared" si="447"/>
        <v>3.0752860204666888E-2</v>
      </c>
      <c r="NQ20" s="247">
        <f t="shared" si="447"/>
        <v>3.1547447360830691E-2</v>
      </c>
      <c r="NR20" s="247">
        <f t="shared" si="447"/>
        <v>3.3993316324697258E-2</v>
      </c>
      <c r="NS20" s="247">
        <f t="shared" si="447"/>
        <v>5.0249545263120164E-2</v>
      </c>
      <c r="NT20" s="247">
        <f t="shared" si="447"/>
        <v>3.4464050659930981E-2</v>
      </c>
      <c r="NU20" s="247">
        <f t="shared" si="448"/>
        <v>3.8176496232172882E-2</v>
      </c>
      <c r="NV20" s="247">
        <f t="shared" si="448"/>
        <v>3.1051306381357262E-2</v>
      </c>
      <c r="NW20" s="247">
        <f t="shared" si="448"/>
        <v>4.7770873225188769E-2</v>
      </c>
      <c r="NX20" s="247">
        <f t="shared" si="448"/>
        <v>0.1398541359770811</v>
      </c>
      <c r="NY20" s="247">
        <f t="shared" si="448"/>
        <v>5.8454944196732625E-2</v>
      </c>
      <c r="NZ20" s="247">
        <f t="shared" si="448"/>
        <v>4.8991748182960815E-2</v>
      </c>
      <c r="OA20" s="247">
        <f t="shared" si="448"/>
        <v>4.7952428854203852E-2</v>
      </c>
      <c r="OB20" s="247">
        <f t="shared" si="448"/>
        <v>3.788570385247398E-2</v>
      </c>
      <c r="OC20" s="247">
        <f t="shared" si="448"/>
        <v>3.5672967433386472E-2</v>
      </c>
      <c r="OD20" s="247">
        <f t="shared" si="448"/>
        <v>3.3561178760581234E-2</v>
      </c>
      <c r="OE20" s="247">
        <f t="shared" si="448"/>
        <v>3.1742181252976114E-2</v>
      </c>
      <c r="OF20" s="247">
        <f t="shared" si="448"/>
        <v>2.7356225633796614E-2</v>
      </c>
      <c r="OG20" s="700">
        <f t="shared" si="449"/>
        <v>3.5147671170300612E-2</v>
      </c>
      <c r="OH20" s="700">
        <f t="shared" si="449"/>
        <v>3.2569705581645209E-2</v>
      </c>
      <c r="OI20" s="700">
        <f t="shared" si="449"/>
        <v>3.6418554476806905E-2</v>
      </c>
      <c r="OJ20" s="700">
        <f t="shared" si="449"/>
        <v>9.9605488850771876E-2</v>
      </c>
      <c r="OK20" s="700">
        <f t="shared" si="449"/>
        <v>3.1669277395627596E-2</v>
      </c>
      <c r="OL20" s="700">
        <f t="shared" si="449"/>
        <v>3.3386476601331705E-2</v>
      </c>
      <c r="OM20" s="700">
        <f t="shared" si="449"/>
        <v>3.5078243913388089E-2</v>
      </c>
      <c r="ON20" s="700">
        <f t="shared" si="449"/>
        <v>3.3455216484981037E-2</v>
      </c>
      <c r="OO20" s="700">
        <f t="shared" si="449"/>
        <v>3.6025912778472988E-2</v>
      </c>
      <c r="OP20" s="700">
        <f t="shared" si="449"/>
        <v>4.1667717183941376E-2</v>
      </c>
      <c r="OQ20" s="700">
        <f t="shared" si="449"/>
        <v>2.9264995493841584E-2</v>
      </c>
      <c r="OR20" s="700">
        <f t="shared" si="449"/>
        <v>2.9058728350421847E-2</v>
      </c>
      <c r="OS20" s="803">
        <f t="shared" si="450"/>
        <v>2.2514248033535866E-2</v>
      </c>
      <c r="OT20" s="803">
        <f t="shared" si="450"/>
        <v>2.5094693062443784E-2</v>
      </c>
      <c r="OU20" s="803">
        <f t="shared" si="450"/>
        <v>2.8278977249181551E-2</v>
      </c>
      <c r="OV20" s="803">
        <f t="shared" si="450"/>
        <v>3.3058604265893562E-2</v>
      </c>
      <c r="OW20" s="803">
        <f t="shared" si="450"/>
        <v>3.0543474652235982E-2</v>
      </c>
      <c r="OX20" s="803">
        <f t="shared" si="450"/>
        <v>2.4562716940039475E-2</v>
      </c>
      <c r="OY20" s="803">
        <f t="shared" si="450"/>
        <v>2.9761079909029403E-2</v>
      </c>
      <c r="OZ20" s="803">
        <f t="shared" si="450"/>
        <v>3.3436469864180147E-2</v>
      </c>
      <c r="PA20" s="803">
        <f t="shared" si="450"/>
        <v>3.0764536879306401E-2</v>
      </c>
      <c r="PB20" s="803">
        <f t="shared" si="450"/>
        <v>2.6831715728849577E-2</v>
      </c>
      <c r="PC20" s="803">
        <f t="shared" si="450"/>
        <v>2.5573919482967552E-2</v>
      </c>
      <c r="PD20" s="803">
        <f t="shared" si="450"/>
        <v>2.78127043202736E-2</v>
      </c>
      <c r="PE20" s="856">
        <f t="shared" si="451"/>
        <v>2.1091981617394884E-2</v>
      </c>
      <c r="PF20" s="856">
        <f t="shared" si="451"/>
        <v>2.9189542708638109E-2</v>
      </c>
      <c r="PG20" s="856">
        <f t="shared" si="451"/>
        <v>3.0140225508350067E-2</v>
      </c>
      <c r="PH20" s="856">
        <f t="shared" si="451"/>
        <v>3.1262326588503857E-2</v>
      </c>
      <c r="PI20" s="856">
        <f t="shared" si="451"/>
        <v>2.6490624578443277E-2</v>
      </c>
      <c r="PJ20" s="856">
        <f t="shared" si="451"/>
        <v>2.139921856380405E-2</v>
      </c>
      <c r="PK20" s="856">
        <f t="shared" si="451"/>
        <v>2.8310115180514683E-2</v>
      </c>
      <c r="PL20" s="856">
        <f t="shared" si="451"/>
        <v>2.9429409130467845E-2</v>
      </c>
      <c r="PM20" s="856">
        <f t="shared" si="451"/>
        <v>2.305929533085076E-2</v>
      </c>
      <c r="PN20" s="856">
        <f t="shared" si="451"/>
        <v>2.0109627736489895E-2</v>
      </c>
      <c r="PO20" s="856">
        <f t="shared" si="451"/>
        <v>2.1177833364111002E-2</v>
      </c>
      <c r="PP20" s="856">
        <f t="shared" si="451"/>
        <v>1.585310687996052E-2</v>
      </c>
      <c r="PQ20" s="1042">
        <f t="shared" si="452"/>
        <v>1.8806146277413512E-2</v>
      </c>
      <c r="PR20" s="1042">
        <f t="shared" si="452"/>
        <v>2.0001826650835691E-2</v>
      </c>
      <c r="PS20" s="1042">
        <f t="shared" si="452"/>
        <v>1.5798168641091841E-2</v>
      </c>
      <c r="PT20" s="1042">
        <f t="shared" si="452"/>
        <v>1.9838960031043851E-2</v>
      </c>
      <c r="PU20" s="1042">
        <f t="shared" si="452"/>
        <v>1.6285983494704011E-2</v>
      </c>
      <c r="PV20" s="1042">
        <f t="shared" si="452"/>
        <v>1.2895390047387075E-2</v>
      </c>
      <c r="PW20" s="1042">
        <f t="shared" si="452"/>
        <v>2.6916716225794099E-2</v>
      </c>
      <c r="PX20" s="1042">
        <f t="shared" si="452"/>
        <v>2.4455589498962638E-2</v>
      </c>
      <c r="PY20" s="1042">
        <f t="shared" si="452"/>
        <v>2.0125457396759017E-2</v>
      </c>
      <c r="PZ20" s="1042">
        <f t="shared" si="452"/>
        <v>1.9520470114606669E-2</v>
      </c>
      <c r="QA20" s="1042">
        <f t="shared" si="452"/>
        <v>1.7252954356108095E-2</v>
      </c>
      <c r="QB20" s="1042">
        <f t="shared" si="452"/>
        <v>1.504730558159967E-2</v>
      </c>
      <c r="QC20" s="1064">
        <f t="shared" si="453"/>
        <v>1.8029239626001069E-2</v>
      </c>
      <c r="QD20" s="1064">
        <f t="shared" si="453"/>
        <v>2.025494956293216E-2</v>
      </c>
      <c r="QE20" s="1064">
        <f t="shared" si="453"/>
        <v>1.4974760283071275E-2</v>
      </c>
      <c r="QF20" s="1064">
        <f t="shared" si="453"/>
        <v>2.2492156705011663E-2</v>
      </c>
      <c r="QG20" s="1064">
        <f t="shared" si="453"/>
        <v>1.3458642572872969E-2</v>
      </c>
      <c r="QH20" s="1064">
        <f t="shared" si="453"/>
        <v>1.5718901453957997E-2</v>
      </c>
      <c r="QI20" s="1064">
        <f t="shared" si="453"/>
        <v>3.1675131877643675E-2</v>
      </c>
      <c r="QJ20" s="1064">
        <f t="shared" si="453"/>
        <v>2.753705022136024E-2</v>
      </c>
      <c r="QK20" s="1064">
        <f t="shared" si="453"/>
        <v>2.2996202686701238E-2</v>
      </c>
      <c r="QL20" s="1064">
        <f t="shared" si="453"/>
        <v>1.6831362062917393E-2</v>
      </c>
      <c r="QM20" s="1064">
        <f t="shared" si="453"/>
        <v>1.7222759509993552E-2</v>
      </c>
      <c r="QN20" s="1064">
        <f t="shared" si="453"/>
        <v>1.6365810785863921E-2</v>
      </c>
      <c r="QO20" s="1121">
        <f t="shared" si="454"/>
        <v>1.9485188380788037E-2</v>
      </c>
      <c r="QP20" s="1121">
        <f t="shared" si="454"/>
        <v>1.6584663386535463E-2</v>
      </c>
      <c r="QQ20" s="1121">
        <f t="shared" si="454"/>
        <v>1.4704118592434454E-2</v>
      </c>
      <c r="QR20" s="1121">
        <f t="shared" si="454"/>
        <v>1.4685208666409395E-2</v>
      </c>
      <c r="QS20" s="1121">
        <f t="shared" si="454"/>
        <v>1.6891620147681023E-2</v>
      </c>
      <c r="QT20" s="1121">
        <f t="shared" si="454"/>
        <v>1.5243410652643804E-2</v>
      </c>
      <c r="QU20" s="1121">
        <f t="shared" si="454"/>
        <v>2.6882846874143794E-2</v>
      </c>
      <c r="QV20" s="1121">
        <f t="shared" si="454"/>
        <v>2.6654670190631502E-2</v>
      </c>
      <c r="QW20" s="1121">
        <f t="shared" si="454"/>
        <v>2.1890315801294649E-2</v>
      </c>
      <c r="QX20" s="1121">
        <f t="shared" si="454"/>
        <v>1.8724769031928643E-2</v>
      </c>
      <c r="QY20" s="1121">
        <f t="shared" si="454"/>
        <v>1.4681000598693287E-2</v>
      </c>
      <c r="QZ20" s="1121">
        <f t="shared" si="454"/>
        <v>1.8750739849268044E-2</v>
      </c>
      <c r="RA20" s="1213">
        <f t="shared" si="455"/>
        <v>2.2310919235938583E-2</v>
      </c>
      <c r="RB20" s="1213">
        <f t="shared" si="456"/>
        <v>2.0139068983402491E-2</v>
      </c>
      <c r="RC20" s="1213">
        <f t="shared" si="457"/>
        <v>2.4828545548654244E-2</v>
      </c>
      <c r="RD20" s="1213">
        <f t="shared" si="458"/>
        <v>2.1280797256468822E-2</v>
      </c>
      <c r="RE20" s="1213">
        <f t="shared" si="459"/>
        <v>2.025570117430163E-2</v>
      </c>
      <c r="RF20" s="1213">
        <f t="shared" si="460"/>
        <v>2.1053894130817208E-2</v>
      </c>
      <c r="RG20" s="1213">
        <f t="shared" si="461"/>
        <v>2.5441594531574407E-2</v>
      </c>
      <c r="RH20" s="1213">
        <f t="shared" si="462"/>
        <v>0</v>
      </c>
      <c r="RI20" s="1213">
        <f t="shared" si="463"/>
        <v>0</v>
      </c>
      <c r="RJ20" s="1213">
        <f t="shared" si="464"/>
        <v>0</v>
      </c>
      <c r="RK20" s="1213">
        <f t="shared" si="465"/>
        <v>0</v>
      </c>
      <c r="RL20" s="1213">
        <f t="shared" si="466"/>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6"/>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20"/>
        <v>0</v>
      </c>
      <c r="LS21" s="1191"/>
      <c r="LT21" s="296"/>
      <c r="LU21" s="1191"/>
      <c r="LV21" s="296"/>
      <c r="LW21" s="1191"/>
      <c r="LX21" s="296"/>
      <c r="LY21" s="1191"/>
      <c r="LZ21" s="296"/>
      <c r="MA21" s="1191"/>
      <c r="MB21" s="296"/>
      <c r="MC21" s="1191"/>
      <c r="MD21" s="296"/>
      <c r="ME21" s="1249"/>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45">SUM(V23:V27)</f>
        <v>6832</v>
      </c>
      <c r="W22" s="64">
        <f t="shared" si="645"/>
        <v>6811</v>
      </c>
      <c r="X22" s="29">
        <f t="shared" si="645"/>
        <v>5779</v>
      </c>
      <c r="Y22" s="64">
        <f t="shared" si="645"/>
        <v>7279</v>
      </c>
      <c r="Z22" s="29">
        <v>6036</v>
      </c>
      <c r="AA22" s="64">
        <v>5730</v>
      </c>
      <c r="AB22" s="29">
        <v>6885</v>
      </c>
      <c r="AC22" s="64">
        <v>6840</v>
      </c>
      <c r="AD22" s="29">
        <v>6934</v>
      </c>
      <c r="AE22" s="64">
        <v>6265</v>
      </c>
      <c r="AF22" s="29">
        <v>6143</v>
      </c>
      <c r="AG22" s="64">
        <v>5995</v>
      </c>
      <c r="AH22" s="118">
        <v>77529</v>
      </c>
      <c r="AI22" s="150">
        <v>6460.75</v>
      </c>
      <c r="AJ22" s="345">
        <f t="shared" ref="AJ22:AS22" si="646">SUM(AJ23:AJ27)</f>
        <v>6768</v>
      </c>
      <c r="AK22" s="64">
        <f t="shared" si="646"/>
        <v>6949</v>
      </c>
      <c r="AL22" s="29">
        <f t="shared" si="646"/>
        <v>5345</v>
      </c>
      <c r="AM22" s="64">
        <f t="shared" si="646"/>
        <v>9088</v>
      </c>
      <c r="AN22" s="29">
        <f t="shared" si="646"/>
        <v>6219</v>
      </c>
      <c r="AO22" s="64">
        <f t="shared" si="646"/>
        <v>5518</v>
      </c>
      <c r="AP22" s="563">
        <f t="shared" si="646"/>
        <v>7380</v>
      </c>
      <c r="AQ22" s="64">
        <f t="shared" si="646"/>
        <v>6960</v>
      </c>
      <c r="AR22" s="563">
        <f t="shared" si="646"/>
        <v>6079</v>
      </c>
      <c r="AS22" s="64">
        <f t="shared" si="646"/>
        <v>6613</v>
      </c>
      <c r="AT22" s="563">
        <f>SUM(AT23:AT27)</f>
        <v>8313</v>
      </c>
      <c r="AU22" s="64">
        <f>SUM(AU23:AU27)</f>
        <v>6310</v>
      </c>
      <c r="AV22" s="118">
        <f t="shared" ref="AV22:AV28" si="647">SUM(AJ22:AU22)</f>
        <v>81542</v>
      </c>
      <c r="AW22" s="150">
        <f t="shared" ref="AW22:AW30" si="648">SUM(AJ22:AU22)/$AV$4</f>
        <v>6795.166666666667</v>
      </c>
      <c r="AX22" s="345">
        <f t="shared" ref="AX22:BC22" si="649">SUM(AX23:AX27)</f>
        <v>7221</v>
      </c>
      <c r="AY22" s="70">
        <f t="shared" si="649"/>
        <v>6954</v>
      </c>
      <c r="AZ22" s="29">
        <f t="shared" si="649"/>
        <v>7492</v>
      </c>
      <c r="BA22" s="170">
        <f t="shared" si="649"/>
        <v>13806</v>
      </c>
      <c r="BB22" s="29">
        <f t="shared" si="649"/>
        <v>8718</v>
      </c>
      <c r="BC22" s="64">
        <f t="shared" si="649"/>
        <v>7584</v>
      </c>
      <c r="BD22" s="563">
        <f t="shared" ref="BD22:BI22" si="650">SUM(BD23:BD27)</f>
        <v>8400</v>
      </c>
      <c r="BE22" s="64">
        <f t="shared" si="650"/>
        <v>6710</v>
      </c>
      <c r="BF22" s="563">
        <f t="shared" si="650"/>
        <v>6732</v>
      </c>
      <c r="BG22" s="64">
        <f t="shared" si="650"/>
        <v>6700</v>
      </c>
      <c r="BH22" s="563">
        <f t="shared" si="650"/>
        <v>6663</v>
      </c>
      <c r="BI22" s="170">
        <f t="shared" si="650"/>
        <v>7110</v>
      </c>
      <c r="BJ22" s="118">
        <f t="shared" ref="BJ22:BJ28" si="651">SUM(AX22:BI22)</f>
        <v>94090</v>
      </c>
      <c r="BK22" s="150">
        <f t="shared" ref="BK22:BK30" si="652">SUM(AX22:BI22)/$BJ$4</f>
        <v>7840.833333333333</v>
      </c>
      <c r="BL22" s="345">
        <f t="shared" ref="BL22:BP22" si="653">SUM(BL23:BL27)</f>
        <v>7534</v>
      </c>
      <c r="BM22" s="70">
        <f t="shared" ref="BM22:BN22" si="654">SUM(BM23:BM27)</f>
        <v>6935</v>
      </c>
      <c r="BN22" s="29">
        <f t="shared" si="654"/>
        <v>7341</v>
      </c>
      <c r="BO22" s="170">
        <f t="shared" si="653"/>
        <v>14182</v>
      </c>
      <c r="BP22" s="29">
        <f t="shared" si="653"/>
        <v>7075</v>
      </c>
      <c r="BQ22" s="64">
        <f t="shared" ref="BQ22:BR22" si="655">SUM(BQ23:BQ27)</f>
        <v>6975</v>
      </c>
      <c r="BR22" s="563">
        <f t="shared" si="655"/>
        <v>8839</v>
      </c>
      <c r="BS22" s="64">
        <f t="shared" ref="BS22:BT22" si="656">SUM(BS23:BS27)</f>
        <v>7077</v>
      </c>
      <c r="BT22" s="563">
        <f t="shared" si="656"/>
        <v>8034</v>
      </c>
      <c r="BU22" s="563">
        <f t="shared" ref="BU22" si="657">SUM(BU23:BU27)</f>
        <v>8445</v>
      </c>
      <c r="BV22" s="563">
        <f t="shared" ref="BV22:BW22" si="658">SUM(BV23:BV27)</f>
        <v>6607</v>
      </c>
      <c r="BW22" s="563">
        <f t="shared" si="658"/>
        <v>7352</v>
      </c>
      <c r="BX22" s="118">
        <f t="shared" ref="BX22:BX28" si="659">SUM(BL22:BW22)</f>
        <v>96396</v>
      </c>
      <c r="BY22" s="150">
        <f t="shared" ref="BY22:BY30" si="660">SUM(BL22:BW22)/$BX$4</f>
        <v>8033</v>
      </c>
      <c r="BZ22" s="563">
        <f t="shared" ref="BZ22:CA22" si="661">SUM(BZ23:BZ27)</f>
        <v>7541</v>
      </c>
      <c r="CA22" s="70">
        <f t="shared" si="661"/>
        <v>7048</v>
      </c>
      <c r="CB22" s="29">
        <f t="shared" ref="CB22:CC22" si="662">SUM(CB23:CB27)</f>
        <v>6782</v>
      </c>
      <c r="CC22" s="170">
        <f t="shared" si="662"/>
        <v>7289</v>
      </c>
      <c r="CD22" s="29">
        <f t="shared" ref="CD22:CE22" si="663">SUM(CD23:CD27)</f>
        <v>7028</v>
      </c>
      <c r="CE22" s="64">
        <f t="shared" si="663"/>
        <v>7247</v>
      </c>
      <c r="CF22" s="563">
        <f t="shared" ref="CF22:CG22" si="664">SUM(CF23:CF27)</f>
        <v>6883</v>
      </c>
      <c r="CG22" s="64">
        <f t="shared" si="664"/>
        <v>7569</v>
      </c>
      <c r="CH22" s="563">
        <f t="shared" ref="CH22:CI22" si="665">SUM(CH23:CH27)</f>
        <v>7006</v>
      </c>
      <c r="CI22" s="563">
        <f t="shared" si="665"/>
        <v>6358</v>
      </c>
      <c r="CJ22" s="563">
        <f t="shared" ref="CJ22:CK22" si="666">SUM(CJ23:CJ27)</f>
        <v>5948</v>
      </c>
      <c r="CK22" s="563">
        <f t="shared" si="666"/>
        <v>6524</v>
      </c>
      <c r="CL22" s="118">
        <f t="shared" ref="CL22:CL28" si="667">SUM(BZ22:CK22)</f>
        <v>83223</v>
      </c>
      <c r="CM22" s="150">
        <f t="shared" ref="CM22:CM30" si="668">SUM(BZ22:CK22)/$CL$4</f>
        <v>6935.25</v>
      </c>
      <c r="CN22" s="563">
        <f t="shared" ref="CN22:CO22" si="669">SUM(CN23:CN27)</f>
        <v>6679</v>
      </c>
      <c r="CO22" s="70">
        <f t="shared" si="669"/>
        <v>7131</v>
      </c>
      <c r="CP22" s="29">
        <f t="shared" ref="CP22:CQ22" si="670">SUM(CP23:CP27)</f>
        <v>6183</v>
      </c>
      <c r="CQ22" s="170">
        <f t="shared" si="670"/>
        <v>7343</v>
      </c>
      <c r="CR22" s="29">
        <f t="shared" ref="CR22:CS22" si="671">SUM(CR23:CR27)</f>
        <v>6061</v>
      </c>
      <c r="CS22" s="170">
        <f t="shared" si="671"/>
        <v>6053</v>
      </c>
      <c r="CT22" s="190">
        <f t="shared" ref="CT22:CU22" si="672">SUM(CT23:CT27)</f>
        <v>6951</v>
      </c>
      <c r="CU22" s="70">
        <f t="shared" si="672"/>
        <v>6584</v>
      </c>
      <c r="CV22" s="563">
        <f t="shared" ref="CV22:CW22" si="673">SUM(CV23:CV27)</f>
        <v>6181</v>
      </c>
      <c r="CW22" s="950">
        <f t="shared" si="673"/>
        <v>5205</v>
      </c>
      <c r="CX22" s="563">
        <f t="shared" ref="CX22:CY22" si="674">SUM(CX23:CX27)</f>
        <v>5680</v>
      </c>
      <c r="CY22" s="70">
        <f t="shared" si="674"/>
        <v>5484</v>
      </c>
      <c r="CZ22" s="118">
        <f t="shared" ref="CZ22:CZ28" si="675">SUM(CN22:CY22)</f>
        <v>75535</v>
      </c>
      <c r="DA22" s="150">
        <f t="shared" ref="DA22:DA30" si="676">SUM(CN22:CY22)/$CZ$4</f>
        <v>6294.583333333333</v>
      </c>
      <c r="DB22" s="563">
        <f t="shared" ref="DB22:DC22" si="677">SUM(DB23:DB27)</f>
        <v>5350</v>
      </c>
      <c r="DC22" s="70">
        <f t="shared" si="677"/>
        <v>6023</v>
      </c>
      <c r="DD22" s="29">
        <f t="shared" ref="DD22:DE22" si="678">SUM(DD23:DD27)</f>
        <v>4888</v>
      </c>
      <c r="DE22" s="170">
        <f t="shared" si="678"/>
        <v>5606</v>
      </c>
      <c r="DF22" s="29">
        <f t="shared" ref="DF22:DG22" si="679">SUM(DF23:DF27)</f>
        <v>4913</v>
      </c>
      <c r="DG22" s="170">
        <f t="shared" si="679"/>
        <v>4578</v>
      </c>
      <c r="DH22" s="190">
        <f t="shared" ref="DH22:DI22" si="680">SUM(DH23:DH27)</f>
        <v>6718</v>
      </c>
      <c r="DI22" s="70">
        <f t="shared" si="680"/>
        <v>6309</v>
      </c>
      <c r="DJ22" s="563">
        <f t="shared" ref="DJ22:DK22" si="681">SUM(DJ23:DJ27)</f>
        <v>6009</v>
      </c>
      <c r="DK22" s="70">
        <f t="shared" si="681"/>
        <v>6042</v>
      </c>
      <c r="DL22" s="563">
        <f t="shared" ref="DL22:DM22" si="682">SUM(DL23:DL27)</f>
        <v>5449</v>
      </c>
      <c r="DM22" s="70">
        <f t="shared" si="682"/>
        <v>6489</v>
      </c>
      <c r="DN22" s="118">
        <f t="shared" ref="DN22:DN28" si="683">SUM(DB22:DM22)</f>
        <v>68374</v>
      </c>
      <c r="DO22" s="150">
        <f t="shared" ref="DO22:DO30" si="684">SUM(DB22:DM22)/$DN$4</f>
        <v>5697.833333333333</v>
      </c>
      <c r="DP22" s="563">
        <f t="shared" ref="DP22:DQ22" si="685">SUM(DP23:DP27)</f>
        <v>5876</v>
      </c>
      <c r="DQ22" s="70">
        <f t="shared" si="685"/>
        <v>6005</v>
      </c>
      <c r="DR22" s="29">
        <f t="shared" ref="DR22:DS22" si="686">SUM(DR23:DR27)</f>
        <v>4527</v>
      </c>
      <c r="DS22" s="170">
        <f t="shared" si="686"/>
        <v>6637</v>
      </c>
      <c r="DT22" s="29">
        <f t="shared" ref="DT22:DU22" si="687">SUM(DT23:DT27)</f>
        <v>5260</v>
      </c>
      <c r="DU22" s="170">
        <f t="shared" si="687"/>
        <v>4864</v>
      </c>
      <c r="DV22" s="190">
        <f t="shared" ref="DV22:DW22" si="688">SUM(DV23:DV27)</f>
        <v>7185</v>
      </c>
      <c r="DW22" s="70">
        <f t="shared" si="688"/>
        <v>6539</v>
      </c>
      <c r="DX22" s="563">
        <f t="shared" ref="DX22:DY22" si="689">SUM(DX23:DX27)</f>
        <v>6369</v>
      </c>
      <c r="DY22" s="70">
        <f t="shared" si="689"/>
        <v>6092</v>
      </c>
      <c r="DZ22" s="563">
        <f t="shared" ref="DZ22:EA22" si="690">SUM(DZ23:DZ27)</f>
        <v>5661</v>
      </c>
      <c r="EA22" s="70">
        <f t="shared" si="690"/>
        <v>5692</v>
      </c>
      <c r="EB22" s="118">
        <f t="shared" ref="EB22:EB28" si="691">SUM(DP22:EA22)</f>
        <v>70707</v>
      </c>
      <c r="EC22" s="150">
        <f t="shared" ref="EC22:EC30" si="692">SUM(DP22:EA22)/$EB$4</f>
        <v>5892.25</v>
      </c>
      <c r="ED22" s="563">
        <f t="shared" ref="ED22" si="693">SUM(ED23:ED27)</f>
        <v>5945</v>
      </c>
      <c r="EE22" s="70">
        <f t="shared" ref="EE22:EF22" si="694">SUM(EE23:EE27)</f>
        <v>5368</v>
      </c>
      <c r="EF22" s="29">
        <f t="shared" si="694"/>
        <v>4899</v>
      </c>
      <c r="EG22" s="170">
        <f t="shared" ref="EG22:EI22" si="695">SUM(EG23:EG27)</f>
        <v>5583</v>
      </c>
      <c r="EH22" s="29">
        <f t="shared" si="695"/>
        <v>5091</v>
      </c>
      <c r="EI22" s="170">
        <f t="shared" si="695"/>
        <v>4873</v>
      </c>
      <c r="EJ22" s="190">
        <f t="shared" ref="EJ22:EK22" si="696">SUM(EJ23:EJ27)</f>
        <v>7029</v>
      </c>
      <c r="EK22" s="70">
        <f t="shared" si="696"/>
        <v>6918</v>
      </c>
      <c r="EL22" s="563">
        <f t="shared" ref="EL22:EM22" si="697">SUM(EL23:EL27)</f>
        <v>6814</v>
      </c>
      <c r="EM22" s="70">
        <f t="shared" si="697"/>
        <v>6149</v>
      </c>
      <c r="EN22" s="563">
        <f t="shared" ref="EN22:EO22" si="698">SUM(EN23:EN27)</f>
        <v>5925</v>
      </c>
      <c r="EO22" s="70">
        <f t="shared" si="698"/>
        <v>7311</v>
      </c>
      <c r="EP22" s="118">
        <f t="shared" ref="EP22:EP28" si="699">SUM(ED22:EO22)</f>
        <v>71905</v>
      </c>
      <c r="EQ22" s="150">
        <f t="shared" ref="EQ22:EQ30" si="700">SUM(ED22:EO22)/$EP$4</f>
        <v>5992.083333333333</v>
      </c>
      <c r="ER22" s="563">
        <f t="shared" ref="ER22:ES22" si="701">SUM(ER23:ER27)</f>
        <v>7910</v>
      </c>
      <c r="ES22" s="70">
        <f t="shared" si="701"/>
        <v>7626</v>
      </c>
      <c r="ET22" s="29">
        <f t="shared" ref="ET22:EU22" si="702">SUM(ET23:ET27)</f>
        <v>7794</v>
      </c>
      <c r="EU22" s="170">
        <f t="shared" si="702"/>
        <v>8626</v>
      </c>
      <c r="EV22" s="29">
        <f t="shared" ref="EV22" si="703">SUM(EV23:EV27)</f>
        <v>5384</v>
      </c>
      <c r="EW22" s="170">
        <f t="shared" ref="EW22:EX22" si="704">SUM(EW23:EW27)</f>
        <v>5672</v>
      </c>
      <c r="EX22" s="190">
        <f t="shared" si="704"/>
        <v>6318</v>
      </c>
      <c r="EY22" s="70"/>
      <c r="EZ22" s="563"/>
      <c r="FA22" s="70"/>
      <c r="FB22" s="563"/>
      <c r="FC22" s="70"/>
      <c r="FD22" s="118">
        <f t="shared" ref="FD22:FD28" si="705">SUM(ER22:FC22)</f>
        <v>49330</v>
      </c>
      <c r="FE22" s="150">
        <f t="shared" ref="FE22:FE30" si="706">SUM(ER22:FC22)/$FD$4</f>
        <v>7047.1428571428569</v>
      </c>
      <c r="FF22" s="113">
        <f t="shared" ref="FF22:FF30" si="707">AX22-AU22</f>
        <v>911</v>
      </c>
      <c r="FG22" s="367">
        <f t="shared" ref="FG22:FG30" si="708">FF22/AU22</f>
        <v>0.14437400950871632</v>
      </c>
      <c r="FH22" s="113">
        <f t="shared" ref="FH22:FH30" si="709">AY22-AX22</f>
        <v>-267</v>
      </c>
      <c r="FI22" s="367">
        <f t="shared" ref="FI22:FI30" si="710">FH22/AX22</f>
        <v>-3.6975488159534692E-2</v>
      </c>
      <c r="FJ22" s="113">
        <f t="shared" ref="FJ22:FJ30" si="711">AZ22-AY22</f>
        <v>538</v>
      </c>
      <c r="FK22" s="367">
        <f t="shared" ref="FK22:FK30" si="712">FJ22/AY22</f>
        <v>7.736554501006615E-2</v>
      </c>
      <c r="FL22" s="113">
        <f t="shared" ref="FL22:FL30" si="713">BA22-AZ22</f>
        <v>6314</v>
      </c>
      <c r="FM22" s="367">
        <f t="shared" ref="FM22:FM30" si="714">FL22/AZ22</f>
        <v>0.84276561665776828</v>
      </c>
      <c r="FN22" s="113">
        <f t="shared" ref="FN22:FN30" si="715">BB22-BA22</f>
        <v>-5088</v>
      </c>
      <c r="FO22" s="367">
        <f t="shared" ref="FO22:FO30" si="716">FN22/BA22</f>
        <v>-0.36853541938287698</v>
      </c>
      <c r="FP22" s="113">
        <f t="shared" ref="FP22:FP30" si="717">BC22-BB22</f>
        <v>-1134</v>
      </c>
      <c r="FQ22" s="367">
        <f t="shared" ref="FQ22:FQ30" si="718">FP22/BB22</f>
        <v>-0.13007570543702685</v>
      </c>
      <c r="FR22" s="113">
        <f t="shared" ref="FR22:FR30" si="719">BD22-BC22</f>
        <v>816</v>
      </c>
      <c r="FS22" s="367">
        <f t="shared" ref="FS22:FS30" si="720">FR22/BC22</f>
        <v>0.10759493670886076</v>
      </c>
      <c r="FT22" s="113">
        <f t="shared" ref="FT22:FT30" si="721">BE22-BD22</f>
        <v>-1690</v>
      </c>
      <c r="FU22" s="367">
        <f t="shared" ref="FU22:FU30" si="722">FT22/BD22</f>
        <v>-0.2011904761904762</v>
      </c>
      <c r="FV22" s="113">
        <f t="shared" ref="FV22:FV30" si="723">BF22-BE22</f>
        <v>22</v>
      </c>
      <c r="FW22" s="367">
        <f t="shared" ref="FW22:FW30" si="724">FV22/BE22</f>
        <v>3.2786885245901639E-3</v>
      </c>
      <c r="FX22" s="113">
        <f t="shared" ref="FX22:FX30" si="725">BG22-BF22</f>
        <v>-32</v>
      </c>
      <c r="FY22" s="100">
        <f t="shared" ref="FY22:FY30" si="726">FX22/BF22</f>
        <v>-4.7534165181224008E-3</v>
      </c>
      <c r="FZ22" s="113">
        <f t="shared" ref="FZ22:FZ30" si="727">BH22-BG22</f>
        <v>-37</v>
      </c>
      <c r="GA22" s="367">
        <f t="shared" ref="GA22:GA30" si="728">FZ22/BG22</f>
        <v>-5.5223880597014925E-3</v>
      </c>
      <c r="GB22" s="113">
        <f t="shared" ref="GB22:GB30" si="729">BI22-BH22</f>
        <v>447</v>
      </c>
      <c r="GC22" s="367">
        <f t="shared" ref="GC22:GC30" si="730">GB22/BH22</f>
        <v>6.7086897793786585E-2</v>
      </c>
      <c r="GD22" s="113">
        <f t="shared" ref="GD22:GD30" si="731">BL22-BI22</f>
        <v>424</v>
      </c>
      <c r="GE22" s="367">
        <f t="shared" ref="GE22:GE30" si="732">GD22/BI22</f>
        <v>5.9634317862165963E-2</v>
      </c>
      <c r="GF22" s="292">
        <f t="shared" ref="GF22:GF30" si="733">BM22-BL22</f>
        <v>-599</v>
      </c>
      <c r="GG22" s="370">
        <f t="shared" ref="GG22:GG30" si="734">GF22/BL22</f>
        <v>-7.9506238385983544E-2</v>
      </c>
      <c r="GH22" s="292">
        <f t="shared" ref="GH22:GH30" si="735">BN22-BM22</f>
        <v>406</v>
      </c>
      <c r="GI22" s="370">
        <f t="shared" ref="GI22:GI30" si="736">GH22/BM22</f>
        <v>5.8543619322278299E-2</v>
      </c>
      <c r="GJ22" s="292">
        <f t="shared" ref="GJ22:GJ30" si="737">BO22-BN22</f>
        <v>6841</v>
      </c>
      <c r="GK22" s="370">
        <f t="shared" ref="GK22:GK30" si="738">GJ22/BN22</f>
        <v>0.93188938836670754</v>
      </c>
      <c r="GL22" s="292">
        <f t="shared" ref="GL22:GL30" si="739">BP22-BO22</f>
        <v>-7107</v>
      </c>
      <c r="GM22" s="370">
        <f t="shared" ref="GM22:GM30" si="740">GL22/BO22</f>
        <v>-0.50112819066422221</v>
      </c>
      <c r="GN22" s="292">
        <f t="shared" ref="GN22:GN30" si="741">BQ22-BP22</f>
        <v>-100</v>
      </c>
      <c r="GO22" s="370">
        <f t="shared" ref="GO22:GO30" si="742">GN22/BP22</f>
        <v>-1.4134275618374558E-2</v>
      </c>
      <c r="GP22" s="292">
        <f t="shared" ref="GP22:GP30" si="743">BR22-BQ22</f>
        <v>1864</v>
      </c>
      <c r="GQ22" s="370">
        <f t="shared" ref="GQ22:GQ30" si="744">GP22/BQ22</f>
        <v>0.26724014336917562</v>
      </c>
      <c r="GR22" s="292">
        <f t="shared" ref="GR22:GR30" si="745">BS22-BR22</f>
        <v>-1762</v>
      </c>
      <c r="GS22" s="370">
        <f t="shared" ref="GS22:GS30" si="746">GR22/BR22</f>
        <v>-0.19934381717388844</v>
      </c>
      <c r="GT22" s="292">
        <f t="shared" ref="GT22:GT30" si="747">BT22-BS22</f>
        <v>957</v>
      </c>
      <c r="GU22" s="370">
        <f t="shared" ref="GU22:GU30" si="748">GT22/BS22</f>
        <v>0.13522679101314117</v>
      </c>
      <c r="GV22" s="292">
        <f t="shared" ref="GV22:GV30" si="749">BU22-BT22</f>
        <v>411</v>
      </c>
      <c r="GW22" s="370">
        <f t="shared" ref="GW22:GW30" si="750">GV22/BT22</f>
        <v>5.1157580283793878E-2</v>
      </c>
      <c r="GX22" s="292">
        <f t="shared" ref="GX22:GX30" si="751">BV22-BU22</f>
        <v>-1838</v>
      </c>
      <c r="GY22" s="370">
        <f t="shared" ref="GY22:GY30" si="752">GX22/BU22</f>
        <v>-0.21764357608052101</v>
      </c>
      <c r="GZ22" s="292">
        <f t="shared" ref="GZ22:GZ30" si="753">BW22-BV22</f>
        <v>745</v>
      </c>
      <c r="HA22" s="370">
        <f t="shared" ref="HA22:HA30" si="754">GZ22/BV22</f>
        <v>0.11275919479340094</v>
      </c>
      <c r="HB22" s="292">
        <f t="shared" ref="HB22:HB30" si="755">BZ22-BW22</f>
        <v>189</v>
      </c>
      <c r="HC22" s="370">
        <f t="shared" ref="HC22:HC30" si="756">HB22/BW22</f>
        <v>2.5707290533188248E-2</v>
      </c>
      <c r="HD22" s="292">
        <f t="shared" ref="HD22:HD30" si="757">CA22-BZ22</f>
        <v>-493</v>
      </c>
      <c r="HE22" s="370">
        <f t="shared" ref="HE22:HE30" si="758">HD22/BZ22</f>
        <v>-6.5375944834902527E-2</v>
      </c>
      <c r="HF22" s="292">
        <f t="shared" ref="HF22:HF30" si="759">CB22-CA22</f>
        <v>-266</v>
      </c>
      <c r="HG22" s="370">
        <f t="shared" ref="HG22:HG30" si="760">HF22/CA22</f>
        <v>-3.7741203178206582E-2</v>
      </c>
      <c r="HH22" s="292">
        <f t="shared" ref="HH22:HH30" si="761">CC22-CB22</f>
        <v>507</v>
      </c>
      <c r="HI22" s="370">
        <f t="shared" ref="HI22:HI30" si="762">HH22/CB22</f>
        <v>7.4756708935417276E-2</v>
      </c>
      <c r="HJ22" s="292">
        <f t="shared" ref="HJ22:HJ30" si="763">CD22-CC22</f>
        <v>-261</v>
      </c>
      <c r="HK22" s="370">
        <f t="shared" ref="HK22:HK30" si="764">HJ22/CC22</f>
        <v>-3.5807380985045961E-2</v>
      </c>
      <c r="HL22" s="292">
        <f t="shared" ref="HL22:HL30" si="765">CE22-CD22</f>
        <v>219</v>
      </c>
      <c r="HM22" s="370">
        <f t="shared" ref="HM22:HM30" si="766">HL22/CD22</f>
        <v>3.1161070005691519E-2</v>
      </c>
      <c r="HN22" s="292">
        <f t="shared" ref="HN22:HN30" si="767">CF22-CE22</f>
        <v>-364</v>
      </c>
      <c r="HO22" s="370">
        <f t="shared" ref="HO22:HO30" si="768">HN22/CE22</f>
        <v>-5.0227680419483924E-2</v>
      </c>
      <c r="HP22" s="292">
        <f t="shared" ref="HP22:HP30" si="769">CG22-CF22</f>
        <v>686</v>
      </c>
      <c r="HQ22" s="370">
        <f t="shared" ref="HQ22:HQ30" si="770">HP22/CF22</f>
        <v>9.9665843382246114E-2</v>
      </c>
      <c r="HR22" s="292">
        <f t="shared" ref="HR22:HR30" si="771">CH22-CG22</f>
        <v>-563</v>
      </c>
      <c r="HS22" s="370">
        <f t="shared" ref="HS22:HS30" si="772">HR22/CG22</f>
        <v>-7.4382349055357372E-2</v>
      </c>
      <c r="HT22" s="292">
        <f t="shared" ref="HT22:HT30" si="773">CI22-CH22</f>
        <v>-648</v>
      </c>
      <c r="HU22" s="370">
        <f t="shared" ref="HU22:HU30" si="774">HT22/CH22</f>
        <v>-9.2492149586069078E-2</v>
      </c>
      <c r="HV22" s="292">
        <f t="shared" ref="HV22:HV30" si="775">CJ22-CI22</f>
        <v>-410</v>
      </c>
      <c r="HW22" s="370">
        <f t="shared" ref="HW22:HW30" si="776">HV22/CI22</f>
        <v>-6.4485687323057567E-2</v>
      </c>
      <c r="HX22" s="292">
        <f t="shared" ref="HX22:HX30" si="777">CK22-CJ22</f>
        <v>576</v>
      </c>
      <c r="HY22" s="370">
        <f t="shared" ref="HY22:HY30" si="778">HX22/CJ22</f>
        <v>9.6839273705447204E-2</v>
      </c>
      <c r="HZ22" s="292">
        <f t="shared" ref="HZ22:HZ30" si="779">CN22-CK22</f>
        <v>155</v>
      </c>
      <c r="IA22" s="370">
        <f t="shared" ref="IA22:IA30" si="780">HZ22/CK22</f>
        <v>2.3758430410790926E-2</v>
      </c>
      <c r="IB22" s="292">
        <f t="shared" ref="IB22:IB30" si="781">CO22-CN22</f>
        <v>452</v>
      </c>
      <c r="IC22" s="370">
        <f t="shared" ref="IC22:IC30" si="782">IB22/CN22</f>
        <v>6.7674801617008534E-2</v>
      </c>
      <c r="ID22" s="292">
        <f t="shared" ref="ID22:ID30" si="783">CP22-CO22</f>
        <v>-948</v>
      </c>
      <c r="IE22" s="370">
        <f t="shared" ref="IE22:IE30" si="784">ID22/CO22</f>
        <v>-0.13294068153134203</v>
      </c>
      <c r="IF22" s="292">
        <f t="shared" ref="IF22:IF30" si="785">CQ22-CP22</f>
        <v>1160</v>
      </c>
      <c r="IG22" s="370">
        <f t="shared" ref="IG22:IG30" si="786">IF22/CP22</f>
        <v>0.18761119197800422</v>
      </c>
      <c r="IH22" s="292">
        <f t="shared" ref="IH22:IH30" si="787">CR22-CQ22</f>
        <v>-1282</v>
      </c>
      <c r="II22" s="370">
        <f t="shared" ref="II22:II30" si="788">IH22/CQ22</f>
        <v>-0.17458804303418221</v>
      </c>
      <c r="IJ22" s="292">
        <f t="shared" ref="IJ22:IJ30" si="789">CS22-CR22</f>
        <v>-8</v>
      </c>
      <c r="IK22" s="370">
        <f t="shared" ref="IK22:IK30" si="790">IJ22/CR22</f>
        <v>-1.3199142055766375E-3</v>
      </c>
      <c r="IL22" s="292">
        <f t="shared" ref="IL22:IL30" si="791">CT22-CS22</f>
        <v>898</v>
      </c>
      <c r="IM22" s="370">
        <f t="shared" ref="IM22:IM30" si="792">IL22/CS22</f>
        <v>0.14835618701470346</v>
      </c>
      <c r="IN22" s="292">
        <f t="shared" ref="IN22:IN30" si="793">CU22-CT22</f>
        <v>-367</v>
      </c>
      <c r="IO22" s="370">
        <f t="shared" ref="IO22:IO30" si="794">IN22/CT22</f>
        <v>-5.2798158538339808E-2</v>
      </c>
      <c r="IP22" s="292">
        <f t="shared" ref="IP22:IP30" si="795">CV22-CU22</f>
        <v>-403</v>
      </c>
      <c r="IQ22" s="370">
        <f t="shared" ref="IQ22:IQ30" si="796">IP22/CU22</f>
        <v>-6.1208991494532197E-2</v>
      </c>
      <c r="IR22" s="292">
        <f t="shared" ref="IR22:IR30" si="797">CW22-CV22</f>
        <v>-976</v>
      </c>
      <c r="IS22" s="370">
        <f t="shared" ref="IS22:IS30" si="798">IR22/CV22</f>
        <v>-0.15790325190098689</v>
      </c>
      <c r="IT22" s="292">
        <f t="shared" ref="IT22:IT30" si="799">CX22-CW22</f>
        <v>475</v>
      </c>
      <c r="IU22" s="370">
        <f t="shared" ref="IU22:IU30" si="800">IT22/CW22</f>
        <v>9.1258405379442839E-2</v>
      </c>
      <c r="IV22" s="292">
        <f t="shared" ref="IV22:IV30" si="801">CY22-CX22</f>
        <v>-196</v>
      </c>
      <c r="IW22" s="370">
        <f t="shared" ref="IW22:IW30" si="802">IV22/CX22</f>
        <v>-3.4507042253521129E-2</v>
      </c>
      <c r="IX22" s="292">
        <f t="shared" ref="IX22:IX30" si="803">DB22-CY22</f>
        <v>-134</v>
      </c>
      <c r="IY22" s="370">
        <f t="shared" ref="IY22:IY30" si="804">IX22/CY22</f>
        <v>-2.4434719183078046E-2</v>
      </c>
      <c r="IZ22" s="292">
        <f t="shared" ref="IZ22:IZ30" si="805">DC22-DB22</f>
        <v>673</v>
      </c>
      <c r="JA22" s="370">
        <f t="shared" ref="JA22:JA30" si="806">IZ22/DB22</f>
        <v>0.1257943925233645</v>
      </c>
      <c r="JB22" s="292">
        <f t="shared" ref="JB22:JB30" si="807">DD22-DC22</f>
        <v>-1135</v>
      </c>
      <c r="JC22" s="370">
        <f t="shared" ref="JC22:JC30" si="808">JB22/DD22</f>
        <v>-0.2322013093289689</v>
      </c>
      <c r="JD22" s="292">
        <f t="shared" ref="JD22:JD30" si="809">DE22-DD22</f>
        <v>718</v>
      </c>
      <c r="JE22" s="370">
        <f t="shared" ref="JE22:JE30" si="810">JD22/DD22</f>
        <v>0.14689034369885434</v>
      </c>
      <c r="JF22" s="292">
        <f t="shared" ref="JF22:JF30" si="811">DF22-DE22</f>
        <v>-693</v>
      </c>
      <c r="JG22" s="370">
        <f t="shared" ref="JG22:JG30" si="812">JF22/DO22</f>
        <v>-0.12162517916166965</v>
      </c>
      <c r="JH22" s="292">
        <f t="shared" ref="JH22:JH30" si="813">DG22-DF22</f>
        <v>-335</v>
      </c>
      <c r="JI22" s="370">
        <f t="shared" ref="JI22:JI30" si="814">JH22/DF22</f>
        <v>-6.8186444127824139E-2</v>
      </c>
      <c r="JJ22" s="292">
        <f t="shared" ref="JJ22:JJ30" si="815">DH22-DG22</f>
        <v>2140</v>
      </c>
      <c r="JK22" s="370">
        <f t="shared" ref="JK22:JK30" si="816">JJ22/DG22</f>
        <v>0.46745303626037571</v>
      </c>
      <c r="JL22" s="292">
        <f t="shared" ref="JL22:JL30" si="817">DI22-DH22</f>
        <v>-409</v>
      </c>
      <c r="JM22" s="370">
        <f t="shared" ref="JM22:JM30" si="818">JL22/DH22</f>
        <v>-6.0881214647216436E-2</v>
      </c>
      <c r="JN22" s="292">
        <f t="shared" ref="JN22:JN30" si="819">DJ22-DI22</f>
        <v>-300</v>
      </c>
      <c r="JO22" s="370">
        <f t="shared" ref="JO22:JO30" si="820">JN22/DI22</f>
        <v>-4.7551117451260103E-2</v>
      </c>
      <c r="JP22" s="292">
        <f t="shared" ref="JP22:JP30" si="821">DK22-DJ22</f>
        <v>33</v>
      </c>
      <c r="JQ22" s="370">
        <f t="shared" ref="JQ22:JQ30" si="822">JP22/DJ22</f>
        <v>5.4917623564653024E-3</v>
      </c>
      <c r="JR22" s="292">
        <f t="shared" ref="JR22:JR30" si="823">DL22-DK22</f>
        <v>-593</v>
      </c>
      <c r="JS22" s="370">
        <f t="shared" ref="JS22:JS30" si="824">JR22/DK22</f>
        <v>-9.8146309169149293E-2</v>
      </c>
      <c r="JT22" s="292">
        <f t="shared" ref="JT22:JT30" si="825">DM22-DL22</f>
        <v>1040</v>
      </c>
      <c r="JU22" s="370">
        <f t="shared" ref="JU22:JU30" si="826">JT22/DL22</f>
        <v>0.19086070838685998</v>
      </c>
      <c r="JV22" s="292">
        <f t="shared" ref="JV22:JV30" si="827">DP22-DM22</f>
        <v>-613</v>
      </c>
      <c r="JW22" s="370">
        <f t="shared" ref="JW22:JW30" si="828">JV22/DM22</f>
        <v>-9.4467560486977964E-2</v>
      </c>
      <c r="JX22" s="292">
        <f t="shared" ref="JX22:JX30" si="829">DQ22-DP22</f>
        <v>129</v>
      </c>
      <c r="JY22" s="370">
        <f t="shared" ref="JY22:JY30" si="830">JX22/DP22</f>
        <v>2.1953710006807351E-2</v>
      </c>
      <c r="JZ22" s="292">
        <f t="shared" ref="JZ22:JZ30" si="831">DR22-DQ22</f>
        <v>-1478</v>
      </c>
      <c r="KA22" s="370">
        <f t="shared" ref="KA22:KA30" si="832">JZ22/DQ22</f>
        <v>-0.24612822647793506</v>
      </c>
      <c r="KB22" s="292">
        <f t="shared" ref="KB22:KB30" si="833">DS22-DR22</f>
        <v>2110</v>
      </c>
      <c r="KC22" s="370">
        <f t="shared" ref="KC22:KC30" si="834">KB22/DR22</f>
        <v>0.46609233487961121</v>
      </c>
      <c r="KD22" s="292">
        <f t="shared" ref="KD22:KD30" si="835">DT22-DS22</f>
        <v>-1377</v>
      </c>
      <c r="KE22" s="370">
        <f t="shared" ref="KE22:KE30" si="836">KD22/DS22</f>
        <v>-0.20747325598915173</v>
      </c>
      <c r="KF22" s="292">
        <f t="shared" ref="KF22:KF30" si="837">DU22-DT22</f>
        <v>-396</v>
      </c>
      <c r="KG22" s="370">
        <f t="shared" ref="KG22:KG30" si="838">KF22/DT22</f>
        <v>-7.5285171102661599E-2</v>
      </c>
      <c r="KH22" s="292">
        <f t="shared" ref="KH22:KH30" si="839">DV22-DU22</f>
        <v>2321</v>
      </c>
      <c r="KI22" s="370">
        <f t="shared" ref="KI22:KI30" si="840">KH22/DU22</f>
        <v>0.47717927631578949</v>
      </c>
      <c r="KJ22" s="292">
        <f t="shared" ref="KJ22:KJ30" si="841">DW22-DV22</f>
        <v>-646</v>
      </c>
      <c r="KK22" s="370">
        <f t="shared" ref="KK22:KK30" si="842">KJ22/DV22</f>
        <v>-8.9909533750869866E-2</v>
      </c>
      <c r="KL22" s="292">
        <f t="shared" ref="KL22:KL30" si="843">DX22-DW22</f>
        <v>-170</v>
      </c>
      <c r="KM22" s="370">
        <f t="shared" ref="KM22:KM30" si="844">KL22/DW22</f>
        <v>-2.5997858999847072E-2</v>
      </c>
      <c r="KN22" s="292">
        <f t="shared" ref="KN22:KN30" si="845">DY22-DX22</f>
        <v>-277</v>
      </c>
      <c r="KO22" s="370">
        <f t="shared" ref="KO22:KO30" si="846">KN22/DX22</f>
        <v>-4.34919139582352E-2</v>
      </c>
      <c r="KP22" s="292">
        <f t="shared" ref="KP22:KP30" si="847">DZ22-DY22</f>
        <v>-431</v>
      </c>
      <c r="KQ22" s="370">
        <f t="shared" ref="KQ22:KQ30" si="848">KP22/DY22</f>
        <v>-7.0748522652659226E-2</v>
      </c>
      <c r="KR22" s="292">
        <f t="shared" ref="KR22:KR30" si="849">EA22-DZ22</f>
        <v>31</v>
      </c>
      <c r="KS22" s="370">
        <f t="shared" ref="KS22:KS30" si="850">KR22/DZ22</f>
        <v>5.4760642995937111E-3</v>
      </c>
      <c r="KT22" s="292">
        <f t="shared" si="396"/>
        <v>253</v>
      </c>
      <c r="KU22" s="375">
        <f t="shared" ref="KU22:KU30" si="851">KT22/EA22</f>
        <v>4.4448348559381588E-2</v>
      </c>
      <c r="KV22" s="292">
        <f t="shared" ref="KV22:KV30" si="852">EE22-ED22</f>
        <v>-577</v>
      </c>
      <c r="KW22" s="370">
        <f t="shared" ref="KW22:KW30" si="853">KV22/ED22</f>
        <v>-9.7056349873843567E-2</v>
      </c>
      <c r="KX22" s="292">
        <f t="shared" ref="KX22:KX30" si="854">EF22-EE22</f>
        <v>-469</v>
      </c>
      <c r="KY22" s="370">
        <f t="shared" ref="KY22:KY30" si="855">KX22/EE22</f>
        <v>-8.7369597615499256E-2</v>
      </c>
      <c r="KZ22" s="292">
        <f t="shared" ref="KZ22:KZ30" si="856">EG22-EF22</f>
        <v>684</v>
      </c>
      <c r="LA22" s="370">
        <f t="shared" ref="LA22:LA30" si="857">KZ22/EF22</f>
        <v>0.13962033067973056</v>
      </c>
      <c r="LB22" s="292">
        <f t="shared" ref="LB22:LB30" si="858">EH22-EG22</f>
        <v>-492</v>
      </c>
      <c r="LC22" s="370">
        <f t="shared" ref="LC22:LC30" si="859">LB22/EG22</f>
        <v>-8.8124664159054275E-2</v>
      </c>
      <c r="LD22" s="292">
        <f t="shared" ref="LD22:LD30" si="860">EI22-EH22</f>
        <v>-218</v>
      </c>
      <c r="LE22" s="370">
        <f t="shared" ref="LE22:LE30" si="861">LD22/EH22</f>
        <v>-4.2820663916715775E-2</v>
      </c>
      <c r="LF22" s="292">
        <f t="shared" ref="LF22:LF30" si="862">EJ22-EI22</f>
        <v>2156</v>
      </c>
      <c r="LG22" s="370">
        <f t="shared" ref="LG22:LG30" si="863">LF22/EI22</f>
        <v>0.44243792325056436</v>
      </c>
      <c r="LH22" s="292">
        <f t="shared" ref="LH22:LH30" si="864">EK22-EJ22</f>
        <v>-111</v>
      </c>
      <c r="LI22" s="370">
        <f t="shared" ref="LI22:LI30" si="865">LH22/EJ22</f>
        <v>-1.5791720017072131E-2</v>
      </c>
      <c r="LJ22" s="292">
        <f t="shared" ref="LJ22:LJ30" si="866">EL22-EK22</f>
        <v>-104</v>
      </c>
      <c r="LK22" s="370">
        <f t="shared" ref="LK22:LK30" si="867">LJ22/EK22</f>
        <v>-1.503324660306447E-2</v>
      </c>
      <c r="LL22" s="292">
        <f t="shared" ref="LL22:LL30" si="868">EM22-EL22</f>
        <v>-665</v>
      </c>
      <c r="LM22" s="370">
        <f>LL22/EL22</f>
        <v>-9.7593190490167306E-2</v>
      </c>
      <c r="LN22" s="292">
        <f t="shared" ref="LN22:LN30" si="869">EN22-EM22</f>
        <v>-224</v>
      </c>
      <c r="LO22" s="370">
        <f t="shared" ref="LO22:LO30" si="870">LN22/EM22</f>
        <v>-3.6428687591478291E-2</v>
      </c>
      <c r="LP22" s="292">
        <f t="shared" ref="LP22:LP30" si="871">EO22-EN22</f>
        <v>1386</v>
      </c>
      <c r="LQ22" s="370">
        <f t="shared" ref="LQ22:LQ30" si="872">LP22/EN22</f>
        <v>0.23392405063291138</v>
      </c>
      <c r="LR22" s="292">
        <f t="shared" si="420"/>
        <v>599</v>
      </c>
      <c r="LS22" s="1195">
        <f t="shared" ref="LS22:LS30" si="873">LR22/EO22</f>
        <v>8.1931336342497607E-2</v>
      </c>
      <c r="LT22" s="292">
        <f t="shared" ref="LT22:LT30" si="874">ES22-ER22</f>
        <v>-284</v>
      </c>
      <c r="LU22" s="1191">
        <f t="shared" ref="LU22:LU30" si="875">LT22/ER22</f>
        <v>-3.5903919089759796E-2</v>
      </c>
      <c r="LV22" s="292">
        <f t="shared" ref="LV22:LV30" si="876">ET22-ES22</f>
        <v>168</v>
      </c>
      <c r="LW22" s="1191">
        <f t="shared" ref="LW22:LW30" si="877">LV22/ES22</f>
        <v>2.2029897718332022E-2</v>
      </c>
      <c r="LX22" s="292">
        <f t="shared" ref="LX22:LX30" si="878">EU22-ET22</f>
        <v>832</v>
      </c>
      <c r="LY22" s="1191">
        <f t="shared" ref="LY22:LY30" si="879">LX22/ET22</f>
        <v>0.10674878111367719</v>
      </c>
      <c r="LZ22" s="292">
        <f t="shared" ref="LZ22:LZ30" si="880">EV22-EU22</f>
        <v>-3242</v>
      </c>
      <c r="MA22" s="1191">
        <f t="shared" ref="MA22:MA30" si="881">LZ22/EU22</f>
        <v>-0.37584048226292605</v>
      </c>
      <c r="MB22" s="292">
        <f t="shared" ref="MB22:MB30" si="882">EW22-EV22</f>
        <v>288</v>
      </c>
      <c r="MC22" s="1191">
        <f t="shared" ref="MC22:MC30" si="883">MB22/EV22</f>
        <v>5.3491827637444277E-2</v>
      </c>
      <c r="MD22" s="292">
        <f t="shared" ref="MD22:MD30" si="884">EX22-EW22</f>
        <v>646</v>
      </c>
      <c r="ME22" s="1249">
        <f t="shared" ref="ME22:ME30" si="885">MD22/EW22</f>
        <v>0.11389280677009873</v>
      </c>
      <c r="MF22" s="292">
        <f t="shared" ref="MF22:MF30" si="886">EY22-EX22</f>
        <v>-6318</v>
      </c>
      <c r="MG22" s="1191">
        <f t="shared" ref="MG22:MG30" si="887">MF22/EX22</f>
        <v>-1</v>
      </c>
      <c r="MH22" s="292">
        <f t="shared" ref="MH22:MH30" si="888">EZ22-EY22</f>
        <v>0</v>
      </c>
      <c r="MI22" s="1191" t="e">
        <f t="shared" ref="MI22:MI30" si="889">MH22/EY22</f>
        <v>#DIV/0!</v>
      </c>
      <c r="MJ22" s="292">
        <f t="shared" ref="MJ22:MJ30" si="890">FA22-EZ22</f>
        <v>0</v>
      </c>
      <c r="MK22" s="1191" t="e">
        <f>MJ22/EZ22</f>
        <v>#DIV/0!</v>
      </c>
      <c r="ML22" s="292">
        <f t="shared" ref="ML22:ML30" si="891">FB22-FA22</f>
        <v>0</v>
      </c>
      <c r="MM22" s="1191" t="e">
        <f t="shared" ref="MM22:MM30" si="892">ML22/FA22</f>
        <v>#DIV/0!</v>
      </c>
      <c r="MN22" s="292">
        <f t="shared" ref="MN22:MN30" si="893">FC22-FB22</f>
        <v>0</v>
      </c>
      <c r="MO22" s="1191" t="e">
        <f t="shared" ref="MO22:MO30" si="894">MN22/FB22</f>
        <v>#DIV/0!</v>
      </c>
      <c r="MP22" s="563">
        <f t="shared" ref="MP22:MP30" si="895">EJ22</f>
        <v>7029</v>
      </c>
      <c r="MQ22" s="950">
        <f t="shared" ref="MQ22:MQ30" si="896">EX22</f>
        <v>6318</v>
      </c>
      <c r="MR22" s="113">
        <f t="shared" ref="MR22:MR30" si="897">MQ22-MP22</f>
        <v>-711</v>
      </c>
      <c r="MS22" s="100">
        <f t="shared" ref="MS22:MS30" si="898">IF(ISERROR(MR22/MP22),0,MR22/MP22)</f>
        <v>-0.10115236875800256</v>
      </c>
      <c r="MT22" s="614"/>
      <c r="MU22" s="614"/>
      <c r="MV22" s="614"/>
      <c r="MW22" t="str">
        <f t="shared" ref="MW22:MW30" si="899">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900">AJ22</f>
        <v>6768</v>
      </c>
      <c r="NJ22" s="241">
        <f t="shared" ref="NJ22:NJ30" si="901">AK22</f>
        <v>6949</v>
      </c>
      <c r="NK22" s="241">
        <f t="shared" ref="NK22:NK30" si="902">AL22</f>
        <v>5345</v>
      </c>
      <c r="NL22" s="241">
        <f t="shared" ref="NL22:NL30" si="903">AM22</f>
        <v>9088</v>
      </c>
      <c r="NM22" s="241">
        <f t="shared" ref="NM22:NM30" si="904">AN22</f>
        <v>6219</v>
      </c>
      <c r="NN22" s="241">
        <f t="shared" ref="NN22:NN30" si="905">AO22</f>
        <v>5518</v>
      </c>
      <c r="NO22" s="241">
        <f t="shared" ref="NO22:NO30" si="906">AP22</f>
        <v>7380</v>
      </c>
      <c r="NP22" s="241">
        <f t="shared" ref="NP22:NP30" si="907">AQ22</f>
        <v>6960</v>
      </c>
      <c r="NQ22" s="241">
        <f t="shared" ref="NQ22:NQ30" si="908">AR22</f>
        <v>6079</v>
      </c>
      <c r="NR22" s="241">
        <f t="shared" ref="NR22:NR30" si="909">AS22</f>
        <v>6613</v>
      </c>
      <c r="NS22" s="241">
        <f t="shared" ref="NS22:NS30" si="910">AT22</f>
        <v>8313</v>
      </c>
      <c r="NT22" s="241">
        <f t="shared" ref="NT22:NT30" si="911">AU22</f>
        <v>6310</v>
      </c>
      <c r="NU22" s="241">
        <f t="shared" ref="NU22:NU30" si="912">AX22</f>
        <v>7221</v>
      </c>
      <c r="NV22" s="241">
        <f t="shared" ref="NV22:NV30" si="913">AY22</f>
        <v>6954</v>
      </c>
      <c r="NW22" s="241">
        <f t="shared" ref="NW22:NW30" si="914">AZ22</f>
        <v>7492</v>
      </c>
      <c r="NX22" s="241">
        <f t="shared" ref="NX22:NX30" si="915">BA22</f>
        <v>13806</v>
      </c>
      <c r="NY22" s="241">
        <f t="shared" ref="NY22:NY30" si="916">BB22</f>
        <v>8718</v>
      </c>
      <c r="NZ22" s="241">
        <f t="shared" ref="NZ22:NZ30" si="917">BC22</f>
        <v>7584</v>
      </c>
      <c r="OA22" s="241">
        <f t="shared" ref="OA22:OA30" si="918">BD22</f>
        <v>8400</v>
      </c>
      <c r="OB22" s="241">
        <f t="shared" ref="OB22:OB30" si="919">BE22</f>
        <v>6710</v>
      </c>
      <c r="OC22" s="241">
        <f t="shared" ref="OC22:OC30" si="920">BF22</f>
        <v>6732</v>
      </c>
      <c r="OD22" s="241">
        <f t="shared" ref="OD22:OD30" si="921">BG22</f>
        <v>6700</v>
      </c>
      <c r="OE22" s="241">
        <f t="shared" ref="OE22:OE30" si="922">BH22</f>
        <v>6663</v>
      </c>
      <c r="OF22" s="241">
        <f t="shared" ref="OF22:OF30" si="923">BI22</f>
        <v>7110</v>
      </c>
      <c r="OG22" s="697">
        <f t="shared" ref="OG22:OG30" si="924">BL22</f>
        <v>7534</v>
      </c>
      <c r="OH22" s="697">
        <f t="shared" ref="OH22:OH30" si="925">BM22</f>
        <v>6935</v>
      </c>
      <c r="OI22" s="697">
        <f t="shared" ref="OI22:OI30" si="926">BN22</f>
        <v>7341</v>
      </c>
      <c r="OJ22" s="697">
        <f t="shared" ref="OJ22:OJ30" si="927">BO22</f>
        <v>14182</v>
      </c>
      <c r="OK22" s="697">
        <f t="shared" ref="OK22:OK30" si="928">BP22</f>
        <v>7075</v>
      </c>
      <c r="OL22" s="697">
        <f t="shared" ref="OL22:OL30" si="929">BQ22</f>
        <v>6975</v>
      </c>
      <c r="OM22" s="697">
        <f t="shared" ref="OM22:OM30" si="930">BR22</f>
        <v>8839</v>
      </c>
      <c r="ON22" s="697">
        <f t="shared" ref="ON22:ON30" si="931">BS22</f>
        <v>7077</v>
      </c>
      <c r="OO22" s="697">
        <f t="shared" ref="OO22:OO30" si="932">BT22</f>
        <v>8034</v>
      </c>
      <c r="OP22" s="697">
        <f t="shared" ref="OP22:OP30" si="933">BU22</f>
        <v>8445</v>
      </c>
      <c r="OQ22" s="697">
        <f t="shared" ref="OQ22:OQ30" si="934">BV22</f>
        <v>6607</v>
      </c>
      <c r="OR22" s="697">
        <f t="shared" ref="OR22:OR30" si="935">BW22</f>
        <v>7352</v>
      </c>
      <c r="OS22" s="800">
        <f t="shared" ref="OS22:OS30" si="936">BZ22</f>
        <v>7541</v>
      </c>
      <c r="OT22" s="800">
        <f t="shared" ref="OT22:OT30" si="937">CA22</f>
        <v>7048</v>
      </c>
      <c r="OU22" s="800">
        <f t="shared" ref="OU22:OU30" si="938">CB22</f>
        <v>6782</v>
      </c>
      <c r="OV22" s="800">
        <f t="shared" ref="OV22:OV30" si="939">CC22</f>
        <v>7289</v>
      </c>
      <c r="OW22" s="800">
        <f t="shared" ref="OW22:OW30" si="940">CD22</f>
        <v>7028</v>
      </c>
      <c r="OX22" s="800">
        <f t="shared" ref="OX22:OX30" si="941">CE22</f>
        <v>7247</v>
      </c>
      <c r="OY22" s="800">
        <f t="shared" ref="OY22:OY30" si="942">CF22</f>
        <v>6883</v>
      </c>
      <c r="OZ22" s="800">
        <f t="shared" ref="OZ22:OZ30" si="943">CG22</f>
        <v>7569</v>
      </c>
      <c r="PA22" s="800">
        <f t="shared" ref="PA22:PA30" si="944">CH22</f>
        <v>7006</v>
      </c>
      <c r="PB22" s="800">
        <f t="shared" ref="PB22:PB30" si="945">CI22</f>
        <v>6358</v>
      </c>
      <c r="PC22" s="800">
        <f t="shared" ref="PC22:PC30" si="946">CJ22</f>
        <v>5948</v>
      </c>
      <c r="PD22" s="800">
        <f t="shared" ref="PD22:PD30" si="947">CK22</f>
        <v>6524</v>
      </c>
      <c r="PE22" s="853">
        <f t="shared" ref="PE22:PE30" si="948">CN22</f>
        <v>6679</v>
      </c>
      <c r="PF22" s="853">
        <f t="shared" ref="PF22:PF30" si="949">CO22</f>
        <v>7131</v>
      </c>
      <c r="PG22" s="853">
        <f t="shared" ref="PG22:PG30" si="950">CP22</f>
        <v>6183</v>
      </c>
      <c r="PH22" s="853">
        <f t="shared" ref="PH22:PH30" si="951">CQ22</f>
        <v>7343</v>
      </c>
      <c r="PI22" s="853">
        <f t="shared" ref="PI22:PI30" si="952">CR22</f>
        <v>6061</v>
      </c>
      <c r="PJ22" s="853">
        <f t="shared" ref="PJ22:PJ30" si="953">CS22</f>
        <v>6053</v>
      </c>
      <c r="PK22" s="853">
        <f t="shared" ref="PK22:PK30" si="954">CT22</f>
        <v>6951</v>
      </c>
      <c r="PL22" s="853">
        <f t="shared" ref="PL22:PL30" si="955">CU22</f>
        <v>6584</v>
      </c>
      <c r="PM22" s="853">
        <f t="shared" ref="PM22:PM30" si="956">CV22</f>
        <v>6181</v>
      </c>
      <c r="PN22" s="853">
        <f t="shared" ref="PN22:PN30" si="957">CW22</f>
        <v>5205</v>
      </c>
      <c r="PO22" s="853">
        <f t="shared" ref="PO22:PO30" si="958">CX22</f>
        <v>5680</v>
      </c>
      <c r="PP22" s="853">
        <f t="shared" ref="PP22:PP30" si="959">CY22</f>
        <v>5484</v>
      </c>
      <c r="PQ22" s="1039">
        <f t="shared" ref="PQ22:PQ30" si="960">DB22</f>
        <v>5350</v>
      </c>
      <c r="PR22" s="1039">
        <f t="shared" ref="PR22:PR30" si="961">DC22</f>
        <v>6023</v>
      </c>
      <c r="PS22" s="1039">
        <f t="shared" ref="PS22:PS30" si="962">DD22</f>
        <v>4888</v>
      </c>
      <c r="PT22" s="1039">
        <f t="shared" ref="PT22:PT30" si="963">DE22</f>
        <v>5606</v>
      </c>
      <c r="PU22" s="1039">
        <f t="shared" ref="PU22:PU30" si="964">DF22</f>
        <v>4913</v>
      </c>
      <c r="PV22" s="1039">
        <f t="shared" ref="PV22:PV30" si="965">DG22</f>
        <v>4578</v>
      </c>
      <c r="PW22" s="1039">
        <f t="shared" ref="PW22:PW30" si="966">DH22</f>
        <v>6718</v>
      </c>
      <c r="PX22" s="1039">
        <f t="shared" ref="PX22:PX30" si="967">DI22</f>
        <v>6309</v>
      </c>
      <c r="PY22" s="1039">
        <f t="shared" ref="PY22:PY30" si="968">DJ22</f>
        <v>6009</v>
      </c>
      <c r="PZ22" s="1039">
        <f t="shared" ref="PZ22:PZ30" si="969">DK22</f>
        <v>6042</v>
      </c>
      <c r="QA22" s="1039">
        <f t="shared" ref="QA22:QA30" si="970">DL22</f>
        <v>5449</v>
      </c>
      <c r="QB22" s="1039">
        <f t="shared" ref="QB22:QB30" si="971">DM22</f>
        <v>6489</v>
      </c>
      <c r="QC22" s="1061">
        <f t="shared" ref="QC22:QC30" si="972">DP22</f>
        <v>5876</v>
      </c>
      <c r="QD22" s="1061">
        <f t="shared" ref="QD22:QD30" si="973">DQ22</f>
        <v>6005</v>
      </c>
      <c r="QE22" s="1061">
        <f t="shared" ref="QE22:QE30" si="974">DR22</f>
        <v>4527</v>
      </c>
      <c r="QF22" s="1061">
        <f t="shared" ref="QF22:QF30" si="975">DS22</f>
        <v>6637</v>
      </c>
      <c r="QG22" s="1061">
        <f t="shared" ref="QG22:QG30" si="976">DT22</f>
        <v>5260</v>
      </c>
      <c r="QH22" s="1061">
        <f t="shared" ref="QH22:QH30" si="977">DU22</f>
        <v>4864</v>
      </c>
      <c r="QI22" s="1061">
        <f t="shared" ref="QI22:QI30" si="978">DV22</f>
        <v>7185</v>
      </c>
      <c r="QJ22" s="1061">
        <f t="shared" ref="QJ22:QJ30" si="979">DW22</f>
        <v>6539</v>
      </c>
      <c r="QK22" s="1061">
        <f t="shared" ref="QK22:QK30" si="980">DX22</f>
        <v>6369</v>
      </c>
      <c r="QL22" s="1061">
        <f t="shared" ref="QL22:QL30" si="981">DY22</f>
        <v>6092</v>
      </c>
      <c r="QM22" s="1061">
        <f t="shared" ref="QM22:QM30" si="982">DZ22</f>
        <v>5661</v>
      </c>
      <c r="QN22" s="1061">
        <f t="shared" ref="QN22:QN30" si="983">EA22</f>
        <v>5692</v>
      </c>
      <c r="QO22" s="1118">
        <f t="shared" ref="QO22:QO30" si="984">ED22</f>
        <v>5945</v>
      </c>
      <c r="QP22" s="1118">
        <f t="shared" ref="QP22:QP30" si="985">EE22</f>
        <v>5368</v>
      </c>
      <c r="QQ22" s="1118">
        <f t="shared" ref="QQ22:QQ30" si="986">EF22</f>
        <v>4899</v>
      </c>
      <c r="QR22" s="1118">
        <f t="shared" ref="QR22:QR30" si="987">EG22</f>
        <v>5583</v>
      </c>
      <c r="QS22" s="1118">
        <f t="shared" ref="QS22:QS30" si="988">EH22</f>
        <v>5091</v>
      </c>
      <c r="QT22" s="1118">
        <f t="shared" ref="QT22:QT30" si="989">EI22</f>
        <v>4873</v>
      </c>
      <c r="QU22" s="1118">
        <f t="shared" ref="QU22:QU30" si="990">EJ22</f>
        <v>7029</v>
      </c>
      <c r="QV22" s="1118">
        <f t="shared" ref="QV22:QV30" si="991">EK22</f>
        <v>6918</v>
      </c>
      <c r="QW22" s="1118">
        <f t="shared" ref="QW22:QW30" si="992">EL22</f>
        <v>6814</v>
      </c>
      <c r="QX22" s="1118">
        <f t="shared" ref="QX22:QX30" si="993">EM22</f>
        <v>6149</v>
      </c>
      <c r="QY22" s="1118">
        <f t="shared" ref="QY22:QY30" si="994">EN22</f>
        <v>5925</v>
      </c>
      <c r="QZ22" s="1118">
        <f t="shared" ref="QZ22:QZ30" si="995">EO22</f>
        <v>7311</v>
      </c>
      <c r="RA22" s="1210">
        <f t="shared" ref="RA22:RA30" si="996">ER22</f>
        <v>7910</v>
      </c>
      <c r="RB22" s="1210">
        <f t="shared" ref="RB22:RB30" si="997">ES22</f>
        <v>7626</v>
      </c>
      <c r="RC22" s="1210">
        <f t="shared" ref="RC22:RC30" si="998">ET22</f>
        <v>7794</v>
      </c>
      <c r="RD22" s="1210">
        <f t="shared" ref="RD22:RD30" si="999">EU22</f>
        <v>8626</v>
      </c>
      <c r="RE22" s="1210">
        <f t="shared" ref="RE22:RE30" si="1000">EV22</f>
        <v>5384</v>
      </c>
      <c r="RF22" s="1210">
        <f t="shared" ref="RF22:RF30" si="1001">EW22</f>
        <v>5672</v>
      </c>
      <c r="RG22" s="1210">
        <f t="shared" ref="RG22:RG30" si="1002">EX22</f>
        <v>6318</v>
      </c>
      <c r="RH22" s="1210">
        <f t="shared" ref="RH22:RH30" si="1003">EY22</f>
        <v>0</v>
      </c>
      <c r="RI22" s="1210">
        <f t="shared" ref="RI22:RI30" si="1004">EZ22</f>
        <v>0</v>
      </c>
      <c r="RJ22" s="1210">
        <f t="shared" ref="RJ22:RJ30" si="1005">FA22</f>
        <v>0</v>
      </c>
      <c r="RK22" s="1210">
        <f t="shared" ref="RK22:RK30" si="1006">FB22</f>
        <v>0</v>
      </c>
      <c r="RL22" s="1210">
        <f t="shared" ref="RL22:RL30" si="1007">FC22</f>
        <v>0</v>
      </c>
    </row>
    <row r="23" spans="1:480" x14ac:dyDescent="0.3">
      <c r="A23" s="675"/>
      <c r="B23" s="50"/>
      <c r="C23" s="50" t="s">
        <v>33</v>
      </c>
      <c r="E23" s="1271" t="s">
        <v>38</v>
      </c>
      <c r="F23" s="1271"/>
      <c r="G23" s="1272"/>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47"/>
        <v>45332</v>
      </c>
      <c r="AW23" s="150">
        <f t="shared" si="648"/>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51"/>
        <v>53417</v>
      </c>
      <c r="BK23" s="150">
        <f t="shared" si="652"/>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59"/>
        <v>51243</v>
      </c>
      <c r="BY23" s="150">
        <f t="shared" si="660"/>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67"/>
        <v>37691</v>
      </c>
      <c r="CM23" s="150">
        <f t="shared" si="668"/>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75"/>
        <v>33934</v>
      </c>
      <c r="DA23" s="150">
        <f t="shared" si="676"/>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83"/>
        <v>26737</v>
      </c>
      <c r="DO23" s="150">
        <f t="shared" si="684"/>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91"/>
        <v>28539</v>
      </c>
      <c r="EC23" s="150">
        <f t="shared" si="692"/>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99"/>
        <v>26797</v>
      </c>
      <c r="EQ23" s="150">
        <f t="shared" si="700"/>
        <v>2233.0833333333335</v>
      </c>
      <c r="ER23" s="187">
        <v>2295</v>
      </c>
      <c r="ES23" s="64">
        <v>2053</v>
      </c>
      <c r="ET23" s="20">
        <v>2119</v>
      </c>
      <c r="EU23" s="64">
        <v>2482</v>
      </c>
      <c r="EV23" s="20">
        <v>2015</v>
      </c>
      <c r="EW23" s="64">
        <v>2091</v>
      </c>
      <c r="EX23" s="187">
        <v>2677</v>
      </c>
      <c r="EY23" s="64"/>
      <c r="EZ23" s="187"/>
      <c r="FA23" s="64"/>
      <c r="FB23" s="187"/>
      <c r="FC23" s="64"/>
      <c r="FD23" s="118">
        <f t="shared" si="705"/>
        <v>15732</v>
      </c>
      <c r="FE23" s="150">
        <f t="shared" si="706"/>
        <v>2247.4285714285716</v>
      </c>
      <c r="FF23" s="113">
        <f t="shared" si="707"/>
        <v>192</v>
      </c>
      <c r="FG23" s="367">
        <f t="shared" si="708"/>
        <v>5.3024026512013253E-2</v>
      </c>
      <c r="FH23" s="113">
        <f t="shared" si="709"/>
        <v>-189</v>
      </c>
      <c r="FI23" s="367">
        <f t="shared" si="710"/>
        <v>-4.956726986624705E-2</v>
      </c>
      <c r="FJ23" s="113">
        <f t="shared" si="711"/>
        <v>783</v>
      </c>
      <c r="FK23" s="367">
        <f t="shared" si="712"/>
        <v>0.21605960264900662</v>
      </c>
      <c r="FL23" s="113">
        <f t="shared" si="713"/>
        <v>5195</v>
      </c>
      <c r="FM23" s="367">
        <f t="shared" si="714"/>
        <v>1.1788064442931701</v>
      </c>
      <c r="FN23" s="113">
        <f t="shared" si="715"/>
        <v>-4660</v>
      </c>
      <c r="FO23" s="367">
        <f t="shared" si="716"/>
        <v>-0.48531555925848779</v>
      </c>
      <c r="FP23" s="113">
        <f t="shared" si="717"/>
        <v>-616</v>
      </c>
      <c r="FQ23" s="367">
        <f t="shared" si="718"/>
        <v>-0.12464589235127478</v>
      </c>
      <c r="FR23" s="113">
        <f t="shared" si="719"/>
        <v>843</v>
      </c>
      <c r="FS23" s="367">
        <f t="shared" si="720"/>
        <v>0.19486823855755894</v>
      </c>
      <c r="FT23" s="113">
        <f t="shared" si="721"/>
        <v>-1529</v>
      </c>
      <c r="FU23" s="367">
        <f t="shared" si="722"/>
        <v>-0.29580189591797251</v>
      </c>
      <c r="FV23" s="113">
        <f t="shared" si="723"/>
        <v>-83</v>
      </c>
      <c r="FW23" s="367">
        <f t="shared" si="724"/>
        <v>-2.2802197802197801E-2</v>
      </c>
      <c r="FX23" s="113">
        <f t="shared" si="725"/>
        <v>-138</v>
      </c>
      <c r="FY23" s="100">
        <f t="shared" si="726"/>
        <v>-3.8796738824852406E-2</v>
      </c>
      <c r="FZ23" s="113">
        <f t="shared" si="727"/>
        <v>-144</v>
      </c>
      <c r="GA23" s="367">
        <f t="shared" si="728"/>
        <v>-4.211757823925124E-2</v>
      </c>
      <c r="GB23" s="113">
        <f t="shared" si="729"/>
        <v>368</v>
      </c>
      <c r="GC23" s="367">
        <f t="shared" si="730"/>
        <v>0.11236641221374045</v>
      </c>
      <c r="GD23" s="113">
        <f t="shared" si="731"/>
        <v>82</v>
      </c>
      <c r="GE23" s="367">
        <f t="shared" si="732"/>
        <v>2.2508921218775735E-2</v>
      </c>
      <c r="GF23" s="292">
        <f t="shared" si="733"/>
        <v>-163</v>
      </c>
      <c r="GG23" s="370">
        <f t="shared" si="734"/>
        <v>-4.3758389261744968E-2</v>
      </c>
      <c r="GH23" s="292">
        <f t="shared" si="735"/>
        <v>367</v>
      </c>
      <c r="GI23" s="370">
        <f t="shared" si="736"/>
        <v>0.10303200449185851</v>
      </c>
      <c r="GJ23" s="292">
        <f t="shared" si="737"/>
        <v>6596</v>
      </c>
      <c r="GK23" s="370">
        <f t="shared" si="738"/>
        <v>1.6787986765080174</v>
      </c>
      <c r="GL23" s="292">
        <f t="shared" si="739"/>
        <v>-7036</v>
      </c>
      <c r="GM23" s="370">
        <f t="shared" si="740"/>
        <v>-0.66850356294536817</v>
      </c>
      <c r="GN23" s="292">
        <f t="shared" si="741"/>
        <v>138</v>
      </c>
      <c r="GO23" s="370">
        <f t="shared" si="742"/>
        <v>3.9552880481513328E-2</v>
      </c>
      <c r="GP23" s="292">
        <f t="shared" si="743"/>
        <v>909</v>
      </c>
      <c r="GQ23" s="370">
        <f t="shared" si="744"/>
        <v>0.25062034739454092</v>
      </c>
      <c r="GR23" s="292">
        <f t="shared" si="745"/>
        <v>-1114</v>
      </c>
      <c r="GS23" s="370">
        <f t="shared" si="746"/>
        <v>-0.24559082892416226</v>
      </c>
      <c r="GT23" s="292">
        <f t="shared" si="747"/>
        <v>461</v>
      </c>
      <c r="GU23" s="370">
        <f t="shared" si="748"/>
        <v>0.13471654003506722</v>
      </c>
      <c r="GV23" s="292">
        <f t="shared" si="749"/>
        <v>458</v>
      </c>
      <c r="GW23" s="370">
        <f t="shared" si="750"/>
        <v>0.11795003862992531</v>
      </c>
      <c r="GX23" s="292">
        <f t="shared" si="751"/>
        <v>-1198</v>
      </c>
      <c r="GY23" s="370">
        <f t="shared" si="752"/>
        <v>-0.27597327804653304</v>
      </c>
      <c r="GZ23" s="292">
        <f t="shared" si="753"/>
        <v>-82</v>
      </c>
      <c r="HA23" s="370">
        <f t="shared" si="754"/>
        <v>-2.6089723194400255E-2</v>
      </c>
      <c r="HB23" s="292">
        <f t="shared" si="755"/>
        <v>-70</v>
      </c>
      <c r="HC23" s="370">
        <f t="shared" si="756"/>
        <v>-2.2868343678536424E-2</v>
      </c>
      <c r="HD23" s="292">
        <f t="shared" si="757"/>
        <v>-68</v>
      </c>
      <c r="HE23" s="370">
        <f t="shared" si="758"/>
        <v>-2.273487128050819E-2</v>
      </c>
      <c r="HF23" s="292">
        <f t="shared" si="759"/>
        <v>310</v>
      </c>
      <c r="HG23" s="370">
        <f t="shared" si="760"/>
        <v>0.10605542251111871</v>
      </c>
      <c r="HH23" s="292">
        <f t="shared" si="761"/>
        <v>517</v>
      </c>
      <c r="HI23" s="370">
        <f t="shared" si="762"/>
        <v>0.15991339313331271</v>
      </c>
      <c r="HJ23" s="292">
        <f t="shared" si="763"/>
        <v>-367</v>
      </c>
      <c r="HK23" s="370">
        <f t="shared" si="764"/>
        <v>-9.7866666666666671E-2</v>
      </c>
      <c r="HL23" s="292">
        <f t="shared" si="765"/>
        <v>-284</v>
      </c>
      <c r="HM23" s="370">
        <f t="shared" si="766"/>
        <v>-8.394915755246822E-2</v>
      </c>
      <c r="HN23" s="292">
        <f t="shared" si="767"/>
        <v>282</v>
      </c>
      <c r="HO23" s="370">
        <f t="shared" si="768"/>
        <v>9.0997095837366898E-2</v>
      </c>
      <c r="HP23" s="292">
        <f t="shared" si="769"/>
        <v>5</v>
      </c>
      <c r="HQ23" s="370">
        <f t="shared" si="770"/>
        <v>1.4788524105294291E-3</v>
      </c>
      <c r="HR23" s="292">
        <f t="shared" si="771"/>
        <v>-237</v>
      </c>
      <c r="HS23" s="370">
        <f t="shared" si="772"/>
        <v>-6.9994093325457765E-2</v>
      </c>
      <c r="HT23" s="292">
        <f t="shared" si="773"/>
        <v>-381</v>
      </c>
      <c r="HU23" s="370">
        <f t="shared" si="774"/>
        <v>-0.12099079072721498</v>
      </c>
      <c r="HV23" s="292">
        <f t="shared" si="775"/>
        <v>-111</v>
      </c>
      <c r="HW23" s="370">
        <f t="shared" si="776"/>
        <v>-4.0101156069364159E-2</v>
      </c>
      <c r="HX23" s="292">
        <f t="shared" si="777"/>
        <v>314</v>
      </c>
      <c r="HY23" s="370">
        <f t="shared" si="778"/>
        <v>0.11817839668799397</v>
      </c>
      <c r="HZ23" s="292">
        <f t="shared" si="779"/>
        <v>-53</v>
      </c>
      <c r="IA23" s="370">
        <f t="shared" si="780"/>
        <v>-1.7839111410299563E-2</v>
      </c>
      <c r="IB23" s="292">
        <f t="shared" si="781"/>
        <v>459</v>
      </c>
      <c r="IC23" s="370">
        <f t="shared" si="782"/>
        <v>0.1572995202193283</v>
      </c>
      <c r="ID23" s="292">
        <f t="shared" si="783"/>
        <v>-255</v>
      </c>
      <c r="IE23" s="370">
        <f t="shared" si="784"/>
        <v>-7.5510808409831209E-2</v>
      </c>
      <c r="IF23" s="292">
        <f t="shared" si="785"/>
        <v>422</v>
      </c>
      <c r="IG23" s="370">
        <f t="shared" si="786"/>
        <v>0.13516976297245356</v>
      </c>
      <c r="IH23" s="292">
        <f t="shared" si="787"/>
        <v>-698</v>
      </c>
      <c r="II23" s="370">
        <f t="shared" si="788"/>
        <v>-0.19695259593679459</v>
      </c>
      <c r="IJ23" s="292">
        <f t="shared" si="789"/>
        <v>-80</v>
      </c>
      <c r="IK23" s="370">
        <f t="shared" si="790"/>
        <v>-2.8109627547434995E-2</v>
      </c>
      <c r="IL23" s="292">
        <f t="shared" si="791"/>
        <v>298</v>
      </c>
      <c r="IM23" s="370">
        <f t="shared" si="792"/>
        <v>0.10773680404916848</v>
      </c>
      <c r="IN23" s="292">
        <f t="shared" si="793"/>
        <v>13</v>
      </c>
      <c r="IO23" s="370">
        <f t="shared" si="794"/>
        <v>4.2428198433420369E-3</v>
      </c>
      <c r="IP23" s="292">
        <f t="shared" si="795"/>
        <v>-438</v>
      </c>
      <c r="IQ23" s="370">
        <f t="shared" si="796"/>
        <v>-0.14234644133896654</v>
      </c>
      <c r="IR23" s="292">
        <f t="shared" si="797"/>
        <v>-484</v>
      </c>
      <c r="IS23" s="370">
        <f t="shared" si="798"/>
        <v>-0.18340280409245927</v>
      </c>
      <c r="IT23" s="292">
        <f t="shared" si="799"/>
        <v>110</v>
      </c>
      <c r="IU23" s="370">
        <f t="shared" si="800"/>
        <v>5.1044083526682132E-2</v>
      </c>
      <c r="IV23" s="292">
        <f t="shared" si="801"/>
        <v>-104</v>
      </c>
      <c r="IW23" s="370">
        <f t="shared" si="802"/>
        <v>-4.5916114790286976E-2</v>
      </c>
      <c r="IX23" s="292">
        <f t="shared" si="803"/>
        <v>-41</v>
      </c>
      <c r="IY23" s="370">
        <f t="shared" si="804"/>
        <v>-1.8972697825080979E-2</v>
      </c>
      <c r="IZ23" s="292">
        <f t="shared" si="805"/>
        <v>164</v>
      </c>
      <c r="JA23" s="370">
        <f t="shared" si="806"/>
        <v>7.7358490566037733E-2</v>
      </c>
      <c r="JB23" s="292">
        <f t="shared" si="807"/>
        <v>-461</v>
      </c>
      <c r="JC23" s="370">
        <f t="shared" si="808"/>
        <v>-0.25287986834887549</v>
      </c>
      <c r="JD23" s="292">
        <f t="shared" si="809"/>
        <v>326</v>
      </c>
      <c r="JE23" s="370">
        <f t="shared" si="810"/>
        <v>0.17882611080636313</v>
      </c>
      <c r="JF23" s="292">
        <f t="shared" si="811"/>
        <v>-298</v>
      </c>
      <c r="JG23" s="370">
        <f t="shared" si="812"/>
        <v>-0.13374724165014773</v>
      </c>
      <c r="JH23" s="292">
        <f t="shared" si="813"/>
        <v>2</v>
      </c>
      <c r="JI23" s="370">
        <f t="shared" si="814"/>
        <v>1.0804970286331713E-3</v>
      </c>
      <c r="JJ23" s="292">
        <f t="shared" si="815"/>
        <v>1146</v>
      </c>
      <c r="JK23" s="370">
        <f t="shared" si="816"/>
        <v>0.61845655693470047</v>
      </c>
      <c r="JL23" s="292">
        <f t="shared" si="817"/>
        <v>-212</v>
      </c>
      <c r="JM23" s="370">
        <f t="shared" si="818"/>
        <v>-7.0690230076692229E-2</v>
      </c>
      <c r="JN23" s="292">
        <f t="shared" si="819"/>
        <v>-434</v>
      </c>
      <c r="JO23" s="370">
        <f t="shared" si="820"/>
        <v>-0.15572299964119124</v>
      </c>
      <c r="JP23" s="292">
        <f t="shared" si="821"/>
        <v>-44</v>
      </c>
      <c r="JQ23" s="370">
        <f t="shared" si="822"/>
        <v>-1.8699532511687208E-2</v>
      </c>
      <c r="JR23" s="292">
        <f t="shared" si="823"/>
        <v>-305</v>
      </c>
      <c r="JS23" s="370">
        <f t="shared" si="824"/>
        <v>-0.13209181463837158</v>
      </c>
      <c r="JT23" s="292">
        <f t="shared" si="825"/>
        <v>201</v>
      </c>
      <c r="JU23" s="370">
        <f t="shared" si="826"/>
        <v>0.10029940119760479</v>
      </c>
      <c r="JV23" s="292">
        <f t="shared" si="827"/>
        <v>97</v>
      </c>
      <c r="JW23" s="370">
        <f t="shared" si="828"/>
        <v>4.3990929705215419E-2</v>
      </c>
      <c r="JX23" s="292">
        <f t="shared" si="829"/>
        <v>262</v>
      </c>
      <c r="JY23" s="370">
        <f t="shared" si="830"/>
        <v>0.11381407471763684</v>
      </c>
      <c r="JZ23" s="292">
        <f t="shared" si="831"/>
        <v>-647</v>
      </c>
      <c r="KA23" s="370">
        <f t="shared" si="832"/>
        <v>-0.25234009360374415</v>
      </c>
      <c r="KB23" s="292">
        <f t="shared" si="833"/>
        <v>708</v>
      </c>
      <c r="KC23" s="370">
        <f t="shared" si="834"/>
        <v>0.36932707355242567</v>
      </c>
      <c r="KD23" s="292">
        <f t="shared" si="835"/>
        <v>-771</v>
      </c>
      <c r="KE23" s="370">
        <f t="shared" si="836"/>
        <v>-0.29371428571428571</v>
      </c>
      <c r="KF23" s="292">
        <f t="shared" si="837"/>
        <v>-66</v>
      </c>
      <c r="KG23" s="370">
        <f t="shared" si="838"/>
        <v>-3.5598705501618123E-2</v>
      </c>
      <c r="KH23" s="292">
        <f t="shared" si="839"/>
        <v>1539</v>
      </c>
      <c r="KI23" s="370">
        <f t="shared" si="840"/>
        <v>0.86073825503355705</v>
      </c>
      <c r="KJ23" s="292">
        <f t="shared" si="841"/>
        <v>-407</v>
      </c>
      <c r="KK23" s="370">
        <f t="shared" si="842"/>
        <v>-0.12233243162007815</v>
      </c>
      <c r="KL23" s="292">
        <f t="shared" si="843"/>
        <v>-201</v>
      </c>
      <c r="KM23" s="370">
        <f t="shared" si="844"/>
        <v>-6.8835616438356159E-2</v>
      </c>
      <c r="KN23" s="292">
        <f t="shared" si="845"/>
        <v>-252</v>
      </c>
      <c r="KO23" s="370">
        <f t="shared" si="846"/>
        <v>-9.2681132769400515E-2</v>
      </c>
      <c r="KP23" s="292">
        <f t="shared" si="847"/>
        <v>-398</v>
      </c>
      <c r="KQ23" s="370">
        <f t="shared" si="848"/>
        <v>-0.1613295500608026</v>
      </c>
      <c r="KR23" s="292">
        <f t="shared" si="849"/>
        <v>-82</v>
      </c>
      <c r="KS23" s="370">
        <f t="shared" si="850"/>
        <v>-3.9632672788786856E-2</v>
      </c>
      <c r="KT23" s="292">
        <f t="shared" si="396"/>
        <v>357</v>
      </c>
      <c r="KU23" s="375">
        <f t="shared" si="851"/>
        <v>0.17966784096628083</v>
      </c>
      <c r="KV23" s="292">
        <f t="shared" si="852"/>
        <v>-364</v>
      </c>
      <c r="KW23" s="370">
        <f t="shared" si="853"/>
        <v>-0.1552901023890785</v>
      </c>
      <c r="KX23" s="292">
        <f t="shared" si="854"/>
        <v>-175</v>
      </c>
      <c r="KY23" s="370">
        <f t="shared" si="855"/>
        <v>-8.8383838383838384E-2</v>
      </c>
      <c r="KZ23" s="292">
        <f t="shared" si="856"/>
        <v>283</v>
      </c>
      <c r="LA23" s="370">
        <f t="shared" si="857"/>
        <v>0.15678670360110802</v>
      </c>
      <c r="LB23" s="292">
        <f t="shared" si="858"/>
        <v>-34</v>
      </c>
      <c r="LC23" s="370">
        <f t="shared" si="859"/>
        <v>-1.6283524904214558E-2</v>
      </c>
      <c r="LD23" s="292">
        <f t="shared" si="860"/>
        <v>-305</v>
      </c>
      <c r="LE23" s="370">
        <f t="shared" si="861"/>
        <v>-0.14849074975657253</v>
      </c>
      <c r="LF23" s="292">
        <f t="shared" si="862"/>
        <v>1389</v>
      </c>
      <c r="LG23" s="370">
        <f t="shared" si="863"/>
        <v>0.79416809605488847</v>
      </c>
      <c r="LH23" s="292">
        <f t="shared" si="864"/>
        <v>-182</v>
      </c>
      <c r="LI23" s="370">
        <f t="shared" si="865"/>
        <v>-5.7998725302740597E-2</v>
      </c>
      <c r="LJ23" s="292">
        <f t="shared" si="866"/>
        <v>-362</v>
      </c>
      <c r="LK23" s="370">
        <f t="shared" si="867"/>
        <v>-0.12246278755074425</v>
      </c>
      <c r="LL23" s="292">
        <f t="shared" si="868"/>
        <v>-565</v>
      </c>
      <c r="LM23" s="370">
        <f>LL23/EL23</f>
        <v>-0.21781033153430995</v>
      </c>
      <c r="LN23" s="292">
        <f t="shared" si="869"/>
        <v>-158</v>
      </c>
      <c r="LO23" s="370">
        <f t="shared" si="870"/>
        <v>-7.787087235091178E-2</v>
      </c>
      <c r="LP23" s="292">
        <f t="shared" si="871"/>
        <v>318</v>
      </c>
      <c r="LQ23" s="370">
        <f t="shared" si="872"/>
        <v>0.16996258685195084</v>
      </c>
      <c r="LR23" s="292">
        <f t="shared" si="420"/>
        <v>106</v>
      </c>
      <c r="LS23" s="1195">
        <f t="shared" si="873"/>
        <v>4.842393787117405E-2</v>
      </c>
      <c r="LT23" s="292">
        <f t="shared" si="874"/>
        <v>-242</v>
      </c>
      <c r="LU23" s="1191">
        <f t="shared" si="875"/>
        <v>-0.10544662309368191</v>
      </c>
      <c r="LV23" s="292">
        <f t="shared" si="876"/>
        <v>66</v>
      </c>
      <c r="LW23" s="1191">
        <f t="shared" si="877"/>
        <v>3.2148075986361421E-2</v>
      </c>
      <c r="LX23" s="292">
        <f t="shared" si="878"/>
        <v>363</v>
      </c>
      <c r="LY23" s="1191">
        <f t="shared" si="879"/>
        <v>0.17130722038697499</v>
      </c>
      <c r="LZ23" s="292">
        <f t="shared" si="880"/>
        <v>-467</v>
      </c>
      <c r="MA23" s="1191">
        <f t="shared" si="881"/>
        <v>-0.18815471394037067</v>
      </c>
      <c r="MB23" s="292">
        <f t="shared" si="882"/>
        <v>76</v>
      </c>
      <c r="MC23" s="1191">
        <f t="shared" si="883"/>
        <v>3.7717121588089333E-2</v>
      </c>
      <c r="MD23" s="292">
        <f t="shared" si="884"/>
        <v>586</v>
      </c>
      <c r="ME23" s="1249">
        <f t="shared" si="885"/>
        <v>0.2802486848397896</v>
      </c>
      <c r="MF23" s="292">
        <f t="shared" si="886"/>
        <v>-2677</v>
      </c>
      <c r="MG23" s="1191">
        <f t="shared" si="887"/>
        <v>-1</v>
      </c>
      <c r="MH23" s="292">
        <f t="shared" si="888"/>
        <v>0</v>
      </c>
      <c r="MI23" s="1191" t="e">
        <f t="shared" si="889"/>
        <v>#DIV/0!</v>
      </c>
      <c r="MJ23" s="292">
        <f t="shared" si="890"/>
        <v>0</v>
      </c>
      <c r="MK23" s="1191" t="e">
        <f>MJ23/EZ23</f>
        <v>#DIV/0!</v>
      </c>
      <c r="ML23" s="292">
        <f t="shared" si="891"/>
        <v>0</v>
      </c>
      <c r="MM23" s="1191" t="e">
        <f t="shared" si="892"/>
        <v>#DIV/0!</v>
      </c>
      <c r="MN23" s="292">
        <f t="shared" si="893"/>
        <v>0</v>
      </c>
      <c r="MO23" s="1191" t="e">
        <f t="shared" si="894"/>
        <v>#DIV/0!</v>
      </c>
      <c r="MP23" s="187">
        <f t="shared" si="895"/>
        <v>3138</v>
      </c>
      <c r="MQ23" s="951">
        <f t="shared" si="896"/>
        <v>2677</v>
      </c>
      <c r="MR23" s="113">
        <f t="shared" si="897"/>
        <v>-461</v>
      </c>
      <c r="MS23" s="100">
        <f t="shared" si="898"/>
        <v>-0.14690885914595284</v>
      </c>
      <c r="MT23" s="614"/>
      <c r="MU23" s="614"/>
      <c r="MV23" s="614"/>
      <c r="MW23" t="str">
        <f t="shared" si="899"/>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900"/>
        <v>3180</v>
      </c>
      <c r="NJ23" s="241">
        <f t="shared" si="901"/>
        <v>3306</v>
      </c>
      <c r="NK23" s="241">
        <f t="shared" si="902"/>
        <v>2691</v>
      </c>
      <c r="NL23" s="241">
        <f t="shared" si="903"/>
        <v>6924</v>
      </c>
      <c r="NM23" s="241">
        <f t="shared" si="904"/>
        <v>3563</v>
      </c>
      <c r="NN23" s="241">
        <f t="shared" si="905"/>
        <v>2917</v>
      </c>
      <c r="NO23" s="241">
        <f t="shared" si="906"/>
        <v>3859</v>
      </c>
      <c r="NP23" s="241">
        <f t="shared" si="907"/>
        <v>3634</v>
      </c>
      <c r="NQ23" s="241">
        <f t="shared" si="908"/>
        <v>3071</v>
      </c>
      <c r="NR23" s="241">
        <f t="shared" si="909"/>
        <v>3359</v>
      </c>
      <c r="NS23" s="241">
        <f t="shared" si="910"/>
        <v>5207</v>
      </c>
      <c r="NT23" s="241">
        <f t="shared" si="911"/>
        <v>3621</v>
      </c>
      <c r="NU23" s="241">
        <f t="shared" si="912"/>
        <v>3813</v>
      </c>
      <c r="NV23" s="241">
        <f t="shared" si="913"/>
        <v>3624</v>
      </c>
      <c r="NW23" s="241">
        <f t="shared" si="914"/>
        <v>4407</v>
      </c>
      <c r="NX23" s="241">
        <f t="shared" si="915"/>
        <v>9602</v>
      </c>
      <c r="NY23" s="241">
        <f t="shared" si="916"/>
        <v>4942</v>
      </c>
      <c r="NZ23" s="241">
        <f t="shared" si="917"/>
        <v>4326</v>
      </c>
      <c r="OA23" s="241">
        <f t="shared" si="918"/>
        <v>5169</v>
      </c>
      <c r="OB23" s="241">
        <f t="shared" si="919"/>
        <v>3640</v>
      </c>
      <c r="OC23" s="241">
        <f t="shared" si="920"/>
        <v>3557</v>
      </c>
      <c r="OD23" s="241">
        <f t="shared" si="921"/>
        <v>3419</v>
      </c>
      <c r="OE23" s="241">
        <f t="shared" si="922"/>
        <v>3275</v>
      </c>
      <c r="OF23" s="241">
        <f t="shared" si="923"/>
        <v>3643</v>
      </c>
      <c r="OG23" s="697">
        <f t="shared" si="924"/>
        <v>3725</v>
      </c>
      <c r="OH23" s="697">
        <f t="shared" si="925"/>
        <v>3562</v>
      </c>
      <c r="OI23" s="697">
        <f t="shared" si="926"/>
        <v>3929</v>
      </c>
      <c r="OJ23" s="697">
        <f t="shared" si="927"/>
        <v>10525</v>
      </c>
      <c r="OK23" s="697">
        <f t="shared" si="928"/>
        <v>3489</v>
      </c>
      <c r="OL23" s="697">
        <f t="shared" si="929"/>
        <v>3627</v>
      </c>
      <c r="OM23" s="697">
        <f t="shared" si="930"/>
        <v>4536</v>
      </c>
      <c r="ON23" s="697">
        <f t="shared" si="931"/>
        <v>3422</v>
      </c>
      <c r="OO23" s="697">
        <f t="shared" si="932"/>
        <v>3883</v>
      </c>
      <c r="OP23" s="697">
        <f t="shared" si="933"/>
        <v>4341</v>
      </c>
      <c r="OQ23" s="697">
        <f t="shared" si="934"/>
        <v>3143</v>
      </c>
      <c r="OR23" s="697">
        <f t="shared" si="935"/>
        <v>3061</v>
      </c>
      <c r="OS23" s="800">
        <f t="shared" si="936"/>
        <v>2991</v>
      </c>
      <c r="OT23" s="800">
        <f t="shared" si="937"/>
        <v>2923</v>
      </c>
      <c r="OU23" s="800">
        <f t="shared" si="938"/>
        <v>3233</v>
      </c>
      <c r="OV23" s="800">
        <f t="shared" si="939"/>
        <v>3750</v>
      </c>
      <c r="OW23" s="800">
        <f t="shared" si="940"/>
        <v>3383</v>
      </c>
      <c r="OX23" s="800">
        <f t="shared" si="941"/>
        <v>3099</v>
      </c>
      <c r="OY23" s="800">
        <f t="shared" si="942"/>
        <v>3381</v>
      </c>
      <c r="OZ23" s="800">
        <f t="shared" si="943"/>
        <v>3386</v>
      </c>
      <c r="PA23" s="800">
        <f t="shared" si="944"/>
        <v>3149</v>
      </c>
      <c r="PB23" s="800">
        <f t="shared" si="945"/>
        <v>2768</v>
      </c>
      <c r="PC23" s="800">
        <f t="shared" si="946"/>
        <v>2657</v>
      </c>
      <c r="PD23" s="800">
        <f t="shared" si="947"/>
        <v>2971</v>
      </c>
      <c r="PE23" s="853">
        <f t="shared" si="948"/>
        <v>2918</v>
      </c>
      <c r="PF23" s="853">
        <f t="shared" si="949"/>
        <v>3377</v>
      </c>
      <c r="PG23" s="853">
        <f t="shared" si="950"/>
        <v>3122</v>
      </c>
      <c r="PH23" s="853">
        <f t="shared" si="951"/>
        <v>3544</v>
      </c>
      <c r="PI23" s="853">
        <f t="shared" si="952"/>
        <v>2846</v>
      </c>
      <c r="PJ23" s="853">
        <f t="shared" si="953"/>
        <v>2766</v>
      </c>
      <c r="PK23" s="853">
        <f t="shared" si="954"/>
        <v>3064</v>
      </c>
      <c r="PL23" s="853">
        <f t="shared" si="955"/>
        <v>3077</v>
      </c>
      <c r="PM23" s="853">
        <f t="shared" si="956"/>
        <v>2639</v>
      </c>
      <c r="PN23" s="853">
        <f t="shared" si="957"/>
        <v>2155</v>
      </c>
      <c r="PO23" s="853">
        <f t="shared" si="958"/>
        <v>2265</v>
      </c>
      <c r="PP23" s="853">
        <f t="shared" si="959"/>
        <v>2161</v>
      </c>
      <c r="PQ23" s="1039">
        <f t="shared" si="960"/>
        <v>2120</v>
      </c>
      <c r="PR23" s="1039">
        <f t="shared" si="961"/>
        <v>2284</v>
      </c>
      <c r="PS23" s="1039">
        <f t="shared" si="962"/>
        <v>1823</v>
      </c>
      <c r="PT23" s="1039">
        <f t="shared" si="963"/>
        <v>2149</v>
      </c>
      <c r="PU23" s="1039">
        <f t="shared" si="964"/>
        <v>1851</v>
      </c>
      <c r="PV23" s="1039">
        <f t="shared" si="965"/>
        <v>1853</v>
      </c>
      <c r="PW23" s="1039">
        <f t="shared" si="966"/>
        <v>2999</v>
      </c>
      <c r="PX23" s="1039">
        <f t="shared" si="967"/>
        <v>2787</v>
      </c>
      <c r="PY23" s="1039">
        <f t="shared" si="968"/>
        <v>2353</v>
      </c>
      <c r="PZ23" s="1039">
        <f t="shared" si="969"/>
        <v>2309</v>
      </c>
      <c r="QA23" s="1039">
        <f t="shared" si="970"/>
        <v>2004</v>
      </c>
      <c r="QB23" s="1039">
        <f t="shared" si="971"/>
        <v>2205</v>
      </c>
      <c r="QC23" s="1061">
        <f t="shared" si="972"/>
        <v>2302</v>
      </c>
      <c r="QD23" s="1061">
        <f t="shared" si="973"/>
        <v>2564</v>
      </c>
      <c r="QE23" s="1061">
        <f t="shared" si="974"/>
        <v>1917</v>
      </c>
      <c r="QF23" s="1061">
        <f t="shared" si="975"/>
        <v>2625</v>
      </c>
      <c r="QG23" s="1061">
        <f t="shared" si="976"/>
        <v>1854</v>
      </c>
      <c r="QH23" s="1061">
        <f t="shared" si="977"/>
        <v>1788</v>
      </c>
      <c r="QI23" s="1061">
        <f t="shared" si="978"/>
        <v>3327</v>
      </c>
      <c r="QJ23" s="1061">
        <f t="shared" si="979"/>
        <v>2920</v>
      </c>
      <c r="QK23" s="1061">
        <f t="shared" si="980"/>
        <v>2719</v>
      </c>
      <c r="QL23" s="1061">
        <f t="shared" si="981"/>
        <v>2467</v>
      </c>
      <c r="QM23" s="1061">
        <f t="shared" si="982"/>
        <v>2069</v>
      </c>
      <c r="QN23" s="1061">
        <f t="shared" si="983"/>
        <v>1987</v>
      </c>
      <c r="QO23" s="1118">
        <f t="shared" si="984"/>
        <v>2344</v>
      </c>
      <c r="QP23" s="1118">
        <f t="shared" si="985"/>
        <v>1980</v>
      </c>
      <c r="QQ23" s="1118">
        <f t="shared" si="986"/>
        <v>1805</v>
      </c>
      <c r="QR23" s="1118">
        <f t="shared" si="987"/>
        <v>2088</v>
      </c>
      <c r="QS23" s="1118">
        <f t="shared" si="988"/>
        <v>2054</v>
      </c>
      <c r="QT23" s="1118">
        <f t="shared" si="989"/>
        <v>1749</v>
      </c>
      <c r="QU23" s="1118">
        <f t="shared" si="990"/>
        <v>3138</v>
      </c>
      <c r="QV23" s="1118">
        <f t="shared" si="991"/>
        <v>2956</v>
      </c>
      <c r="QW23" s="1118">
        <f t="shared" si="992"/>
        <v>2594</v>
      </c>
      <c r="QX23" s="1118">
        <f t="shared" si="993"/>
        <v>2029</v>
      </c>
      <c r="QY23" s="1118">
        <f t="shared" si="994"/>
        <v>1871</v>
      </c>
      <c r="QZ23" s="1118">
        <f t="shared" si="995"/>
        <v>2189</v>
      </c>
      <c r="RA23" s="1210">
        <f t="shared" si="996"/>
        <v>2295</v>
      </c>
      <c r="RB23" s="1210">
        <f t="shared" si="997"/>
        <v>2053</v>
      </c>
      <c r="RC23" s="1210">
        <f t="shared" si="998"/>
        <v>2119</v>
      </c>
      <c r="RD23" s="1210">
        <f t="shared" si="999"/>
        <v>2482</v>
      </c>
      <c r="RE23" s="1210">
        <f t="shared" si="1000"/>
        <v>2015</v>
      </c>
      <c r="RF23" s="1210">
        <f t="shared" si="1001"/>
        <v>2091</v>
      </c>
      <c r="RG23" s="1210">
        <f t="shared" si="1002"/>
        <v>2677</v>
      </c>
      <c r="RH23" s="1210">
        <f t="shared" si="1003"/>
        <v>0</v>
      </c>
      <c r="RI23" s="1210">
        <f t="shared" si="1004"/>
        <v>0</v>
      </c>
      <c r="RJ23" s="1210">
        <f t="shared" si="1005"/>
        <v>0</v>
      </c>
      <c r="RK23" s="1210">
        <f t="shared" si="1006"/>
        <v>0</v>
      </c>
      <c r="RL23" s="1210">
        <f t="shared" si="1007"/>
        <v>0</v>
      </c>
    </row>
    <row r="24" spans="1:480" x14ac:dyDescent="0.3">
      <c r="A24" s="675"/>
      <c r="B24" s="50"/>
      <c r="C24" s="50" t="s">
        <v>34</v>
      </c>
      <c r="E24" s="1271" t="s">
        <v>39</v>
      </c>
      <c r="F24" s="1271"/>
      <c r="G24" s="1272"/>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47"/>
        <v>21669</v>
      </c>
      <c r="AW24" s="150">
        <f t="shared" si="648"/>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51"/>
        <v>27865</v>
      </c>
      <c r="BK24" s="150">
        <f t="shared" si="652"/>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59"/>
        <v>35165</v>
      </c>
      <c r="BY24" s="150">
        <f t="shared" si="660"/>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67"/>
        <v>35100</v>
      </c>
      <c r="CM24" s="150">
        <f t="shared" si="668"/>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75"/>
        <v>31703</v>
      </c>
      <c r="DA24" s="150">
        <f t="shared" si="676"/>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83"/>
        <v>31605</v>
      </c>
      <c r="DO24" s="150">
        <f t="shared" si="684"/>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91"/>
        <v>31924</v>
      </c>
      <c r="EC24" s="150">
        <f t="shared" si="692"/>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99"/>
        <v>32957</v>
      </c>
      <c r="EQ24" s="150">
        <f t="shared" si="700"/>
        <v>2746.4166666666665</v>
      </c>
      <c r="ER24" s="187">
        <v>3560</v>
      </c>
      <c r="ES24" s="64">
        <v>3174</v>
      </c>
      <c r="ET24" s="20">
        <v>3055</v>
      </c>
      <c r="EU24" s="64">
        <v>3253</v>
      </c>
      <c r="EV24" s="20">
        <v>2652</v>
      </c>
      <c r="EW24" s="64">
        <v>2946</v>
      </c>
      <c r="EX24" s="187">
        <v>3142</v>
      </c>
      <c r="EY24" s="64"/>
      <c r="EZ24" s="187"/>
      <c r="FA24" s="64"/>
      <c r="FB24" s="187"/>
      <c r="FC24" s="64"/>
      <c r="FD24" s="118">
        <f t="shared" si="705"/>
        <v>21782</v>
      </c>
      <c r="FE24" s="150">
        <f t="shared" si="706"/>
        <v>3111.7142857142858</v>
      </c>
      <c r="FF24" s="113">
        <f t="shared" si="707"/>
        <v>377</v>
      </c>
      <c r="FG24" s="367">
        <f t="shared" si="708"/>
        <v>0.24624428478118876</v>
      </c>
      <c r="FH24" s="113">
        <f t="shared" si="709"/>
        <v>188</v>
      </c>
      <c r="FI24" s="367">
        <f t="shared" si="710"/>
        <v>9.853249475890985E-2</v>
      </c>
      <c r="FJ24" s="113">
        <f t="shared" si="711"/>
        <v>-104</v>
      </c>
      <c r="FK24" s="367">
        <f t="shared" si="712"/>
        <v>-4.9618320610687022E-2</v>
      </c>
      <c r="FL24" s="113">
        <f t="shared" si="713"/>
        <v>869</v>
      </c>
      <c r="FM24" s="367">
        <f t="shared" si="714"/>
        <v>0.4362449799196787</v>
      </c>
      <c r="FN24" s="113">
        <f t="shared" si="715"/>
        <v>-534</v>
      </c>
      <c r="FO24" s="367">
        <f t="shared" si="716"/>
        <v>-0.18664802516602585</v>
      </c>
      <c r="FP24" s="113">
        <f t="shared" si="717"/>
        <v>-147</v>
      </c>
      <c r="FQ24" s="367">
        <f t="shared" si="718"/>
        <v>-6.3171465406102273E-2</v>
      </c>
      <c r="FR24" s="113">
        <f t="shared" si="719"/>
        <v>274</v>
      </c>
      <c r="FS24" s="367">
        <f t="shared" si="720"/>
        <v>0.12568807339449542</v>
      </c>
      <c r="FT24" s="113">
        <f t="shared" si="721"/>
        <v>-137</v>
      </c>
      <c r="FU24" s="367">
        <f t="shared" si="722"/>
        <v>-5.5827220863895681E-2</v>
      </c>
      <c r="FV24" s="113">
        <f t="shared" si="723"/>
        <v>71</v>
      </c>
      <c r="FW24" s="367">
        <f t="shared" si="724"/>
        <v>3.0643072939145446E-2</v>
      </c>
      <c r="FX24" s="113">
        <f t="shared" si="725"/>
        <v>-256</v>
      </c>
      <c r="FY24" s="100">
        <f t="shared" si="726"/>
        <v>-0.10720268006700168</v>
      </c>
      <c r="FZ24" s="113">
        <f t="shared" si="727"/>
        <v>319</v>
      </c>
      <c r="GA24" s="367">
        <f t="shared" si="728"/>
        <v>0.14962476547842402</v>
      </c>
      <c r="GB24" s="113">
        <f t="shared" si="729"/>
        <v>308</v>
      </c>
      <c r="GC24" s="367">
        <f t="shared" si="730"/>
        <v>0.12566299469604242</v>
      </c>
      <c r="GD24" s="113">
        <f t="shared" si="731"/>
        <v>264</v>
      </c>
      <c r="GE24" s="367">
        <f t="shared" si="732"/>
        <v>9.5686843059079374E-2</v>
      </c>
      <c r="GF24" s="292">
        <f t="shared" si="733"/>
        <v>-476</v>
      </c>
      <c r="GG24" s="370">
        <f t="shared" si="734"/>
        <v>-0.15745947734039034</v>
      </c>
      <c r="GH24" s="292">
        <f t="shared" si="735"/>
        <v>125</v>
      </c>
      <c r="GI24" s="370">
        <f t="shared" si="736"/>
        <v>4.9077345897133882E-2</v>
      </c>
      <c r="GJ24" s="292">
        <f t="shared" si="737"/>
        <v>202</v>
      </c>
      <c r="GK24" s="370">
        <f t="shared" si="738"/>
        <v>7.559880239520958E-2</v>
      </c>
      <c r="GL24" s="292">
        <f t="shared" si="739"/>
        <v>-329</v>
      </c>
      <c r="GM24" s="370">
        <f t="shared" si="740"/>
        <v>-0.11447459986082116</v>
      </c>
      <c r="GN24" s="292">
        <f t="shared" si="741"/>
        <v>95</v>
      </c>
      <c r="GO24" s="370">
        <f t="shared" si="742"/>
        <v>3.732809430255403E-2</v>
      </c>
      <c r="GP24" s="292">
        <f t="shared" si="743"/>
        <v>892</v>
      </c>
      <c r="GQ24" s="370">
        <f t="shared" si="744"/>
        <v>0.33787878787878789</v>
      </c>
      <c r="GR24" s="292">
        <f t="shared" si="745"/>
        <v>-558</v>
      </c>
      <c r="GS24" s="370">
        <f t="shared" si="746"/>
        <v>-0.15798414496036239</v>
      </c>
      <c r="GT24" s="292">
        <f t="shared" si="747"/>
        <v>487</v>
      </c>
      <c r="GU24" s="370">
        <f t="shared" si="748"/>
        <v>0.16375252185608608</v>
      </c>
      <c r="GV24" s="292">
        <f t="shared" si="749"/>
        <v>-521</v>
      </c>
      <c r="GW24" s="370">
        <f t="shared" si="750"/>
        <v>-0.15053452759318117</v>
      </c>
      <c r="GX24" s="292">
        <f t="shared" si="751"/>
        <v>-348</v>
      </c>
      <c r="GY24" s="370">
        <f t="shared" si="752"/>
        <v>-0.11836734693877551</v>
      </c>
      <c r="GZ24" s="292">
        <f t="shared" si="753"/>
        <v>773</v>
      </c>
      <c r="HA24" s="370">
        <f t="shared" si="754"/>
        <v>0.29822530864197533</v>
      </c>
      <c r="HB24" s="292">
        <f t="shared" si="755"/>
        <v>329</v>
      </c>
      <c r="HC24" s="370">
        <f t="shared" si="756"/>
        <v>9.7771173848439821E-2</v>
      </c>
      <c r="HD24" s="292">
        <f t="shared" si="757"/>
        <v>-586</v>
      </c>
      <c r="HE24" s="370">
        <f t="shared" si="758"/>
        <v>-0.15863562533838657</v>
      </c>
      <c r="HF24" s="292">
        <f t="shared" si="759"/>
        <v>-321</v>
      </c>
      <c r="HG24" s="370">
        <f t="shared" si="760"/>
        <v>-0.10328185328185328</v>
      </c>
      <c r="HH24" s="292">
        <f t="shared" si="761"/>
        <v>-9</v>
      </c>
      <c r="HI24" s="370">
        <f t="shared" si="762"/>
        <v>-3.2292787944025836E-3</v>
      </c>
      <c r="HJ24" s="292">
        <f t="shared" si="763"/>
        <v>-179</v>
      </c>
      <c r="HK24" s="370">
        <f t="shared" si="764"/>
        <v>-6.4434845212383005E-2</v>
      </c>
      <c r="HL24" s="292">
        <f t="shared" si="765"/>
        <v>59</v>
      </c>
      <c r="HM24" s="370">
        <f t="shared" si="766"/>
        <v>2.2701038861100423E-2</v>
      </c>
      <c r="HN24" s="292">
        <f t="shared" si="767"/>
        <v>232</v>
      </c>
      <c r="HO24" s="370">
        <f t="shared" si="768"/>
        <v>8.7283671933784807E-2</v>
      </c>
      <c r="HP24" s="292">
        <f t="shared" si="769"/>
        <v>630</v>
      </c>
      <c r="HQ24" s="370">
        <f t="shared" si="770"/>
        <v>0.2179930795847751</v>
      </c>
      <c r="HR24" s="292">
        <f t="shared" si="771"/>
        <v>-312</v>
      </c>
      <c r="HS24" s="370">
        <f t="shared" si="772"/>
        <v>-8.8636363636363638E-2</v>
      </c>
      <c r="HT24" s="292">
        <f t="shared" si="773"/>
        <v>-628</v>
      </c>
      <c r="HU24" s="370">
        <f t="shared" si="774"/>
        <v>-0.19576059850374064</v>
      </c>
      <c r="HV24" s="292">
        <f t="shared" si="775"/>
        <v>-150</v>
      </c>
      <c r="HW24" s="370">
        <f t="shared" si="776"/>
        <v>-5.8139534883720929E-2</v>
      </c>
      <c r="HX24" s="292">
        <f t="shared" si="777"/>
        <v>418</v>
      </c>
      <c r="HY24" s="370">
        <f t="shared" si="778"/>
        <v>0.17201646090534981</v>
      </c>
      <c r="HZ24" s="292">
        <f t="shared" si="779"/>
        <v>174</v>
      </c>
      <c r="IA24" s="370">
        <f t="shared" si="780"/>
        <v>6.1095505617977525E-2</v>
      </c>
      <c r="IB24" s="292">
        <f t="shared" si="781"/>
        <v>-95</v>
      </c>
      <c r="IC24" s="370">
        <f t="shared" si="782"/>
        <v>-3.1436135009927202E-2</v>
      </c>
      <c r="ID24" s="292">
        <f t="shared" si="783"/>
        <v>-570</v>
      </c>
      <c r="IE24" s="370">
        <f t="shared" si="784"/>
        <v>-0.19473864024598564</v>
      </c>
      <c r="IF24" s="292">
        <f t="shared" si="785"/>
        <v>92</v>
      </c>
      <c r="IG24" s="370">
        <f t="shared" si="786"/>
        <v>3.903266864658464E-2</v>
      </c>
      <c r="IH24" s="292">
        <f t="shared" si="787"/>
        <v>23</v>
      </c>
      <c r="II24" s="370">
        <f t="shared" si="788"/>
        <v>9.391588403429971E-3</v>
      </c>
      <c r="IJ24" s="292">
        <f t="shared" si="789"/>
        <v>138</v>
      </c>
      <c r="IK24" s="370">
        <f t="shared" si="790"/>
        <v>5.5825242718446605E-2</v>
      </c>
      <c r="IL24" s="292">
        <f t="shared" si="791"/>
        <v>556</v>
      </c>
      <c r="IM24" s="370">
        <f t="shared" si="792"/>
        <v>0.21302681992337164</v>
      </c>
      <c r="IN24" s="292">
        <f t="shared" si="793"/>
        <v>-308</v>
      </c>
      <c r="IO24" s="370">
        <f t="shared" si="794"/>
        <v>-9.7283638660770694E-2</v>
      </c>
      <c r="IP24" s="292">
        <f t="shared" si="795"/>
        <v>-166</v>
      </c>
      <c r="IQ24" s="370">
        <f t="shared" si="796"/>
        <v>-5.8082575227431772E-2</v>
      </c>
      <c r="IR24" s="292">
        <f t="shared" si="797"/>
        <v>-601</v>
      </c>
      <c r="IS24" s="370">
        <f t="shared" si="798"/>
        <v>-0.22325408618127787</v>
      </c>
      <c r="IT24" s="292">
        <f t="shared" si="799"/>
        <v>424</v>
      </c>
      <c r="IU24" s="370">
        <f t="shared" si="800"/>
        <v>0.20277379244380678</v>
      </c>
      <c r="IV24" s="292">
        <f t="shared" si="801"/>
        <v>29</v>
      </c>
      <c r="IW24" s="370">
        <f t="shared" si="802"/>
        <v>1.1530815109343936E-2</v>
      </c>
      <c r="IX24" s="292">
        <f t="shared" si="803"/>
        <v>-124</v>
      </c>
      <c r="IY24" s="370">
        <f t="shared" si="804"/>
        <v>-4.8742138364779877E-2</v>
      </c>
      <c r="IZ24" s="292">
        <f t="shared" si="805"/>
        <v>389</v>
      </c>
      <c r="JA24" s="370">
        <f t="shared" si="806"/>
        <v>0.16074380165289257</v>
      </c>
      <c r="JB24" s="292">
        <f t="shared" si="807"/>
        <v>-437</v>
      </c>
      <c r="JC24" s="370">
        <f t="shared" si="808"/>
        <v>-0.18423271500843169</v>
      </c>
      <c r="JD24" s="292">
        <f t="shared" si="809"/>
        <v>9</v>
      </c>
      <c r="JE24" s="370">
        <f t="shared" si="810"/>
        <v>3.7942664418212477E-3</v>
      </c>
      <c r="JF24" s="292">
        <f t="shared" si="811"/>
        <v>-116</v>
      </c>
      <c r="JG24" s="370">
        <f t="shared" si="812"/>
        <v>-4.4043663977218796E-2</v>
      </c>
      <c r="JH24" s="292">
        <f t="shared" si="813"/>
        <v>-239</v>
      </c>
      <c r="JI24" s="370">
        <f t="shared" si="814"/>
        <v>-0.1055187637969095</v>
      </c>
      <c r="JJ24" s="292">
        <f t="shared" si="815"/>
        <v>934</v>
      </c>
      <c r="JK24" s="370">
        <f t="shared" si="816"/>
        <v>0.46100691016781836</v>
      </c>
      <c r="JL24" s="292">
        <f t="shared" si="817"/>
        <v>-201</v>
      </c>
      <c r="JM24" s="370">
        <f t="shared" si="818"/>
        <v>-6.7905405405405406E-2</v>
      </c>
      <c r="JN24" s="292">
        <f t="shared" si="819"/>
        <v>152</v>
      </c>
      <c r="JO24" s="370">
        <f t="shared" si="820"/>
        <v>5.5092424791591155E-2</v>
      </c>
      <c r="JP24" s="292">
        <f t="shared" si="821"/>
        <v>-203</v>
      </c>
      <c r="JQ24" s="370">
        <f t="shared" si="822"/>
        <v>-6.9735486087255244E-2</v>
      </c>
      <c r="JR24" s="292">
        <f t="shared" si="823"/>
        <v>-155</v>
      </c>
      <c r="JS24" s="370">
        <f t="shared" si="824"/>
        <v>-5.7237813884785819E-2</v>
      </c>
      <c r="JT24" s="292">
        <f t="shared" si="825"/>
        <v>888</v>
      </c>
      <c r="JU24" s="370">
        <f t="shared" si="826"/>
        <v>0.34782608695652173</v>
      </c>
      <c r="JV24" s="292">
        <f t="shared" si="827"/>
        <v>-688</v>
      </c>
      <c r="JW24" s="370">
        <f t="shared" si="828"/>
        <v>-0.1999418773612322</v>
      </c>
      <c r="JX24" s="292">
        <f t="shared" si="829"/>
        <v>-239</v>
      </c>
      <c r="JY24" s="370">
        <f t="shared" si="830"/>
        <v>-8.6814384308027612E-2</v>
      </c>
      <c r="JZ24" s="292">
        <f t="shared" si="831"/>
        <v>-508</v>
      </c>
      <c r="KA24" s="370">
        <f t="shared" si="832"/>
        <v>-0.20206841686555291</v>
      </c>
      <c r="KB24" s="292">
        <f t="shared" si="833"/>
        <v>926</v>
      </c>
      <c r="KC24" s="370">
        <f t="shared" si="834"/>
        <v>0.46161515453639085</v>
      </c>
      <c r="KD24" s="292">
        <f t="shared" si="835"/>
        <v>-393</v>
      </c>
      <c r="KE24" s="370">
        <f t="shared" si="836"/>
        <v>-0.1340381991814461</v>
      </c>
      <c r="KF24" s="292">
        <f t="shared" si="837"/>
        <v>-116</v>
      </c>
      <c r="KG24" s="370">
        <f t="shared" si="838"/>
        <v>-4.568727845608507E-2</v>
      </c>
      <c r="KH24" s="292">
        <f t="shared" si="839"/>
        <v>554</v>
      </c>
      <c r="KI24" s="370">
        <f t="shared" si="840"/>
        <v>0.22864217911679735</v>
      </c>
      <c r="KJ24" s="292">
        <f t="shared" si="841"/>
        <v>-150</v>
      </c>
      <c r="KK24" s="370">
        <f t="shared" si="842"/>
        <v>-5.0386294927779643E-2</v>
      </c>
      <c r="KL24" s="292">
        <f t="shared" si="843"/>
        <v>10</v>
      </c>
      <c r="KM24" s="370">
        <f t="shared" si="844"/>
        <v>3.5373187124159888E-3</v>
      </c>
      <c r="KN24" s="292">
        <f t="shared" si="845"/>
        <v>-185</v>
      </c>
      <c r="KO24" s="370">
        <f t="shared" si="846"/>
        <v>-6.5209728586535079E-2</v>
      </c>
      <c r="KP24" s="292">
        <f t="shared" si="847"/>
        <v>-18</v>
      </c>
      <c r="KQ24" s="370">
        <f t="shared" si="848"/>
        <v>-6.7873303167420816E-3</v>
      </c>
      <c r="KR24" s="292">
        <f t="shared" si="849"/>
        <v>196</v>
      </c>
      <c r="KS24" s="370">
        <f t="shared" si="850"/>
        <v>7.4411541381928625E-2</v>
      </c>
      <c r="KT24" s="292">
        <f t="shared" si="396"/>
        <v>46</v>
      </c>
      <c r="KU24" s="375">
        <f t="shared" si="851"/>
        <v>1.6254416961130742E-2</v>
      </c>
      <c r="KV24" s="292">
        <f t="shared" si="852"/>
        <v>-331</v>
      </c>
      <c r="KW24" s="370">
        <f t="shared" si="853"/>
        <v>-0.1150904033379694</v>
      </c>
      <c r="KX24" s="292">
        <f t="shared" si="854"/>
        <v>-181</v>
      </c>
      <c r="KY24" s="370">
        <f t="shared" si="855"/>
        <v>-7.1119842829076615E-2</v>
      </c>
      <c r="KZ24" s="292">
        <f t="shared" si="856"/>
        <v>227</v>
      </c>
      <c r="LA24" s="370">
        <f t="shared" si="857"/>
        <v>9.6023688663282578E-2</v>
      </c>
      <c r="LB24" s="292">
        <f t="shared" si="858"/>
        <v>-280</v>
      </c>
      <c r="LC24" s="370">
        <f t="shared" si="859"/>
        <v>-0.1080663836356619</v>
      </c>
      <c r="LD24" s="292">
        <f t="shared" si="860"/>
        <v>113</v>
      </c>
      <c r="LE24" s="370">
        <f t="shared" si="861"/>
        <v>4.889658156642146E-2</v>
      </c>
      <c r="LF24" s="292">
        <f t="shared" si="862"/>
        <v>740</v>
      </c>
      <c r="LG24" s="370">
        <f t="shared" si="863"/>
        <v>0.30528052805280526</v>
      </c>
      <c r="LH24" s="292">
        <f t="shared" si="864"/>
        <v>-110</v>
      </c>
      <c r="LI24" s="370">
        <f t="shared" si="865"/>
        <v>-3.47661188369153E-2</v>
      </c>
      <c r="LJ24" s="292">
        <f t="shared" si="866"/>
        <v>81</v>
      </c>
      <c r="LK24" s="370">
        <f t="shared" si="867"/>
        <v>2.6522593320235755E-2</v>
      </c>
      <c r="LL24" s="292">
        <f t="shared" si="868"/>
        <v>-367</v>
      </c>
      <c r="LM24" s="370">
        <f>LL24/EL24</f>
        <v>-0.11706539074960128</v>
      </c>
      <c r="LN24" s="292">
        <f t="shared" si="869"/>
        <v>-274</v>
      </c>
      <c r="LO24" s="370">
        <f t="shared" si="870"/>
        <v>-9.8988439306358381E-2</v>
      </c>
      <c r="LP24" s="292">
        <f t="shared" si="871"/>
        <v>737</v>
      </c>
      <c r="LQ24" s="370">
        <f t="shared" si="872"/>
        <v>0.29550922213311948</v>
      </c>
      <c r="LR24" s="292">
        <f t="shared" si="420"/>
        <v>329</v>
      </c>
      <c r="LS24" s="1195">
        <f t="shared" si="873"/>
        <v>0.10182606004333024</v>
      </c>
      <c r="LT24" s="292">
        <f t="shared" si="874"/>
        <v>-386</v>
      </c>
      <c r="LU24" s="1191">
        <f t="shared" si="875"/>
        <v>-0.10842696629213483</v>
      </c>
      <c r="LV24" s="292">
        <f t="shared" si="876"/>
        <v>-119</v>
      </c>
      <c r="LW24" s="1191">
        <f t="shared" si="877"/>
        <v>-3.749212350346566E-2</v>
      </c>
      <c r="LX24" s="292">
        <f t="shared" si="878"/>
        <v>198</v>
      </c>
      <c r="LY24" s="1191">
        <f t="shared" si="879"/>
        <v>6.4811783960720126E-2</v>
      </c>
      <c r="LZ24" s="292">
        <f t="shared" si="880"/>
        <v>-601</v>
      </c>
      <c r="MA24" s="1191">
        <f t="shared" si="881"/>
        <v>-0.18475253612050416</v>
      </c>
      <c r="MB24" s="292">
        <f t="shared" si="882"/>
        <v>294</v>
      </c>
      <c r="MC24" s="1191">
        <f t="shared" si="883"/>
        <v>0.11085972850678733</v>
      </c>
      <c r="MD24" s="292">
        <f t="shared" si="884"/>
        <v>196</v>
      </c>
      <c r="ME24" s="1249">
        <f t="shared" si="885"/>
        <v>6.6530889341479979E-2</v>
      </c>
      <c r="MF24" s="292">
        <f t="shared" si="886"/>
        <v>-3142</v>
      </c>
      <c r="MG24" s="1191">
        <f t="shared" si="887"/>
        <v>-1</v>
      </c>
      <c r="MH24" s="292">
        <f t="shared" si="888"/>
        <v>0</v>
      </c>
      <c r="MI24" s="1191" t="e">
        <f t="shared" si="889"/>
        <v>#DIV/0!</v>
      </c>
      <c r="MJ24" s="292">
        <f t="shared" si="890"/>
        <v>0</v>
      </c>
      <c r="MK24" s="1191" t="e">
        <f>MJ24/EZ24</f>
        <v>#DIV/0!</v>
      </c>
      <c r="ML24" s="292">
        <f t="shared" si="891"/>
        <v>0</v>
      </c>
      <c r="MM24" s="1191" t="e">
        <f t="shared" si="892"/>
        <v>#DIV/0!</v>
      </c>
      <c r="MN24" s="292">
        <f t="shared" si="893"/>
        <v>0</v>
      </c>
      <c r="MO24" s="1191" t="e">
        <f t="shared" si="894"/>
        <v>#DIV/0!</v>
      </c>
      <c r="MP24" s="187">
        <f t="shared" si="895"/>
        <v>3164</v>
      </c>
      <c r="MQ24" s="951">
        <f t="shared" si="896"/>
        <v>3142</v>
      </c>
      <c r="MR24" s="113">
        <f t="shared" si="897"/>
        <v>-22</v>
      </c>
      <c r="MS24" s="100">
        <f t="shared" si="898"/>
        <v>-6.9532237673830596E-3</v>
      </c>
      <c r="MT24" s="614"/>
      <c r="MU24" s="614"/>
      <c r="MV24" s="614"/>
      <c r="MW24" t="str">
        <f t="shared" si="899"/>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900"/>
        <v>2383</v>
      </c>
      <c r="NJ24" s="241">
        <f t="shared" si="901"/>
        <v>2223</v>
      </c>
      <c r="NK24" s="241">
        <f t="shared" si="902"/>
        <v>1710</v>
      </c>
      <c r="NL24" s="241">
        <f t="shared" si="903"/>
        <v>1264</v>
      </c>
      <c r="NM24" s="241">
        <f t="shared" si="904"/>
        <v>1557</v>
      </c>
      <c r="NN24" s="241">
        <f t="shared" si="905"/>
        <v>1529</v>
      </c>
      <c r="NO24" s="241">
        <f t="shared" si="906"/>
        <v>2127</v>
      </c>
      <c r="NP24" s="241">
        <f t="shared" si="907"/>
        <v>2072</v>
      </c>
      <c r="NQ24" s="241">
        <f t="shared" si="908"/>
        <v>1740</v>
      </c>
      <c r="NR24" s="241">
        <f t="shared" si="909"/>
        <v>1795</v>
      </c>
      <c r="NS24" s="241">
        <f t="shared" si="910"/>
        <v>1738</v>
      </c>
      <c r="NT24" s="241">
        <f t="shared" si="911"/>
        <v>1531</v>
      </c>
      <c r="NU24" s="241">
        <f t="shared" si="912"/>
        <v>1908</v>
      </c>
      <c r="NV24" s="241">
        <f t="shared" si="913"/>
        <v>2096</v>
      </c>
      <c r="NW24" s="241">
        <f t="shared" si="914"/>
        <v>1992</v>
      </c>
      <c r="NX24" s="241">
        <f t="shared" si="915"/>
        <v>2861</v>
      </c>
      <c r="NY24" s="241">
        <f t="shared" si="916"/>
        <v>2327</v>
      </c>
      <c r="NZ24" s="241">
        <f t="shared" si="917"/>
        <v>2180</v>
      </c>
      <c r="OA24" s="241">
        <f t="shared" si="918"/>
        <v>2454</v>
      </c>
      <c r="OB24" s="241">
        <f t="shared" si="919"/>
        <v>2317</v>
      </c>
      <c r="OC24" s="241">
        <f t="shared" si="920"/>
        <v>2388</v>
      </c>
      <c r="OD24" s="241">
        <f t="shared" si="921"/>
        <v>2132</v>
      </c>
      <c r="OE24" s="241">
        <f t="shared" si="922"/>
        <v>2451</v>
      </c>
      <c r="OF24" s="241">
        <f t="shared" si="923"/>
        <v>2759</v>
      </c>
      <c r="OG24" s="697">
        <f t="shared" si="924"/>
        <v>3023</v>
      </c>
      <c r="OH24" s="697">
        <f t="shared" si="925"/>
        <v>2547</v>
      </c>
      <c r="OI24" s="697">
        <f t="shared" si="926"/>
        <v>2672</v>
      </c>
      <c r="OJ24" s="697">
        <f t="shared" si="927"/>
        <v>2874</v>
      </c>
      <c r="OK24" s="697">
        <f t="shared" si="928"/>
        <v>2545</v>
      </c>
      <c r="OL24" s="697">
        <f t="shared" si="929"/>
        <v>2640</v>
      </c>
      <c r="OM24" s="697">
        <f t="shared" si="930"/>
        <v>3532</v>
      </c>
      <c r="ON24" s="697">
        <f t="shared" si="931"/>
        <v>2974</v>
      </c>
      <c r="OO24" s="697">
        <f t="shared" si="932"/>
        <v>3461</v>
      </c>
      <c r="OP24" s="697">
        <f t="shared" si="933"/>
        <v>2940</v>
      </c>
      <c r="OQ24" s="697">
        <f t="shared" si="934"/>
        <v>2592</v>
      </c>
      <c r="OR24" s="697">
        <f t="shared" si="935"/>
        <v>3365</v>
      </c>
      <c r="OS24" s="800">
        <f t="shared" si="936"/>
        <v>3694</v>
      </c>
      <c r="OT24" s="800">
        <f t="shared" si="937"/>
        <v>3108</v>
      </c>
      <c r="OU24" s="800">
        <f t="shared" si="938"/>
        <v>2787</v>
      </c>
      <c r="OV24" s="800">
        <f t="shared" si="939"/>
        <v>2778</v>
      </c>
      <c r="OW24" s="800">
        <f t="shared" si="940"/>
        <v>2599</v>
      </c>
      <c r="OX24" s="800">
        <f t="shared" si="941"/>
        <v>2658</v>
      </c>
      <c r="OY24" s="800">
        <f t="shared" si="942"/>
        <v>2890</v>
      </c>
      <c r="OZ24" s="800">
        <f t="shared" si="943"/>
        <v>3520</v>
      </c>
      <c r="PA24" s="800">
        <f t="shared" si="944"/>
        <v>3208</v>
      </c>
      <c r="PB24" s="800">
        <f t="shared" si="945"/>
        <v>2580</v>
      </c>
      <c r="PC24" s="800">
        <f t="shared" si="946"/>
        <v>2430</v>
      </c>
      <c r="PD24" s="800">
        <f t="shared" si="947"/>
        <v>2848</v>
      </c>
      <c r="PE24" s="853">
        <f t="shared" si="948"/>
        <v>3022</v>
      </c>
      <c r="PF24" s="853">
        <f t="shared" si="949"/>
        <v>2927</v>
      </c>
      <c r="PG24" s="853">
        <f t="shared" si="950"/>
        <v>2357</v>
      </c>
      <c r="PH24" s="853">
        <f t="shared" si="951"/>
        <v>2449</v>
      </c>
      <c r="PI24" s="853">
        <f t="shared" si="952"/>
        <v>2472</v>
      </c>
      <c r="PJ24" s="853">
        <f t="shared" si="953"/>
        <v>2610</v>
      </c>
      <c r="PK24" s="853">
        <f t="shared" si="954"/>
        <v>3166</v>
      </c>
      <c r="PL24" s="853">
        <f t="shared" si="955"/>
        <v>2858</v>
      </c>
      <c r="PM24" s="853">
        <f t="shared" si="956"/>
        <v>2692</v>
      </c>
      <c r="PN24" s="853">
        <f t="shared" si="957"/>
        <v>2091</v>
      </c>
      <c r="PO24" s="853">
        <f t="shared" si="958"/>
        <v>2515</v>
      </c>
      <c r="PP24" s="853">
        <f t="shared" si="959"/>
        <v>2544</v>
      </c>
      <c r="PQ24" s="1039">
        <f t="shared" si="960"/>
        <v>2420</v>
      </c>
      <c r="PR24" s="1039">
        <f t="shared" si="961"/>
        <v>2809</v>
      </c>
      <c r="PS24" s="1039">
        <f t="shared" si="962"/>
        <v>2372</v>
      </c>
      <c r="PT24" s="1039">
        <f t="shared" si="963"/>
        <v>2381</v>
      </c>
      <c r="PU24" s="1039">
        <f t="shared" si="964"/>
        <v>2265</v>
      </c>
      <c r="PV24" s="1039">
        <f t="shared" si="965"/>
        <v>2026</v>
      </c>
      <c r="PW24" s="1039">
        <f t="shared" si="966"/>
        <v>2960</v>
      </c>
      <c r="PX24" s="1039">
        <f t="shared" si="967"/>
        <v>2759</v>
      </c>
      <c r="PY24" s="1039">
        <f t="shared" si="968"/>
        <v>2911</v>
      </c>
      <c r="PZ24" s="1039">
        <f t="shared" si="969"/>
        <v>2708</v>
      </c>
      <c r="QA24" s="1039">
        <f t="shared" si="970"/>
        <v>2553</v>
      </c>
      <c r="QB24" s="1039">
        <f t="shared" si="971"/>
        <v>3441</v>
      </c>
      <c r="QC24" s="1061">
        <f t="shared" si="972"/>
        <v>2753</v>
      </c>
      <c r="QD24" s="1061">
        <f t="shared" si="973"/>
        <v>2514</v>
      </c>
      <c r="QE24" s="1061">
        <f t="shared" si="974"/>
        <v>2006</v>
      </c>
      <c r="QF24" s="1061">
        <f t="shared" si="975"/>
        <v>2932</v>
      </c>
      <c r="QG24" s="1061">
        <f t="shared" si="976"/>
        <v>2539</v>
      </c>
      <c r="QH24" s="1061">
        <f t="shared" si="977"/>
        <v>2423</v>
      </c>
      <c r="QI24" s="1061">
        <f t="shared" si="978"/>
        <v>2977</v>
      </c>
      <c r="QJ24" s="1061">
        <f t="shared" si="979"/>
        <v>2827</v>
      </c>
      <c r="QK24" s="1061">
        <f t="shared" si="980"/>
        <v>2837</v>
      </c>
      <c r="QL24" s="1061">
        <f t="shared" si="981"/>
        <v>2652</v>
      </c>
      <c r="QM24" s="1061">
        <f t="shared" si="982"/>
        <v>2634</v>
      </c>
      <c r="QN24" s="1061">
        <f t="shared" si="983"/>
        <v>2830</v>
      </c>
      <c r="QO24" s="1118">
        <f t="shared" si="984"/>
        <v>2876</v>
      </c>
      <c r="QP24" s="1118">
        <f t="shared" si="985"/>
        <v>2545</v>
      </c>
      <c r="QQ24" s="1118">
        <f t="shared" si="986"/>
        <v>2364</v>
      </c>
      <c r="QR24" s="1118">
        <f t="shared" si="987"/>
        <v>2591</v>
      </c>
      <c r="QS24" s="1118">
        <f t="shared" si="988"/>
        <v>2311</v>
      </c>
      <c r="QT24" s="1118">
        <f t="shared" si="989"/>
        <v>2424</v>
      </c>
      <c r="QU24" s="1118">
        <f t="shared" si="990"/>
        <v>3164</v>
      </c>
      <c r="QV24" s="1118">
        <f t="shared" si="991"/>
        <v>3054</v>
      </c>
      <c r="QW24" s="1118">
        <f t="shared" si="992"/>
        <v>3135</v>
      </c>
      <c r="QX24" s="1118">
        <f t="shared" si="993"/>
        <v>2768</v>
      </c>
      <c r="QY24" s="1118">
        <f t="shared" si="994"/>
        <v>2494</v>
      </c>
      <c r="QZ24" s="1118">
        <f t="shared" si="995"/>
        <v>3231</v>
      </c>
      <c r="RA24" s="1210">
        <f t="shared" si="996"/>
        <v>3560</v>
      </c>
      <c r="RB24" s="1210">
        <f t="shared" si="997"/>
        <v>3174</v>
      </c>
      <c r="RC24" s="1210">
        <f t="shared" si="998"/>
        <v>3055</v>
      </c>
      <c r="RD24" s="1210">
        <f t="shared" si="999"/>
        <v>3253</v>
      </c>
      <c r="RE24" s="1210">
        <f t="shared" si="1000"/>
        <v>2652</v>
      </c>
      <c r="RF24" s="1210">
        <f t="shared" si="1001"/>
        <v>2946</v>
      </c>
      <c r="RG24" s="1210">
        <f t="shared" si="1002"/>
        <v>3142</v>
      </c>
      <c r="RH24" s="1210">
        <f t="shared" si="1003"/>
        <v>0</v>
      </c>
      <c r="RI24" s="1210">
        <f t="shared" si="1004"/>
        <v>0</v>
      </c>
      <c r="RJ24" s="1210">
        <f t="shared" si="1005"/>
        <v>0</v>
      </c>
      <c r="RK24" s="1210">
        <f t="shared" si="1006"/>
        <v>0</v>
      </c>
      <c r="RL24" s="1210">
        <f t="shared" si="1007"/>
        <v>0</v>
      </c>
    </row>
    <row r="25" spans="1:480" x14ac:dyDescent="0.3">
      <c r="A25" s="675"/>
      <c r="B25" s="50"/>
      <c r="C25" s="50" t="s">
        <v>35</v>
      </c>
      <c r="E25" s="1271" t="s">
        <v>40</v>
      </c>
      <c r="F25" s="1271"/>
      <c r="G25" s="1272"/>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47"/>
        <v>7143</v>
      </c>
      <c r="AW25" s="150">
        <f t="shared" si="648"/>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51"/>
        <v>5134</v>
      </c>
      <c r="BK25" s="150">
        <f t="shared" si="652"/>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59"/>
        <v>3931</v>
      </c>
      <c r="BY25" s="150">
        <f t="shared" si="660"/>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67"/>
        <v>5282</v>
      </c>
      <c r="CM25" s="150">
        <f t="shared" si="668"/>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75"/>
        <v>4635</v>
      </c>
      <c r="DA25" s="150">
        <f t="shared" si="676"/>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83"/>
        <v>4683</v>
      </c>
      <c r="DO25" s="150">
        <f t="shared" si="684"/>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91"/>
        <v>4890</v>
      </c>
      <c r="EC25" s="150">
        <f t="shared" si="692"/>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99"/>
        <v>4932</v>
      </c>
      <c r="EQ25" s="150">
        <f t="shared" si="700"/>
        <v>411</v>
      </c>
      <c r="ER25" s="187">
        <v>371</v>
      </c>
      <c r="ES25" s="64">
        <v>385</v>
      </c>
      <c r="ET25" s="20">
        <v>424</v>
      </c>
      <c r="EU25" s="64">
        <v>482</v>
      </c>
      <c r="EV25" s="20">
        <v>397</v>
      </c>
      <c r="EW25" s="64">
        <v>381</v>
      </c>
      <c r="EX25" s="187">
        <v>371</v>
      </c>
      <c r="EY25" s="64"/>
      <c r="EZ25" s="187"/>
      <c r="FA25" s="64"/>
      <c r="FB25" s="187"/>
      <c r="FC25" s="64"/>
      <c r="FD25" s="118">
        <f t="shared" si="705"/>
        <v>2811</v>
      </c>
      <c r="FE25" s="150">
        <f t="shared" si="706"/>
        <v>401.57142857142856</v>
      </c>
      <c r="FF25" s="113">
        <f t="shared" si="707"/>
        <v>-87</v>
      </c>
      <c r="FG25" s="367">
        <f t="shared" si="708"/>
        <v>-0.1389776357827476</v>
      </c>
      <c r="FH25" s="113">
        <f t="shared" si="709"/>
        <v>9</v>
      </c>
      <c r="FI25" s="367">
        <f t="shared" si="710"/>
        <v>1.6697588126159554E-2</v>
      </c>
      <c r="FJ25" s="113">
        <f t="shared" si="711"/>
        <v>-28</v>
      </c>
      <c r="FK25" s="367">
        <f t="shared" si="712"/>
        <v>-5.1094890510948905E-2</v>
      </c>
      <c r="FL25" s="113">
        <f t="shared" si="713"/>
        <v>-34</v>
      </c>
      <c r="FM25" s="367">
        <f t="shared" si="714"/>
        <v>-6.5384615384615388E-2</v>
      </c>
      <c r="FN25" s="113">
        <f t="shared" si="715"/>
        <v>78</v>
      </c>
      <c r="FO25" s="367">
        <f t="shared" si="716"/>
        <v>0.16049382716049382</v>
      </c>
      <c r="FP25" s="113">
        <f t="shared" si="717"/>
        <v>-81</v>
      </c>
      <c r="FQ25" s="367">
        <f t="shared" si="718"/>
        <v>-0.14361702127659576</v>
      </c>
      <c r="FR25" s="113">
        <f t="shared" si="719"/>
        <v>-145</v>
      </c>
      <c r="FS25" s="367">
        <f t="shared" si="720"/>
        <v>-0.30020703933747411</v>
      </c>
      <c r="FT25" s="113">
        <f t="shared" si="721"/>
        <v>-42</v>
      </c>
      <c r="FU25" s="367">
        <f t="shared" si="722"/>
        <v>-0.1242603550295858</v>
      </c>
      <c r="FV25" s="113">
        <f t="shared" si="723"/>
        <v>39</v>
      </c>
      <c r="FW25" s="367">
        <f t="shared" si="724"/>
        <v>0.13175675675675674</v>
      </c>
      <c r="FX25" s="113">
        <f t="shared" si="725"/>
        <v>5</v>
      </c>
      <c r="FY25" s="100">
        <f t="shared" si="726"/>
        <v>1.4925373134328358E-2</v>
      </c>
      <c r="FZ25" s="113">
        <f t="shared" si="727"/>
        <v>90</v>
      </c>
      <c r="GA25" s="367">
        <f t="shared" si="728"/>
        <v>0.26470588235294118</v>
      </c>
      <c r="GB25" s="113">
        <f t="shared" si="729"/>
        <v>-175</v>
      </c>
      <c r="GC25" s="367">
        <f t="shared" si="730"/>
        <v>-0.40697674418604651</v>
      </c>
      <c r="GD25" s="113">
        <f t="shared" si="731"/>
        <v>20</v>
      </c>
      <c r="GE25" s="367">
        <f t="shared" si="732"/>
        <v>7.8431372549019607E-2</v>
      </c>
      <c r="GF25" s="292">
        <f t="shared" si="733"/>
        <v>91</v>
      </c>
      <c r="GG25" s="370">
        <f t="shared" si="734"/>
        <v>0.33090909090909093</v>
      </c>
      <c r="GH25" s="292">
        <f t="shared" si="735"/>
        <v>-26</v>
      </c>
      <c r="GI25" s="370">
        <f t="shared" si="736"/>
        <v>-7.1038251366120214E-2</v>
      </c>
      <c r="GJ25" s="292">
        <f t="shared" si="737"/>
        <v>48</v>
      </c>
      <c r="GK25" s="370">
        <f t="shared" si="738"/>
        <v>0.14117647058823529</v>
      </c>
      <c r="GL25" s="292">
        <f t="shared" si="739"/>
        <v>-183</v>
      </c>
      <c r="GM25" s="370">
        <f t="shared" si="740"/>
        <v>-0.47164948453608246</v>
      </c>
      <c r="GN25" s="292">
        <f t="shared" si="741"/>
        <v>41</v>
      </c>
      <c r="GO25" s="370">
        <f t="shared" si="742"/>
        <v>0.2</v>
      </c>
      <c r="GP25" s="292">
        <f t="shared" si="743"/>
        <v>110</v>
      </c>
      <c r="GQ25" s="370">
        <f t="shared" si="744"/>
        <v>0.44715447154471544</v>
      </c>
      <c r="GR25" s="292">
        <f t="shared" si="745"/>
        <v>-44</v>
      </c>
      <c r="GS25" s="370">
        <f t="shared" si="746"/>
        <v>-0.12359550561797752</v>
      </c>
      <c r="GT25" s="292">
        <f t="shared" si="747"/>
        <v>-36</v>
      </c>
      <c r="GU25" s="370">
        <f t="shared" si="748"/>
        <v>-0.11538461538461539</v>
      </c>
      <c r="GV25" s="292">
        <f t="shared" si="749"/>
        <v>93</v>
      </c>
      <c r="GW25" s="370">
        <f t="shared" si="750"/>
        <v>0.33695652173913043</v>
      </c>
      <c r="GX25" s="292">
        <f t="shared" si="751"/>
        <v>-14</v>
      </c>
      <c r="GY25" s="370">
        <f t="shared" si="752"/>
        <v>-3.7940379403794036E-2</v>
      </c>
      <c r="GZ25" s="292">
        <f t="shared" si="753"/>
        <v>88</v>
      </c>
      <c r="HA25" s="370">
        <f t="shared" si="754"/>
        <v>0.24788732394366197</v>
      </c>
      <c r="HB25" s="292">
        <f t="shared" si="755"/>
        <v>-53</v>
      </c>
      <c r="HC25" s="370">
        <f t="shared" si="756"/>
        <v>-0.11963882618510158</v>
      </c>
      <c r="HD25" s="292">
        <f t="shared" si="757"/>
        <v>114</v>
      </c>
      <c r="HE25" s="370">
        <f t="shared" si="758"/>
        <v>0.29230769230769232</v>
      </c>
      <c r="HF25" s="292">
        <f t="shared" si="759"/>
        <v>-113</v>
      </c>
      <c r="HG25" s="370">
        <f t="shared" si="760"/>
        <v>-0.22420634920634921</v>
      </c>
      <c r="HH25" s="292">
        <f t="shared" si="761"/>
        <v>-41</v>
      </c>
      <c r="HI25" s="370">
        <f t="shared" si="762"/>
        <v>-0.10485933503836317</v>
      </c>
      <c r="HJ25" s="292">
        <f t="shared" si="763"/>
        <v>220</v>
      </c>
      <c r="HK25" s="370">
        <f t="shared" si="764"/>
        <v>0.62857142857142856</v>
      </c>
      <c r="HL25" s="292">
        <f t="shared" si="765"/>
        <v>482</v>
      </c>
      <c r="HM25" s="370">
        <f t="shared" si="766"/>
        <v>0.84561403508771926</v>
      </c>
      <c r="HN25" s="292">
        <f t="shared" si="767"/>
        <v>-745</v>
      </c>
      <c r="HO25" s="370">
        <f t="shared" si="768"/>
        <v>-0.70817490494296575</v>
      </c>
      <c r="HP25" s="292">
        <f t="shared" si="769"/>
        <v>-20</v>
      </c>
      <c r="HQ25" s="370">
        <f t="shared" si="770"/>
        <v>-6.5146579804560262E-2</v>
      </c>
      <c r="HR25" s="292">
        <f t="shared" si="771"/>
        <v>5</v>
      </c>
      <c r="HS25" s="370">
        <f t="shared" si="772"/>
        <v>1.7421602787456445E-2</v>
      </c>
      <c r="HT25" s="292">
        <f t="shared" si="773"/>
        <v>79</v>
      </c>
      <c r="HU25" s="370">
        <f t="shared" si="774"/>
        <v>0.27054794520547948</v>
      </c>
      <c r="HV25" s="292">
        <f t="shared" si="775"/>
        <v>25</v>
      </c>
      <c r="HW25" s="370">
        <f t="shared" si="776"/>
        <v>6.7385444743935305E-2</v>
      </c>
      <c r="HX25" s="292">
        <f t="shared" si="777"/>
        <v>-24</v>
      </c>
      <c r="HY25" s="370">
        <f t="shared" si="778"/>
        <v>-6.0606060606060608E-2</v>
      </c>
      <c r="HZ25" s="292">
        <f t="shared" si="779"/>
        <v>-26</v>
      </c>
      <c r="IA25" s="370">
        <f t="shared" si="780"/>
        <v>-6.9892473118279563E-2</v>
      </c>
      <c r="IB25" s="292">
        <f t="shared" si="781"/>
        <v>42</v>
      </c>
      <c r="IC25" s="370">
        <f t="shared" si="782"/>
        <v>0.12138728323699421</v>
      </c>
      <c r="ID25" s="292">
        <f t="shared" si="783"/>
        <v>-52</v>
      </c>
      <c r="IE25" s="370">
        <f t="shared" si="784"/>
        <v>-0.13402061855670103</v>
      </c>
      <c r="IF25" s="292">
        <f t="shared" si="785"/>
        <v>273</v>
      </c>
      <c r="IG25" s="370">
        <f t="shared" si="786"/>
        <v>0.8125</v>
      </c>
      <c r="IH25" s="292">
        <f t="shared" si="787"/>
        <v>-264</v>
      </c>
      <c r="II25" s="370">
        <f t="shared" si="788"/>
        <v>-0.43349753694581283</v>
      </c>
      <c r="IJ25" s="292">
        <f t="shared" si="789"/>
        <v>-25</v>
      </c>
      <c r="IK25" s="370">
        <f t="shared" si="790"/>
        <v>-7.2463768115942032E-2</v>
      </c>
      <c r="IL25" s="292">
        <f t="shared" si="791"/>
        <v>62</v>
      </c>
      <c r="IM25" s="370">
        <f t="shared" si="792"/>
        <v>0.19375000000000001</v>
      </c>
      <c r="IN25" s="292">
        <f t="shared" si="793"/>
        <v>-20</v>
      </c>
      <c r="IO25" s="370">
        <f t="shared" si="794"/>
        <v>-5.2356020942408377E-2</v>
      </c>
      <c r="IP25" s="292">
        <f t="shared" si="795"/>
        <v>35</v>
      </c>
      <c r="IQ25" s="370">
        <f t="shared" si="796"/>
        <v>9.668508287292818E-2</v>
      </c>
      <c r="IR25" s="292">
        <f t="shared" si="797"/>
        <v>-9</v>
      </c>
      <c r="IS25" s="370">
        <f t="shared" si="798"/>
        <v>-2.2670025188916875E-2</v>
      </c>
      <c r="IT25" s="292">
        <f t="shared" si="799"/>
        <v>10</v>
      </c>
      <c r="IU25" s="370">
        <f t="shared" si="800"/>
        <v>2.5773195876288658E-2</v>
      </c>
      <c r="IV25" s="292">
        <f t="shared" si="801"/>
        <v>-34</v>
      </c>
      <c r="IW25" s="370">
        <f t="shared" si="802"/>
        <v>-8.5427135678391955E-2</v>
      </c>
      <c r="IX25" s="292">
        <f t="shared" si="803"/>
        <v>-2</v>
      </c>
      <c r="IY25" s="370">
        <f t="shared" si="804"/>
        <v>-5.4945054945054949E-3</v>
      </c>
      <c r="IZ25" s="292">
        <f t="shared" si="805"/>
        <v>91</v>
      </c>
      <c r="JA25" s="370">
        <f t="shared" si="806"/>
        <v>0.25138121546961328</v>
      </c>
      <c r="JB25" s="292">
        <f t="shared" si="807"/>
        <v>-100</v>
      </c>
      <c r="JC25" s="370">
        <f t="shared" si="808"/>
        <v>-0.28328611898016998</v>
      </c>
      <c r="JD25" s="292">
        <f t="shared" si="809"/>
        <v>48</v>
      </c>
      <c r="JE25" s="370">
        <f t="shared" si="810"/>
        <v>0.1359773371104816</v>
      </c>
      <c r="JF25" s="292">
        <f t="shared" si="811"/>
        <v>-23</v>
      </c>
      <c r="JG25" s="370">
        <f t="shared" si="812"/>
        <v>-5.8936579115951314E-2</v>
      </c>
      <c r="JH25" s="292">
        <f t="shared" si="813"/>
        <v>-24</v>
      </c>
      <c r="JI25" s="370">
        <f t="shared" si="814"/>
        <v>-6.3492063492063489E-2</v>
      </c>
      <c r="JJ25" s="292">
        <f t="shared" si="815"/>
        <v>26</v>
      </c>
      <c r="JK25" s="370">
        <f t="shared" si="816"/>
        <v>7.3446327683615822E-2</v>
      </c>
      <c r="JL25" s="292">
        <f t="shared" si="817"/>
        <v>2</v>
      </c>
      <c r="JM25" s="370">
        <f t="shared" si="818"/>
        <v>5.263157894736842E-3</v>
      </c>
      <c r="JN25" s="292">
        <f t="shared" si="819"/>
        <v>-17</v>
      </c>
      <c r="JO25" s="370">
        <f t="shared" si="820"/>
        <v>-4.4502617801047119E-2</v>
      </c>
      <c r="JP25" s="292">
        <f t="shared" si="821"/>
        <v>31</v>
      </c>
      <c r="JQ25" s="370">
        <f t="shared" si="822"/>
        <v>8.4931506849315067E-2</v>
      </c>
      <c r="JR25" s="292">
        <f t="shared" si="823"/>
        <v>4</v>
      </c>
      <c r="JS25" s="370">
        <f t="shared" si="824"/>
        <v>1.0101010101010102E-2</v>
      </c>
      <c r="JT25" s="292">
        <f t="shared" si="825"/>
        <v>59</v>
      </c>
      <c r="JU25" s="370">
        <f t="shared" si="826"/>
        <v>0.14749999999999999</v>
      </c>
      <c r="JV25" s="292">
        <f t="shared" si="827"/>
        <v>-36</v>
      </c>
      <c r="JW25" s="370">
        <f t="shared" si="828"/>
        <v>-7.8431372549019607E-2</v>
      </c>
      <c r="JX25" s="292">
        <f t="shared" si="829"/>
        <v>1</v>
      </c>
      <c r="JY25" s="370">
        <f t="shared" si="830"/>
        <v>2.3640661938534278E-3</v>
      </c>
      <c r="JZ25" s="292">
        <f t="shared" si="831"/>
        <v>-133</v>
      </c>
      <c r="KA25" s="370">
        <f t="shared" si="832"/>
        <v>-0.31367924528301888</v>
      </c>
      <c r="KB25" s="292">
        <f t="shared" si="833"/>
        <v>177</v>
      </c>
      <c r="KC25" s="370">
        <f t="shared" si="834"/>
        <v>0.60824742268041232</v>
      </c>
      <c r="KD25" s="292">
        <f t="shared" si="835"/>
        <v>-79</v>
      </c>
      <c r="KE25" s="370">
        <f t="shared" si="836"/>
        <v>-0.16880341880341881</v>
      </c>
      <c r="KF25" s="292">
        <f t="shared" si="837"/>
        <v>-47</v>
      </c>
      <c r="KG25" s="370">
        <f t="shared" si="838"/>
        <v>-0.12082262210796915</v>
      </c>
      <c r="KH25" s="292">
        <f t="shared" si="839"/>
        <v>126</v>
      </c>
      <c r="KI25" s="370">
        <f t="shared" si="840"/>
        <v>0.36842105263157893</v>
      </c>
      <c r="KJ25" s="292">
        <f t="shared" si="841"/>
        <v>-65</v>
      </c>
      <c r="KK25" s="370">
        <f t="shared" si="842"/>
        <v>-0.1388888888888889</v>
      </c>
      <c r="KL25" s="292">
        <f t="shared" si="843"/>
        <v>-3</v>
      </c>
      <c r="KM25" s="370">
        <f t="shared" si="844"/>
        <v>-7.4441687344913151E-3</v>
      </c>
      <c r="KN25" s="292">
        <f t="shared" si="845"/>
        <v>-2</v>
      </c>
      <c r="KO25" s="370">
        <f t="shared" si="846"/>
        <v>-5.0000000000000001E-3</v>
      </c>
      <c r="KP25" s="292">
        <f t="shared" si="847"/>
        <v>46</v>
      </c>
      <c r="KQ25" s="370">
        <f t="shared" si="848"/>
        <v>0.11557788944723618</v>
      </c>
      <c r="KR25" s="292">
        <f t="shared" si="849"/>
        <v>-4</v>
      </c>
      <c r="KS25" s="370">
        <f t="shared" si="850"/>
        <v>-9.0090090090090089E-3</v>
      </c>
      <c r="KT25" s="292">
        <f t="shared" si="396"/>
        <v>-58</v>
      </c>
      <c r="KU25" s="375">
        <f t="shared" si="851"/>
        <v>-0.13181818181818181</v>
      </c>
      <c r="KV25" s="292">
        <f t="shared" si="852"/>
        <v>67</v>
      </c>
      <c r="KW25" s="370">
        <f t="shared" si="853"/>
        <v>0.17539267015706805</v>
      </c>
      <c r="KX25" s="292">
        <f t="shared" si="854"/>
        <v>16</v>
      </c>
      <c r="KY25" s="370">
        <f t="shared" si="855"/>
        <v>3.5634743875278395E-2</v>
      </c>
      <c r="KZ25" s="292">
        <f t="shared" si="856"/>
        <v>30</v>
      </c>
      <c r="LA25" s="370">
        <f t="shared" si="857"/>
        <v>6.4516129032258063E-2</v>
      </c>
      <c r="LB25" s="292">
        <f t="shared" si="858"/>
        <v>-53</v>
      </c>
      <c r="LC25" s="370">
        <f t="shared" si="859"/>
        <v>-0.10707070707070707</v>
      </c>
      <c r="LD25" s="292">
        <f t="shared" si="860"/>
        <v>-43</v>
      </c>
      <c r="LE25" s="370">
        <f t="shared" si="861"/>
        <v>-9.7285067873303169E-2</v>
      </c>
      <c r="LF25" s="292">
        <f t="shared" si="862"/>
        <v>86</v>
      </c>
      <c r="LG25" s="370">
        <f t="shared" si="863"/>
        <v>0.21553884711779447</v>
      </c>
      <c r="LH25" s="292">
        <f t="shared" si="864"/>
        <v>-55</v>
      </c>
      <c r="LI25" s="370">
        <f t="shared" si="865"/>
        <v>-0.1134020618556701</v>
      </c>
      <c r="LJ25" s="292">
        <f t="shared" si="866"/>
        <v>-56</v>
      </c>
      <c r="LK25" s="370">
        <f t="shared" si="867"/>
        <v>-0.13023255813953488</v>
      </c>
      <c r="LL25" s="292">
        <f t="shared" si="868"/>
        <v>-44</v>
      </c>
      <c r="LM25" s="370">
        <f>LL25/EL25</f>
        <v>-0.11764705882352941</v>
      </c>
      <c r="LN25" s="292">
        <f t="shared" si="869"/>
        <v>-44</v>
      </c>
      <c r="LO25" s="370">
        <f t="shared" si="870"/>
        <v>-0.13333333333333333</v>
      </c>
      <c r="LP25" s="292">
        <f t="shared" si="871"/>
        <v>109</v>
      </c>
      <c r="LQ25" s="370">
        <f t="shared" si="872"/>
        <v>0.38111888111888109</v>
      </c>
      <c r="LR25" s="292">
        <f t="shared" si="420"/>
        <v>-24</v>
      </c>
      <c r="LS25" s="1195">
        <f t="shared" si="873"/>
        <v>-6.0759493670886074E-2</v>
      </c>
      <c r="LT25" s="292">
        <f t="shared" si="874"/>
        <v>14</v>
      </c>
      <c r="LU25" s="1191">
        <f t="shared" si="875"/>
        <v>3.7735849056603772E-2</v>
      </c>
      <c r="LV25" s="292">
        <f t="shared" si="876"/>
        <v>39</v>
      </c>
      <c r="LW25" s="1191">
        <f t="shared" si="877"/>
        <v>0.1012987012987013</v>
      </c>
      <c r="LX25" s="292">
        <f t="shared" si="878"/>
        <v>58</v>
      </c>
      <c r="LY25" s="1191">
        <f t="shared" si="879"/>
        <v>0.13679245283018868</v>
      </c>
      <c r="LZ25" s="292">
        <f t="shared" si="880"/>
        <v>-85</v>
      </c>
      <c r="MA25" s="1191">
        <f t="shared" si="881"/>
        <v>-0.17634854771784234</v>
      </c>
      <c r="MB25" s="292">
        <f t="shared" si="882"/>
        <v>-16</v>
      </c>
      <c r="MC25" s="1191">
        <f t="shared" si="883"/>
        <v>-4.0302267002518891E-2</v>
      </c>
      <c r="MD25" s="292">
        <f t="shared" si="884"/>
        <v>-10</v>
      </c>
      <c r="ME25" s="1249">
        <f t="shared" si="885"/>
        <v>-2.6246719160104987E-2</v>
      </c>
      <c r="MF25" s="292">
        <f t="shared" si="886"/>
        <v>-371</v>
      </c>
      <c r="MG25" s="1191">
        <f t="shared" si="887"/>
        <v>-1</v>
      </c>
      <c r="MH25" s="292">
        <f t="shared" si="888"/>
        <v>0</v>
      </c>
      <c r="MI25" s="1191" t="e">
        <f t="shared" si="889"/>
        <v>#DIV/0!</v>
      </c>
      <c r="MJ25" s="292">
        <f t="shared" si="890"/>
        <v>0</v>
      </c>
      <c r="MK25" s="1191" t="e">
        <f>MJ25/EZ25</f>
        <v>#DIV/0!</v>
      </c>
      <c r="ML25" s="292">
        <f t="shared" si="891"/>
        <v>0</v>
      </c>
      <c r="MM25" s="1191" t="e">
        <f t="shared" si="892"/>
        <v>#DIV/0!</v>
      </c>
      <c r="MN25" s="292">
        <f t="shared" si="893"/>
        <v>0</v>
      </c>
      <c r="MO25" s="1191" t="e">
        <f t="shared" si="894"/>
        <v>#DIV/0!</v>
      </c>
      <c r="MP25" s="187">
        <f t="shared" si="895"/>
        <v>485</v>
      </c>
      <c r="MQ25" s="951">
        <f t="shared" si="896"/>
        <v>371</v>
      </c>
      <c r="MR25" s="113">
        <f t="shared" si="897"/>
        <v>-114</v>
      </c>
      <c r="MS25" s="100">
        <f t="shared" si="898"/>
        <v>-0.23505154639175257</v>
      </c>
      <c r="MT25" s="614"/>
      <c r="MU25" s="614"/>
      <c r="MV25" s="614"/>
      <c r="MW25" t="str">
        <f t="shared" si="899"/>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900"/>
        <v>538</v>
      </c>
      <c r="NJ25" s="241">
        <f t="shared" si="901"/>
        <v>516</v>
      </c>
      <c r="NK25" s="241">
        <f t="shared" si="902"/>
        <v>450</v>
      </c>
      <c r="NL25" s="241">
        <f t="shared" si="903"/>
        <v>461</v>
      </c>
      <c r="NM25" s="241">
        <f t="shared" si="904"/>
        <v>502</v>
      </c>
      <c r="NN25" s="241">
        <f t="shared" si="905"/>
        <v>540</v>
      </c>
      <c r="NO25" s="241">
        <f t="shared" si="906"/>
        <v>893</v>
      </c>
      <c r="NP25" s="241">
        <f t="shared" si="907"/>
        <v>646</v>
      </c>
      <c r="NQ25" s="241">
        <f t="shared" si="908"/>
        <v>658</v>
      </c>
      <c r="NR25" s="241">
        <f t="shared" si="909"/>
        <v>704</v>
      </c>
      <c r="NS25" s="241">
        <f t="shared" si="910"/>
        <v>609</v>
      </c>
      <c r="NT25" s="241">
        <f t="shared" si="911"/>
        <v>626</v>
      </c>
      <c r="NU25" s="241">
        <f t="shared" si="912"/>
        <v>539</v>
      </c>
      <c r="NV25" s="241">
        <f t="shared" si="913"/>
        <v>548</v>
      </c>
      <c r="NW25" s="241">
        <f t="shared" si="914"/>
        <v>520</v>
      </c>
      <c r="NX25" s="241">
        <f t="shared" si="915"/>
        <v>486</v>
      </c>
      <c r="NY25" s="241">
        <f t="shared" si="916"/>
        <v>564</v>
      </c>
      <c r="NZ25" s="241">
        <f t="shared" si="917"/>
        <v>483</v>
      </c>
      <c r="OA25" s="241">
        <f t="shared" si="918"/>
        <v>338</v>
      </c>
      <c r="OB25" s="241">
        <f t="shared" si="919"/>
        <v>296</v>
      </c>
      <c r="OC25" s="241">
        <f t="shared" si="920"/>
        <v>335</v>
      </c>
      <c r="OD25" s="241">
        <f t="shared" si="921"/>
        <v>340</v>
      </c>
      <c r="OE25" s="241">
        <f t="shared" si="922"/>
        <v>430</v>
      </c>
      <c r="OF25" s="241">
        <f t="shared" si="923"/>
        <v>255</v>
      </c>
      <c r="OG25" s="697">
        <f t="shared" si="924"/>
        <v>275</v>
      </c>
      <c r="OH25" s="697">
        <f t="shared" si="925"/>
        <v>366</v>
      </c>
      <c r="OI25" s="697">
        <f t="shared" si="926"/>
        <v>340</v>
      </c>
      <c r="OJ25" s="697">
        <f t="shared" si="927"/>
        <v>388</v>
      </c>
      <c r="OK25" s="697">
        <f t="shared" si="928"/>
        <v>205</v>
      </c>
      <c r="OL25" s="697">
        <f t="shared" si="929"/>
        <v>246</v>
      </c>
      <c r="OM25" s="697">
        <f t="shared" si="930"/>
        <v>356</v>
      </c>
      <c r="ON25" s="697">
        <f t="shared" si="931"/>
        <v>312</v>
      </c>
      <c r="OO25" s="697">
        <f t="shared" si="932"/>
        <v>276</v>
      </c>
      <c r="OP25" s="697">
        <f t="shared" si="933"/>
        <v>369</v>
      </c>
      <c r="OQ25" s="697">
        <f t="shared" si="934"/>
        <v>355</v>
      </c>
      <c r="OR25" s="697">
        <f t="shared" si="935"/>
        <v>443</v>
      </c>
      <c r="OS25" s="800">
        <f t="shared" si="936"/>
        <v>390</v>
      </c>
      <c r="OT25" s="800">
        <f t="shared" si="937"/>
        <v>504</v>
      </c>
      <c r="OU25" s="800">
        <f t="shared" si="938"/>
        <v>391</v>
      </c>
      <c r="OV25" s="800">
        <f t="shared" si="939"/>
        <v>350</v>
      </c>
      <c r="OW25" s="800">
        <f t="shared" si="940"/>
        <v>570</v>
      </c>
      <c r="OX25" s="800">
        <f t="shared" si="941"/>
        <v>1052</v>
      </c>
      <c r="OY25" s="800">
        <f t="shared" si="942"/>
        <v>307</v>
      </c>
      <c r="OZ25" s="800">
        <f t="shared" si="943"/>
        <v>287</v>
      </c>
      <c r="PA25" s="800">
        <f t="shared" si="944"/>
        <v>292</v>
      </c>
      <c r="PB25" s="800">
        <f t="shared" si="945"/>
        <v>371</v>
      </c>
      <c r="PC25" s="800">
        <f t="shared" si="946"/>
        <v>396</v>
      </c>
      <c r="PD25" s="800">
        <f t="shared" si="947"/>
        <v>372</v>
      </c>
      <c r="PE25" s="853">
        <f t="shared" si="948"/>
        <v>346</v>
      </c>
      <c r="PF25" s="853">
        <f t="shared" si="949"/>
        <v>388</v>
      </c>
      <c r="PG25" s="853">
        <f t="shared" si="950"/>
        <v>336</v>
      </c>
      <c r="PH25" s="853">
        <f t="shared" si="951"/>
        <v>609</v>
      </c>
      <c r="PI25" s="853">
        <f t="shared" si="952"/>
        <v>345</v>
      </c>
      <c r="PJ25" s="853">
        <f t="shared" si="953"/>
        <v>320</v>
      </c>
      <c r="PK25" s="853">
        <f t="shared" si="954"/>
        <v>382</v>
      </c>
      <c r="PL25" s="853">
        <f t="shared" si="955"/>
        <v>362</v>
      </c>
      <c r="PM25" s="853">
        <f t="shared" si="956"/>
        <v>397</v>
      </c>
      <c r="PN25" s="853">
        <f t="shared" si="957"/>
        <v>388</v>
      </c>
      <c r="PO25" s="853">
        <f t="shared" si="958"/>
        <v>398</v>
      </c>
      <c r="PP25" s="853">
        <f t="shared" si="959"/>
        <v>364</v>
      </c>
      <c r="PQ25" s="1039">
        <f t="shared" si="960"/>
        <v>362</v>
      </c>
      <c r="PR25" s="1039">
        <f t="shared" si="961"/>
        <v>453</v>
      </c>
      <c r="PS25" s="1039">
        <f t="shared" si="962"/>
        <v>353</v>
      </c>
      <c r="PT25" s="1039">
        <f t="shared" si="963"/>
        <v>401</v>
      </c>
      <c r="PU25" s="1039">
        <f t="shared" si="964"/>
        <v>378</v>
      </c>
      <c r="PV25" s="1039">
        <f t="shared" si="965"/>
        <v>354</v>
      </c>
      <c r="PW25" s="1039">
        <f t="shared" si="966"/>
        <v>380</v>
      </c>
      <c r="PX25" s="1039">
        <f t="shared" si="967"/>
        <v>382</v>
      </c>
      <c r="PY25" s="1039">
        <f t="shared" si="968"/>
        <v>365</v>
      </c>
      <c r="PZ25" s="1039">
        <f t="shared" si="969"/>
        <v>396</v>
      </c>
      <c r="QA25" s="1039">
        <f t="shared" si="970"/>
        <v>400</v>
      </c>
      <c r="QB25" s="1039">
        <f t="shared" si="971"/>
        <v>459</v>
      </c>
      <c r="QC25" s="1061">
        <f t="shared" si="972"/>
        <v>423</v>
      </c>
      <c r="QD25" s="1061">
        <f t="shared" si="973"/>
        <v>424</v>
      </c>
      <c r="QE25" s="1061">
        <f t="shared" si="974"/>
        <v>291</v>
      </c>
      <c r="QF25" s="1061">
        <f t="shared" si="975"/>
        <v>468</v>
      </c>
      <c r="QG25" s="1061">
        <f t="shared" si="976"/>
        <v>389</v>
      </c>
      <c r="QH25" s="1061">
        <f t="shared" si="977"/>
        <v>342</v>
      </c>
      <c r="QI25" s="1061">
        <f t="shared" si="978"/>
        <v>468</v>
      </c>
      <c r="QJ25" s="1061">
        <f t="shared" si="979"/>
        <v>403</v>
      </c>
      <c r="QK25" s="1061">
        <f t="shared" si="980"/>
        <v>400</v>
      </c>
      <c r="QL25" s="1061">
        <f t="shared" si="981"/>
        <v>398</v>
      </c>
      <c r="QM25" s="1061">
        <f t="shared" si="982"/>
        <v>444</v>
      </c>
      <c r="QN25" s="1061">
        <f t="shared" si="983"/>
        <v>440</v>
      </c>
      <c r="QO25" s="1118">
        <f t="shared" si="984"/>
        <v>382</v>
      </c>
      <c r="QP25" s="1118">
        <f t="shared" si="985"/>
        <v>449</v>
      </c>
      <c r="QQ25" s="1118">
        <f t="shared" si="986"/>
        <v>465</v>
      </c>
      <c r="QR25" s="1118">
        <f t="shared" si="987"/>
        <v>495</v>
      </c>
      <c r="QS25" s="1118">
        <f t="shared" si="988"/>
        <v>442</v>
      </c>
      <c r="QT25" s="1118">
        <f t="shared" si="989"/>
        <v>399</v>
      </c>
      <c r="QU25" s="1118">
        <f t="shared" si="990"/>
        <v>485</v>
      </c>
      <c r="QV25" s="1118">
        <f t="shared" si="991"/>
        <v>430</v>
      </c>
      <c r="QW25" s="1118">
        <f t="shared" si="992"/>
        <v>374</v>
      </c>
      <c r="QX25" s="1118">
        <f t="shared" si="993"/>
        <v>330</v>
      </c>
      <c r="QY25" s="1118">
        <f t="shared" si="994"/>
        <v>286</v>
      </c>
      <c r="QZ25" s="1118">
        <f t="shared" si="995"/>
        <v>395</v>
      </c>
      <c r="RA25" s="1210">
        <f t="shared" si="996"/>
        <v>371</v>
      </c>
      <c r="RB25" s="1210">
        <f t="shared" si="997"/>
        <v>385</v>
      </c>
      <c r="RC25" s="1210">
        <f t="shared" si="998"/>
        <v>424</v>
      </c>
      <c r="RD25" s="1210">
        <f t="shared" si="999"/>
        <v>482</v>
      </c>
      <c r="RE25" s="1210">
        <f t="shared" si="1000"/>
        <v>397</v>
      </c>
      <c r="RF25" s="1210">
        <f t="shared" si="1001"/>
        <v>381</v>
      </c>
      <c r="RG25" s="1210">
        <f t="shared" si="1002"/>
        <v>371</v>
      </c>
      <c r="RH25" s="1210">
        <f t="shared" si="1003"/>
        <v>0</v>
      </c>
      <c r="RI25" s="1210">
        <f t="shared" si="1004"/>
        <v>0</v>
      </c>
      <c r="RJ25" s="1210">
        <f t="shared" si="1005"/>
        <v>0</v>
      </c>
      <c r="RK25" s="1210">
        <f t="shared" si="1006"/>
        <v>0</v>
      </c>
      <c r="RL25" s="1210">
        <f t="shared" si="1007"/>
        <v>0</v>
      </c>
    </row>
    <row r="26" spans="1:480" x14ac:dyDescent="0.3">
      <c r="A26" s="675"/>
      <c r="B26" s="50"/>
      <c r="C26" s="50" t="s">
        <v>36</v>
      </c>
      <c r="E26" s="1271" t="s">
        <v>41</v>
      </c>
      <c r="F26" s="1271"/>
      <c r="G26" s="1272"/>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47"/>
        <v>7250</v>
      </c>
      <c r="AW26" s="150">
        <f t="shared" si="648"/>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51"/>
        <v>7399</v>
      </c>
      <c r="BK26" s="150">
        <f t="shared" si="652"/>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59"/>
        <v>5868</v>
      </c>
      <c r="BY26" s="150">
        <f t="shared" si="660"/>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67"/>
        <v>4804</v>
      </c>
      <c r="CM26" s="150">
        <f t="shared" si="668"/>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75"/>
        <v>4923</v>
      </c>
      <c r="DA26" s="150">
        <f t="shared" si="676"/>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83"/>
        <v>5097</v>
      </c>
      <c r="DO26" s="150">
        <f t="shared" si="684"/>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91"/>
        <v>5316</v>
      </c>
      <c r="EC26" s="150">
        <f t="shared" si="692"/>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99"/>
        <v>7191</v>
      </c>
      <c r="EQ26" s="150">
        <f t="shared" si="700"/>
        <v>599.25</v>
      </c>
      <c r="ER26" s="187">
        <v>1684</v>
      </c>
      <c r="ES26" s="64">
        <v>2014</v>
      </c>
      <c r="ET26" s="20">
        <v>2196</v>
      </c>
      <c r="EU26" s="64">
        <v>2407</v>
      </c>
      <c r="EV26" s="20">
        <v>320</v>
      </c>
      <c r="EW26" s="64">
        <v>253</v>
      </c>
      <c r="EX26" s="187">
        <v>128</v>
      </c>
      <c r="EY26" s="64"/>
      <c r="EZ26" s="187"/>
      <c r="FA26" s="64"/>
      <c r="FB26" s="187"/>
      <c r="FC26" s="64"/>
      <c r="FD26" s="118">
        <f t="shared" si="705"/>
        <v>9002</v>
      </c>
      <c r="FE26" s="150">
        <f t="shared" si="706"/>
        <v>1286</v>
      </c>
      <c r="FF26" s="113">
        <f t="shared" si="707"/>
        <v>427</v>
      </c>
      <c r="FG26" s="367">
        <f t="shared" si="708"/>
        <v>0.81178707224334601</v>
      </c>
      <c r="FH26" s="113">
        <f t="shared" si="709"/>
        <v>-274</v>
      </c>
      <c r="FI26" s="367">
        <f t="shared" si="710"/>
        <v>-0.28751311647429173</v>
      </c>
      <c r="FJ26" s="113">
        <f t="shared" si="711"/>
        <v>-111</v>
      </c>
      <c r="FK26" s="367">
        <f t="shared" si="712"/>
        <v>-0.16347569955817379</v>
      </c>
      <c r="FL26" s="113">
        <f t="shared" si="713"/>
        <v>276</v>
      </c>
      <c r="FM26" s="367">
        <f t="shared" si="714"/>
        <v>0.4859154929577465</v>
      </c>
      <c r="FN26" s="113">
        <f t="shared" si="715"/>
        <v>22</v>
      </c>
      <c r="FO26" s="367">
        <f t="shared" si="716"/>
        <v>2.6066350710900472E-2</v>
      </c>
      <c r="FP26" s="113">
        <f t="shared" si="717"/>
        <v>-353</v>
      </c>
      <c r="FQ26" s="367">
        <f t="shared" si="718"/>
        <v>-0.407621247113164</v>
      </c>
      <c r="FR26" s="113">
        <f t="shared" si="719"/>
        <v>-169</v>
      </c>
      <c r="FS26" s="367">
        <f t="shared" si="720"/>
        <v>-0.32943469785575047</v>
      </c>
      <c r="FT26" s="113">
        <f t="shared" si="721"/>
        <v>95</v>
      </c>
      <c r="FU26" s="367">
        <f t="shared" si="722"/>
        <v>0.27616279069767441</v>
      </c>
      <c r="FV26" s="113">
        <f t="shared" si="723"/>
        <v>7</v>
      </c>
      <c r="FW26" s="367">
        <f t="shared" si="724"/>
        <v>1.5945330296127564E-2</v>
      </c>
      <c r="FX26" s="113">
        <f t="shared" si="725"/>
        <v>347</v>
      </c>
      <c r="FY26" s="100">
        <f t="shared" si="726"/>
        <v>0.77802690582959644</v>
      </c>
      <c r="FZ26" s="113">
        <f t="shared" si="727"/>
        <v>-289</v>
      </c>
      <c r="GA26" s="367">
        <f t="shared" si="728"/>
        <v>-0.36443883984867592</v>
      </c>
      <c r="GB26" s="113">
        <f t="shared" si="729"/>
        <v>-54</v>
      </c>
      <c r="GC26" s="367">
        <f t="shared" si="730"/>
        <v>-0.10714285714285714</v>
      </c>
      <c r="GD26" s="113">
        <f t="shared" si="731"/>
        <v>55</v>
      </c>
      <c r="GE26" s="367">
        <f t="shared" si="732"/>
        <v>0.12222222222222222</v>
      </c>
      <c r="GF26" s="292">
        <f t="shared" si="733"/>
        <v>-47</v>
      </c>
      <c r="GG26" s="370">
        <f t="shared" si="734"/>
        <v>-9.3069306930693069E-2</v>
      </c>
      <c r="GH26" s="292">
        <f t="shared" si="735"/>
        <v>-61</v>
      </c>
      <c r="GI26" s="370">
        <f t="shared" si="736"/>
        <v>-0.1331877729257642</v>
      </c>
      <c r="GJ26" s="292">
        <f t="shared" si="737"/>
        <v>-17</v>
      </c>
      <c r="GK26" s="370">
        <f t="shared" si="738"/>
        <v>-4.2821158690176324E-2</v>
      </c>
      <c r="GL26" s="292">
        <f t="shared" si="739"/>
        <v>450</v>
      </c>
      <c r="GM26" s="370">
        <f t="shared" si="740"/>
        <v>1.1842105263157894</v>
      </c>
      <c r="GN26" s="292">
        <f t="shared" si="741"/>
        <v>-378</v>
      </c>
      <c r="GO26" s="370">
        <f t="shared" si="742"/>
        <v>-0.45542168674698796</v>
      </c>
      <c r="GP26" s="292">
        <f t="shared" si="743"/>
        <v>-64</v>
      </c>
      <c r="GQ26" s="370">
        <f t="shared" si="744"/>
        <v>-0.1415929203539823</v>
      </c>
      <c r="GR26" s="292">
        <f t="shared" si="745"/>
        <v>-35</v>
      </c>
      <c r="GS26" s="370">
        <f t="shared" si="746"/>
        <v>-9.0206185567010308E-2</v>
      </c>
      <c r="GT26" s="292">
        <f t="shared" si="747"/>
        <v>49</v>
      </c>
      <c r="GU26" s="370">
        <f t="shared" si="748"/>
        <v>0.13881019830028329</v>
      </c>
      <c r="GV26" s="292">
        <f t="shared" si="749"/>
        <v>362</v>
      </c>
      <c r="GW26" s="370">
        <f t="shared" si="750"/>
        <v>0.90049751243781095</v>
      </c>
      <c r="GX26" s="292">
        <f t="shared" si="751"/>
        <v>-275</v>
      </c>
      <c r="GY26" s="370">
        <f t="shared" si="752"/>
        <v>-0.3599476439790576</v>
      </c>
      <c r="GZ26" s="292">
        <f t="shared" si="753"/>
        <v>-39</v>
      </c>
      <c r="HA26" s="370">
        <f t="shared" si="754"/>
        <v>-7.9754601226993863E-2</v>
      </c>
      <c r="HB26" s="292">
        <f t="shared" si="755"/>
        <v>-4</v>
      </c>
      <c r="HC26" s="370">
        <f t="shared" si="756"/>
        <v>-8.8888888888888889E-3</v>
      </c>
      <c r="HD26" s="292">
        <f t="shared" si="757"/>
        <v>34</v>
      </c>
      <c r="HE26" s="370">
        <f t="shared" si="758"/>
        <v>7.623318385650224E-2</v>
      </c>
      <c r="HF26" s="292">
        <f t="shared" si="759"/>
        <v>-115</v>
      </c>
      <c r="HG26" s="370">
        <f t="shared" si="760"/>
        <v>-0.23958333333333334</v>
      </c>
      <c r="HH26" s="292">
        <f t="shared" si="761"/>
        <v>11</v>
      </c>
      <c r="HI26" s="370">
        <f t="shared" si="762"/>
        <v>3.0136986301369864E-2</v>
      </c>
      <c r="HJ26" s="292">
        <f t="shared" si="763"/>
        <v>83</v>
      </c>
      <c r="HK26" s="370">
        <f t="shared" si="764"/>
        <v>0.22074468085106383</v>
      </c>
      <c r="HL26" s="292">
        <f t="shared" si="765"/>
        <v>-58</v>
      </c>
      <c r="HM26" s="370">
        <f t="shared" si="766"/>
        <v>-0.12636165577342048</v>
      </c>
      <c r="HN26" s="292">
        <f t="shared" si="767"/>
        <v>-135</v>
      </c>
      <c r="HO26" s="370">
        <f t="shared" si="768"/>
        <v>-0.33665835411471323</v>
      </c>
      <c r="HP26" s="292">
        <f t="shared" si="769"/>
        <v>83</v>
      </c>
      <c r="HQ26" s="370">
        <f t="shared" si="770"/>
        <v>0.31203007518796994</v>
      </c>
      <c r="HR26" s="292">
        <f t="shared" si="771"/>
        <v>-29</v>
      </c>
      <c r="HS26" s="370">
        <f t="shared" si="772"/>
        <v>-8.3094555873925502E-2</v>
      </c>
      <c r="HT26" s="292">
        <f t="shared" si="773"/>
        <v>290</v>
      </c>
      <c r="HU26" s="370">
        <f t="shared" si="774"/>
        <v>0.90625</v>
      </c>
      <c r="HV26" s="292">
        <f t="shared" si="775"/>
        <v>-173</v>
      </c>
      <c r="HW26" s="370">
        <f t="shared" si="776"/>
        <v>-0.28360655737704921</v>
      </c>
      <c r="HX26" s="292">
        <f t="shared" si="777"/>
        <v>-142</v>
      </c>
      <c r="HY26" s="370">
        <f t="shared" si="778"/>
        <v>-0.32494279176201374</v>
      </c>
      <c r="HZ26" s="292">
        <f t="shared" si="779"/>
        <v>40</v>
      </c>
      <c r="IA26" s="370">
        <f t="shared" si="780"/>
        <v>0.13559322033898305</v>
      </c>
      <c r="IB26" s="292">
        <f t="shared" si="781"/>
        <v>70</v>
      </c>
      <c r="IC26" s="370">
        <f t="shared" si="782"/>
        <v>0.20895522388059701</v>
      </c>
      <c r="ID26" s="292">
        <f t="shared" si="783"/>
        <v>-52</v>
      </c>
      <c r="IE26" s="370">
        <f t="shared" si="784"/>
        <v>-0.12839506172839507</v>
      </c>
      <c r="IF26" s="292">
        <f t="shared" si="785"/>
        <v>370</v>
      </c>
      <c r="IG26" s="370">
        <f t="shared" si="786"/>
        <v>1.048158640226629</v>
      </c>
      <c r="IH26" s="292">
        <f t="shared" si="787"/>
        <v>-355</v>
      </c>
      <c r="II26" s="370">
        <f t="shared" si="788"/>
        <v>-0.49100968188105115</v>
      </c>
      <c r="IJ26" s="292">
        <f t="shared" si="789"/>
        <v>-26</v>
      </c>
      <c r="IK26" s="370">
        <f t="shared" si="790"/>
        <v>-7.0652173913043473E-2</v>
      </c>
      <c r="IL26" s="292">
        <f t="shared" si="791"/>
        <v>-25</v>
      </c>
      <c r="IM26" s="370">
        <f t="shared" si="792"/>
        <v>-7.3099415204678359E-2</v>
      </c>
      <c r="IN26" s="292">
        <f t="shared" si="793"/>
        <v>-48</v>
      </c>
      <c r="IO26" s="370">
        <f t="shared" si="794"/>
        <v>-0.15141955835962145</v>
      </c>
      <c r="IP26" s="292">
        <f t="shared" si="795"/>
        <v>149</v>
      </c>
      <c r="IQ26" s="370">
        <f t="shared" si="796"/>
        <v>0.55390334572490707</v>
      </c>
      <c r="IR26" s="292">
        <f t="shared" si="797"/>
        <v>134</v>
      </c>
      <c r="IS26" s="370">
        <f t="shared" si="798"/>
        <v>0.32057416267942584</v>
      </c>
      <c r="IT26" s="292">
        <f t="shared" si="799"/>
        <v>-84</v>
      </c>
      <c r="IU26" s="370">
        <f t="shared" si="800"/>
        <v>-0.15217391304347827</v>
      </c>
      <c r="IV26" s="292">
        <f t="shared" si="801"/>
        <v>-95</v>
      </c>
      <c r="IW26" s="370">
        <f t="shared" si="802"/>
        <v>-0.20299145299145299</v>
      </c>
      <c r="IX26" s="292">
        <f t="shared" si="803"/>
        <v>34</v>
      </c>
      <c r="IY26" s="370">
        <f t="shared" si="804"/>
        <v>9.1152815013404831E-2</v>
      </c>
      <c r="IZ26" s="292">
        <f t="shared" si="805"/>
        <v>44</v>
      </c>
      <c r="JA26" s="370">
        <f t="shared" si="806"/>
        <v>0.10810810810810811</v>
      </c>
      <c r="JB26" s="292">
        <f t="shared" si="807"/>
        <v>-120</v>
      </c>
      <c r="JC26" s="370">
        <f t="shared" si="808"/>
        <v>-0.36253776435045315</v>
      </c>
      <c r="JD26" s="292">
        <f t="shared" si="809"/>
        <v>327</v>
      </c>
      <c r="JE26" s="370">
        <f t="shared" si="810"/>
        <v>0.98791540785498488</v>
      </c>
      <c r="JF26" s="292">
        <f t="shared" si="811"/>
        <v>-257</v>
      </c>
      <c r="JG26" s="370">
        <f t="shared" si="812"/>
        <v>-0.60506180105944674</v>
      </c>
      <c r="JH26" s="292">
        <f t="shared" si="813"/>
        <v>-79</v>
      </c>
      <c r="JI26" s="370">
        <f t="shared" si="814"/>
        <v>-0.1970074812967581</v>
      </c>
      <c r="JJ26" s="292">
        <f t="shared" si="815"/>
        <v>36</v>
      </c>
      <c r="JK26" s="370">
        <f t="shared" si="816"/>
        <v>0.11180124223602485</v>
      </c>
      <c r="JL26" s="292">
        <f t="shared" si="817"/>
        <v>-8</v>
      </c>
      <c r="JM26" s="370">
        <f t="shared" si="818"/>
        <v>-2.23463687150838E-2</v>
      </c>
      <c r="JN26" s="292">
        <f t="shared" si="819"/>
        <v>23</v>
      </c>
      <c r="JO26" s="370">
        <f t="shared" si="820"/>
        <v>6.5714285714285711E-2</v>
      </c>
      <c r="JP26" s="292">
        <f t="shared" si="821"/>
        <v>221</v>
      </c>
      <c r="JQ26" s="370">
        <f t="shared" si="822"/>
        <v>0.59249329758713132</v>
      </c>
      <c r="JR26" s="292">
        <f t="shared" si="823"/>
        <v>-120</v>
      </c>
      <c r="JS26" s="370">
        <f t="shared" si="824"/>
        <v>-0.20202020202020202</v>
      </c>
      <c r="JT26" s="292">
        <f t="shared" si="825"/>
        <v>-96</v>
      </c>
      <c r="JU26" s="370">
        <f t="shared" si="826"/>
        <v>-0.20253164556962025</v>
      </c>
      <c r="JV26" s="292">
        <f t="shared" si="827"/>
        <v>15</v>
      </c>
      <c r="JW26" s="370">
        <f t="shared" si="828"/>
        <v>3.968253968253968E-2</v>
      </c>
      <c r="JX26" s="292">
        <f t="shared" si="829"/>
        <v>105</v>
      </c>
      <c r="JY26" s="370">
        <f t="shared" si="830"/>
        <v>0.26717557251908397</v>
      </c>
      <c r="JZ26" s="292">
        <f t="shared" si="831"/>
        <v>-188</v>
      </c>
      <c r="KA26" s="370">
        <f t="shared" si="832"/>
        <v>-0.37751004016064255</v>
      </c>
      <c r="KB26" s="292">
        <f t="shared" si="833"/>
        <v>299</v>
      </c>
      <c r="KC26" s="370">
        <f t="shared" si="834"/>
        <v>0.96451612903225803</v>
      </c>
      <c r="KD26" s="292">
        <f t="shared" si="835"/>
        <v>-132</v>
      </c>
      <c r="KE26" s="370">
        <f t="shared" si="836"/>
        <v>-0.21674876847290642</v>
      </c>
      <c r="KF26" s="292">
        <f t="shared" si="837"/>
        <v>-170</v>
      </c>
      <c r="KG26" s="370">
        <f t="shared" si="838"/>
        <v>-0.35639412997903563</v>
      </c>
      <c r="KH26" s="292">
        <f t="shared" si="839"/>
        <v>102</v>
      </c>
      <c r="KI26" s="370">
        <f t="shared" si="840"/>
        <v>0.33224755700325731</v>
      </c>
      <c r="KJ26" s="292">
        <f t="shared" si="841"/>
        <v>-23</v>
      </c>
      <c r="KK26" s="370">
        <f t="shared" si="842"/>
        <v>-5.623471882640587E-2</v>
      </c>
      <c r="KL26" s="292">
        <f t="shared" si="843"/>
        <v>24</v>
      </c>
      <c r="KM26" s="370">
        <f t="shared" si="844"/>
        <v>6.2176165803108807E-2</v>
      </c>
      <c r="KN26" s="292">
        <f t="shared" si="845"/>
        <v>161</v>
      </c>
      <c r="KO26" s="370">
        <f t="shared" si="846"/>
        <v>0.39268292682926831</v>
      </c>
      <c r="KP26" s="292">
        <f t="shared" si="847"/>
        <v>-58</v>
      </c>
      <c r="KQ26" s="370">
        <f t="shared" si="848"/>
        <v>-0.10157618213660245</v>
      </c>
      <c r="KR26" s="292">
        <f t="shared" si="849"/>
        <v>-80</v>
      </c>
      <c r="KS26" s="370">
        <f t="shared" si="850"/>
        <v>-0.15594541910331383</v>
      </c>
      <c r="KT26" s="292">
        <f t="shared" si="396"/>
        <v>-91</v>
      </c>
      <c r="KU26" s="375">
        <f t="shared" si="851"/>
        <v>-0.21016166281755197</v>
      </c>
      <c r="KV26" s="292">
        <f t="shared" si="852"/>
        <v>50</v>
      </c>
      <c r="KW26" s="370">
        <f t="shared" si="853"/>
        <v>0.14619883040935672</v>
      </c>
      <c r="KX26" s="292">
        <f t="shared" si="854"/>
        <v>-128</v>
      </c>
      <c r="KY26" s="370">
        <f t="shared" si="855"/>
        <v>-0.32653061224489793</v>
      </c>
      <c r="KZ26" s="292">
        <f t="shared" si="856"/>
        <v>133</v>
      </c>
      <c r="LA26" s="370">
        <f t="shared" si="857"/>
        <v>0.50378787878787878</v>
      </c>
      <c r="LB26" s="292">
        <f t="shared" si="858"/>
        <v>-119</v>
      </c>
      <c r="LC26" s="370">
        <f t="shared" si="859"/>
        <v>-0.29974811083123426</v>
      </c>
      <c r="LD26" s="292">
        <f t="shared" si="860"/>
        <v>21</v>
      </c>
      <c r="LE26" s="370">
        <f t="shared" si="861"/>
        <v>7.5539568345323743E-2</v>
      </c>
      <c r="LF26" s="292">
        <f t="shared" si="862"/>
        <v>-59</v>
      </c>
      <c r="LG26" s="370">
        <f t="shared" si="863"/>
        <v>-0.19732441471571907</v>
      </c>
      <c r="LH26" s="292">
        <f t="shared" si="864"/>
        <v>237</v>
      </c>
      <c r="LI26" s="370">
        <f t="shared" si="865"/>
        <v>0.98750000000000004</v>
      </c>
      <c r="LJ26" s="292">
        <f t="shared" si="866"/>
        <v>234</v>
      </c>
      <c r="LK26" s="370">
        <f t="shared" si="867"/>
        <v>0.49056603773584906</v>
      </c>
      <c r="LL26" s="292">
        <f t="shared" si="868"/>
        <v>310</v>
      </c>
      <c r="LM26" s="370">
        <f>LL26/EL26</f>
        <v>0.43600562587904362</v>
      </c>
      <c r="LN26" s="292">
        <f t="shared" si="869"/>
        <v>253</v>
      </c>
      <c r="LO26" s="370">
        <f t="shared" si="870"/>
        <v>0.24779627815866798</v>
      </c>
      <c r="LP26" s="292">
        <f t="shared" si="871"/>
        <v>222</v>
      </c>
      <c r="LQ26" s="370">
        <f t="shared" si="872"/>
        <v>0.17425431711145997</v>
      </c>
      <c r="LR26" s="292">
        <f t="shared" si="420"/>
        <v>188</v>
      </c>
      <c r="LS26" s="1195">
        <f t="shared" si="873"/>
        <v>0.12566844919786097</v>
      </c>
      <c r="LT26" s="292">
        <f t="shared" si="874"/>
        <v>330</v>
      </c>
      <c r="LU26" s="1191">
        <f t="shared" si="875"/>
        <v>0.19596199524940616</v>
      </c>
      <c r="LV26" s="292">
        <f t="shared" si="876"/>
        <v>182</v>
      </c>
      <c r="LW26" s="1191">
        <f t="shared" si="877"/>
        <v>9.0367428003972197E-2</v>
      </c>
      <c r="LX26" s="292">
        <f t="shared" si="878"/>
        <v>211</v>
      </c>
      <c r="LY26" s="1191">
        <f t="shared" si="879"/>
        <v>9.6083788706739531E-2</v>
      </c>
      <c r="LZ26" s="292">
        <f t="shared" si="880"/>
        <v>-2087</v>
      </c>
      <c r="MA26" s="1191">
        <f t="shared" si="881"/>
        <v>-0.86705442459493143</v>
      </c>
      <c r="MB26" s="292">
        <f t="shared" si="882"/>
        <v>-67</v>
      </c>
      <c r="MC26" s="1191">
        <f t="shared" si="883"/>
        <v>-0.20937500000000001</v>
      </c>
      <c r="MD26" s="292">
        <f t="shared" si="884"/>
        <v>-125</v>
      </c>
      <c r="ME26" s="1249">
        <f t="shared" si="885"/>
        <v>-0.49407114624505927</v>
      </c>
      <c r="MF26" s="292">
        <f t="shared" si="886"/>
        <v>-128</v>
      </c>
      <c r="MG26" s="1191">
        <f t="shared" si="887"/>
        <v>-1</v>
      </c>
      <c r="MH26" s="292">
        <f t="shared" si="888"/>
        <v>0</v>
      </c>
      <c r="MI26" s="1191" t="e">
        <f t="shared" si="889"/>
        <v>#DIV/0!</v>
      </c>
      <c r="MJ26" s="292">
        <f t="shared" si="890"/>
        <v>0</v>
      </c>
      <c r="MK26" s="1191" t="e">
        <f>MJ26/EZ26</f>
        <v>#DIV/0!</v>
      </c>
      <c r="ML26" s="292">
        <f t="shared" si="891"/>
        <v>0</v>
      </c>
      <c r="MM26" s="1191" t="e">
        <f t="shared" si="892"/>
        <v>#DIV/0!</v>
      </c>
      <c r="MN26" s="292">
        <f t="shared" si="893"/>
        <v>0</v>
      </c>
      <c r="MO26" s="1191" t="e">
        <f t="shared" si="894"/>
        <v>#DIV/0!</v>
      </c>
      <c r="MP26" s="187">
        <f t="shared" si="895"/>
        <v>240</v>
      </c>
      <c r="MQ26" s="951">
        <f t="shared" si="896"/>
        <v>128</v>
      </c>
      <c r="MR26" s="113">
        <f t="shared" si="897"/>
        <v>-112</v>
      </c>
      <c r="MS26" s="100">
        <f t="shared" si="898"/>
        <v>-0.46666666666666667</v>
      </c>
      <c r="MT26" s="614"/>
      <c r="MU26" s="614"/>
      <c r="MV26" s="614"/>
      <c r="MW26" t="str">
        <f t="shared" si="899"/>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900"/>
        <v>628</v>
      </c>
      <c r="NJ26" s="241">
        <f t="shared" si="901"/>
        <v>862</v>
      </c>
      <c r="NK26" s="241">
        <f t="shared" si="902"/>
        <v>468</v>
      </c>
      <c r="NL26" s="241">
        <f t="shared" si="903"/>
        <v>437</v>
      </c>
      <c r="NM26" s="241">
        <f t="shared" si="904"/>
        <v>593</v>
      </c>
      <c r="NN26" s="241">
        <f t="shared" si="905"/>
        <v>529</v>
      </c>
      <c r="NO26" s="241">
        <f t="shared" si="906"/>
        <v>493</v>
      </c>
      <c r="NP26" s="241">
        <f t="shared" si="907"/>
        <v>599</v>
      </c>
      <c r="NQ26" s="241">
        <f t="shared" si="908"/>
        <v>605</v>
      </c>
      <c r="NR26" s="241">
        <f t="shared" si="909"/>
        <v>753</v>
      </c>
      <c r="NS26" s="241">
        <f t="shared" si="910"/>
        <v>757</v>
      </c>
      <c r="NT26" s="241">
        <f t="shared" si="911"/>
        <v>526</v>
      </c>
      <c r="NU26" s="241">
        <f t="shared" si="912"/>
        <v>953</v>
      </c>
      <c r="NV26" s="241">
        <f t="shared" si="913"/>
        <v>679</v>
      </c>
      <c r="NW26" s="241">
        <f t="shared" si="914"/>
        <v>568</v>
      </c>
      <c r="NX26" s="241">
        <f t="shared" si="915"/>
        <v>844</v>
      </c>
      <c r="NY26" s="241">
        <f t="shared" si="916"/>
        <v>866</v>
      </c>
      <c r="NZ26" s="241">
        <f t="shared" si="917"/>
        <v>513</v>
      </c>
      <c r="OA26" s="241">
        <f t="shared" si="918"/>
        <v>344</v>
      </c>
      <c r="OB26" s="241">
        <f t="shared" si="919"/>
        <v>439</v>
      </c>
      <c r="OC26" s="241">
        <f t="shared" si="920"/>
        <v>446</v>
      </c>
      <c r="OD26" s="241">
        <f t="shared" si="921"/>
        <v>793</v>
      </c>
      <c r="OE26" s="241">
        <f t="shared" si="922"/>
        <v>504</v>
      </c>
      <c r="OF26" s="241">
        <f t="shared" si="923"/>
        <v>450</v>
      </c>
      <c r="OG26" s="697">
        <f t="shared" si="924"/>
        <v>505</v>
      </c>
      <c r="OH26" s="697">
        <f t="shared" si="925"/>
        <v>458</v>
      </c>
      <c r="OI26" s="697">
        <f t="shared" si="926"/>
        <v>397</v>
      </c>
      <c r="OJ26" s="697">
        <f t="shared" si="927"/>
        <v>380</v>
      </c>
      <c r="OK26" s="697">
        <f t="shared" si="928"/>
        <v>830</v>
      </c>
      <c r="OL26" s="697">
        <f t="shared" si="929"/>
        <v>452</v>
      </c>
      <c r="OM26" s="697">
        <f t="shared" si="930"/>
        <v>388</v>
      </c>
      <c r="ON26" s="697">
        <f t="shared" si="931"/>
        <v>353</v>
      </c>
      <c r="OO26" s="697">
        <f t="shared" si="932"/>
        <v>402</v>
      </c>
      <c r="OP26" s="697">
        <f t="shared" si="933"/>
        <v>764</v>
      </c>
      <c r="OQ26" s="697">
        <f t="shared" si="934"/>
        <v>489</v>
      </c>
      <c r="OR26" s="697">
        <f t="shared" si="935"/>
        <v>450</v>
      </c>
      <c r="OS26" s="800">
        <f t="shared" si="936"/>
        <v>446</v>
      </c>
      <c r="OT26" s="800">
        <f t="shared" si="937"/>
        <v>480</v>
      </c>
      <c r="OU26" s="800">
        <f t="shared" si="938"/>
        <v>365</v>
      </c>
      <c r="OV26" s="800">
        <f t="shared" si="939"/>
        <v>376</v>
      </c>
      <c r="OW26" s="800">
        <f t="shared" si="940"/>
        <v>459</v>
      </c>
      <c r="OX26" s="800">
        <f t="shared" si="941"/>
        <v>401</v>
      </c>
      <c r="OY26" s="800">
        <f t="shared" si="942"/>
        <v>266</v>
      </c>
      <c r="OZ26" s="800">
        <f t="shared" si="943"/>
        <v>349</v>
      </c>
      <c r="PA26" s="800">
        <f t="shared" si="944"/>
        <v>320</v>
      </c>
      <c r="PB26" s="800">
        <f t="shared" si="945"/>
        <v>610</v>
      </c>
      <c r="PC26" s="800">
        <f t="shared" si="946"/>
        <v>437</v>
      </c>
      <c r="PD26" s="800">
        <f t="shared" si="947"/>
        <v>295</v>
      </c>
      <c r="PE26" s="853">
        <f t="shared" si="948"/>
        <v>335</v>
      </c>
      <c r="PF26" s="853">
        <f t="shared" si="949"/>
        <v>405</v>
      </c>
      <c r="PG26" s="853">
        <f t="shared" si="950"/>
        <v>353</v>
      </c>
      <c r="PH26" s="853">
        <f t="shared" si="951"/>
        <v>723</v>
      </c>
      <c r="PI26" s="853">
        <f t="shared" si="952"/>
        <v>368</v>
      </c>
      <c r="PJ26" s="853">
        <f t="shared" si="953"/>
        <v>342</v>
      </c>
      <c r="PK26" s="853">
        <f t="shared" si="954"/>
        <v>317</v>
      </c>
      <c r="PL26" s="853">
        <f t="shared" si="955"/>
        <v>269</v>
      </c>
      <c r="PM26" s="853">
        <f t="shared" si="956"/>
        <v>418</v>
      </c>
      <c r="PN26" s="853">
        <f t="shared" si="957"/>
        <v>552</v>
      </c>
      <c r="PO26" s="853">
        <f t="shared" si="958"/>
        <v>468</v>
      </c>
      <c r="PP26" s="853">
        <f t="shared" si="959"/>
        <v>373</v>
      </c>
      <c r="PQ26" s="1039">
        <f t="shared" si="960"/>
        <v>407</v>
      </c>
      <c r="PR26" s="1039">
        <f t="shared" si="961"/>
        <v>451</v>
      </c>
      <c r="PS26" s="1039">
        <f t="shared" si="962"/>
        <v>331</v>
      </c>
      <c r="PT26" s="1039">
        <f t="shared" si="963"/>
        <v>658</v>
      </c>
      <c r="PU26" s="1039">
        <f t="shared" si="964"/>
        <v>401</v>
      </c>
      <c r="PV26" s="1039">
        <f t="shared" si="965"/>
        <v>322</v>
      </c>
      <c r="PW26" s="1039">
        <f t="shared" si="966"/>
        <v>358</v>
      </c>
      <c r="PX26" s="1039">
        <f t="shared" si="967"/>
        <v>350</v>
      </c>
      <c r="PY26" s="1039">
        <f t="shared" si="968"/>
        <v>373</v>
      </c>
      <c r="PZ26" s="1039">
        <f t="shared" si="969"/>
        <v>594</v>
      </c>
      <c r="QA26" s="1039">
        <f t="shared" si="970"/>
        <v>474</v>
      </c>
      <c r="QB26" s="1039">
        <f t="shared" si="971"/>
        <v>378</v>
      </c>
      <c r="QC26" s="1061">
        <f t="shared" si="972"/>
        <v>393</v>
      </c>
      <c r="QD26" s="1061">
        <f t="shared" si="973"/>
        <v>498</v>
      </c>
      <c r="QE26" s="1061">
        <f t="shared" si="974"/>
        <v>310</v>
      </c>
      <c r="QF26" s="1061">
        <f t="shared" si="975"/>
        <v>609</v>
      </c>
      <c r="QG26" s="1061">
        <f t="shared" si="976"/>
        <v>477</v>
      </c>
      <c r="QH26" s="1061">
        <f t="shared" si="977"/>
        <v>307</v>
      </c>
      <c r="QI26" s="1061">
        <f t="shared" si="978"/>
        <v>409</v>
      </c>
      <c r="QJ26" s="1061">
        <f t="shared" si="979"/>
        <v>386</v>
      </c>
      <c r="QK26" s="1061">
        <f t="shared" si="980"/>
        <v>410</v>
      </c>
      <c r="QL26" s="1061">
        <f t="shared" si="981"/>
        <v>571</v>
      </c>
      <c r="QM26" s="1061">
        <f t="shared" si="982"/>
        <v>513</v>
      </c>
      <c r="QN26" s="1061">
        <f t="shared" si="983"/>
        <v>433</v>
      </c>
      <c r="QO26" s="1118">
        <f t="shared" si="984"/>
        <v>342</v>
      </c>
      <c r="QP26" s="1118">
        <f t="shared" si="985"/>
        <v>392</v>
      </c>
      <c r="QQ26" s="1118">
        <f t="shared" si="986"/>
        <v>264</v>
      </c>
      <c r="QR26" s="1118">
        <f t="shared" si="987"/>
        <v>397</v>
      </c>
      <c r="QS26" s="1118">
        <f t="shared" si="988"/>
        <v>278</v>
      </c>
      <c r="QT26" s="1118">
        <f t="shared" si="989"/>
        <v>299</v>
      </c>
      <c r="QU26" s="1118">
        <f t="shared" si="990"/>
        <v>240</v>
      </c>
      <c r="QV26" s="1118">
        <f t="shared" si="991"/>
        <v>477</v>
      </c>
      <c r="QW26" s="1118">
        <f t="shared" si="992"/>
        <v>711</v>
      </c>
      <c r="QX26" s="1118">
        <f t="shared" si="993"/>
        <v>1021</v>
      </c>
      <c r="QY26" s="1118">
        <f t="shared" si="994"/>
        <v>1274</v>
      </c>
      <c r="QZ26" s="1118">
        <f t="shared" si="995"/>
        <v>1496</v>
      </c>
      <c r="RA26" s="1210">
        <f t="shared" si="996"/>
        <v>1684</v>
      </c>
      <c r="RB26" s="1210">
        <f t="shared" si="997"/>
        <v>2014</v>
      </c>
      <c r="RC26" s="1210">
        <f t="shared" si="998"/>
        <v>2196</v>
      </c>
      <c r="RD26" s="1210">
        <f t="shared" si="999"/>
        <v>2407</v>
      </c>
      <c r="RE26" s="1210">
        <f t="shared" si="1000"/>
        <v>320</v>
      </c>
      <c r="RF26" s="1210">
        <f t="shared" si="1001"/>
        <v>253</v>
      </c>
      <c r="RG26" s="1210">
        <f t="shared" si="1002"/>
        <v>128</v>
      </c>
      <c r="RH26" s="1210">
        <f t="shared" si="1003"/>
        <v>0</v>
      </c>
      <c r="RI26" s="1210">
        <f t="shared" si="1004"/>
        <v>0</v>
      </c>
      <c r="RJ26" s="1210">
        <f t="shared" si="1005"/>
        <v>0</v>
      </c>
      <c r="RK26" s="1210">
        <f t="shared" si="1006"/>
        <v>0</v>
      </c>
      <c r="RL26" s="1210">
        <f t="shared" si="1007"/>
        <v>0</v>
      </c>
    </row>
    <row r="27" spans="1:480" x14ac:dyDescent="0.3">
      <c r="A27" s="675"/>
      <c r="B27" s="69"/>
      <c r="C27" s="69" t="s">
        <v>37</v>
      </c>
      <c r="D27" s="26"/>
      <c r="E27" s="1286" t="s">
        <v>42</v>
      </c>
      <c r="F27" s="1286"/>
      <c r="G27" s="128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47"/>
        <v>148</v>
      </c>
      <c r="AW27" s="151">
        <f t="shared" si="648"/>
        <v>12.333333333333334</v>
      </c>
      <c r="AX27" s="346">
        <v>8</v>
      </c>
      <c r="AY27" s="71">
        <v>7</v>
      </c>
      <c r="AZ27" s="27">
        <v>5</v>
      </c>
      <c r="BA27" s="71">
        <v>13</v>
      </c>
      <c r="BB27" s="27">
        <v>19</v>
      </c>
      <c r="BC27" s="71">
        <v>82</v>
      </c>
      <c r="BD27" s="191">
        <v>95</v>
      </c>
      <c r="BE27" s="71">
        <v>18</v>
      </c>
      <c r="BF27" s="191">
        <v>6</v>
      </c>
      <c r="BG27" s="71">
        <v>16</v>
      </c>
      <c r="BH27" s="191">
        <v>3</v>
      </c>
      <c r="BI27" s="71">
        <v>3</v>
      </c>
      <c r="BJ27" s="133">
        <f t="shared" si="651"/>
        <v>275</v>
      </c>
      <c r="BK27" s="151">
        <f t="shared" si="652"/>
        <v>22.916666666666668</v>
      </c>
      <c r="BL27" s="346">
        <v>6</v>
      </c>
      <c r="BM27" s="71">
        <v>2</v>
      </c>
      <c r="BN27" s="27">
        <v>3</v>
      </c>
      <c r="BO27" s="71">
        <v>15</v>
      </c>
      <c r="BP27" s="27">
        <v>6</v>
      </c>
      <c r="BQ27" s="71">
        <v>10</v>
      </c>
      <c r="BR27" s="191">
        <v>27</v>
      </c>
      <c r="BS27" s="71">
        <v>16</v>
      </c>
      <c r="BT27" s="191">
        <v>12</v>
      </c>
      <c r="BU27" s="191">
        <v>31</v>
      </c>
      <c r="BV27" s="191">
        <v>28</v>
      </c>
      <c r="BW27" s="191">
        <v>33</v>
      </c>
      <c r="BX27" s="133">
        <f t="shared" si="659"/>
        <v>189</v>
      </c>
      <c r="BY27" s="151">
        <f t="shared" si="660"/>
        <v>15.75</v>
      </c>
      <c r="BZ27" s="191">
        <v>20</v>
      </c>
      <c r="CA27" s="71">
        <v>33</v>
      </c>
      <c r="CB27" s="27">
        <v>6</v>
      </c>
      <c r="CC27" s="71">
        <v>35</v>
      </c>
      <c r="CD27" s="27">
        <v>17</v>
      </c>
      <c r="CE27" s="71">
        <v>37</v>
      </c>
      <c r="CF27" s="191">
        <v>39</v>
      </c>
      <c r="CG27" s="71">
        <v>27</v>
      </c>
      <c r="CH27" s="191">
        <v>37</v>
      </c>
      <c r="CI27" s="191">
        <v>29</v>
      </c>
      <c r="CJ27" s="191">
        <v>28</v>
      </c>
      <c r="CK27" s="191">
        <v>38</v>
      </c>
      <c r="CL27" s="133">
        <f t="shared" si="667"/>
        <v>346</v>
      </c>
      <c r="CM27" s="151">
        <f t="shared" si="668"/>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75"/>
        <v>340</v>
      </c>
      <c r="DA27" s="151">
        <f t="shared" si="676"/>
        <v>28.333333333333332</v>
      </c>
      <c r="DB27" s="191">
        <v>41</v>
      </c>
      <c r="DC27" s="71">
        <v>26</v>
      </c>
      <c r="DD27" s="27">
        <v>9</v>
      </c>
      <c r="DE27" s="71">
        <v>17</v>
      </c>
      <c r="DF27" s="27">
        <v>18</v>
      </c>
      <c r="DG27" s="71">
        <v>23</v>
      </c>
      <c r="DH27" s="191">
        <v>21</v>
      </c>
      <c r="DI27" s="71">
        <v>31</v>
      </c>
      <c r="DJ27" s="191">
        <v>7</v>
      </c>
      <c r="DK27" s="71">
        <v>35</v>
      </c>
      <c r="DL27" s="191">
        <v>18</v>
      </c>
      <c r="DM27" s="71">
        <v>6</v>
      </c>
      <c r="DN27" s="133">
        <f t="shared" si="683"/>
        <v>252</v>
      </c>
      <c r="DO27" s="151">
        <f t="shared" si="684"/>
        <v>21</v>
      </c>
      <c r="DP27" s="191">
        <v>5</v>
      </c>
      <c r="DQ27" s="71">
        <v>5</v>
      </c>
      <c r="DR27" s="27">
        <v>3</v>
      </c>
      <c r="DS27" s="71">
        <v>3</v>
      </c>
      <c r="DT27" s="27">
        <v>1</v>
      </c>
      <c r="DU27" s="71">
        <v>4</v>
      </c>
      <c r="DV27" s="191">
        <v>4</v>
      </c>
      <c r="DW27" s="71">
        <v>3</v>
      </c>
      <c r="DX27" s="191">
        <v>3</v>
      </c>
      <c r="DY27" s="71">
        <v>4</v>
      </c>
      <c r="DZ27" s="191">
        <v>1</v>
      </c>
      <c r="EA27" s="71">
        <v>2</v>
      </c>
      <c r="EB27" s="133">
        <f t="shared" si="691"/>
        <v>38</v>
      </c>
      <c r="EC27" s="151">
        <f t="shared" si="692"/>
        <v>3.1666666666666665</v>
      </c>
      <c r="ED27" s="191">
        <v>1</v>
      </c>
      <c r="EE27" s="71">
        <v>2</v>
      </c>
      <c r="EF27" s="27">
        <v>1</v>
      </c>
      <c r="EG27" s="71">
        <v>12</v>
      </c>
      <c r="EH27" s="27">
        <v>6</v>
      </c>
      <c r="EI27" s="71">
        <v>2</v>
      </c>
      <c r="EJ27" s="191">
        <v>2</v>
      </c>
      <c r="EK27" s="71">
        <v>1</v>
      </c>
      <c r="EL27" s="1169">
        <v>0</v>
      </c>
      <c r="EM27" s="71">
        <v>1</v>
      </c>
      <c r="EN27" s="191">
        <v>0</v>
      </c>
      <c r="EO27" s="71">
        <v>0</v>
      </c>
      <c r="EP27" s="133">
        <f t="shared" si="699"/>
        <v>28</v>
      </c>
      <c r="EQ27" s="151">
        <f t="shared" si="700"/>
        <v>2.3333333333333335</v>
      </c>
      <c r="ER27" s="191">
        <v>0</v>
      </c>
      <c r="ES27" s="71">
        <v>0</v>
      </c>
      <c r="ET27" s="27">
        <v>0</v>
      </c>
      <c r="EU27" s="71">
        <v>2</v>
      </c>
      <c r="EV27" s="27">
        <v>0</v>
      </c>
      <c r="EW27" s="71">
        <v>1</v>
      </c>
      <c r="EX27" s="191">
        <v>0</v>
      </c>
      <c r="EY27" s="71"/>
      <c r="EZ27" s="1169"/>
      <c r="FA27" s="71"/>
      <c r="FB27" s="191"/>
      <c r="FC27" s="71"/>
      <c r="FD27" s="133">
        <f t="shared" si="705"/>
        <v>3</v>
      </c>
      <c r="FE27" s="151">
        <f t="shared" si="706"/>
        <v>0.42857142857142855</v>
      </c>
      <c r="FF27" s="593">
        <f t="shared" si="707"/>
        <v>2</v>
      </c>
      <c r="FG27" s="594">
        <f t="shared" si="708"/>
        <v>0.33333333333333331</v>
      </c>
      <c r="FH27" s="593">
        <f t="shared" si="709"/>
        <v>-1</v>
      </c>
      <c r="FI27" s="594">
        <f t="shared" si="710"/>
        <v>-0.125</v>
      </c>
      <c r="FJ27" s="593">
        <f t="shared" si="711"/>
        <v>-2</v>
      </c>
      <c r="FK27" s="594">
        <f t="shared" si="712"/>
        <v>-0.2857142857142857</v>
      </c>
      <c r="FL27" s="593">
        <f t="shared" si="713"/>
        <v>8</v>
      </c>
      <c r="FM27" s="594">
        <f t="shared" si="714"/>
        <v>1.6</v>
      </c>
      <c r="FN27" s="593">
        <f t="shared" si="715"/>
        <v>6</v>
      </c>
      <c r="FO27" s="594">
        <f t="shared" si="716"/>
        <v>0.46153846153846156</v>
      </c>
      <c r="FP27" s="593">
        <f t="shared" si="717"/>
        <v>63</v>
      </c>
      <c r="FQ27" s="594">
        <f t="shared" si="718"/>
        <v>3.3157894736842106</v>
      </c>
      <c r="FR27" s="593">
        <f t="shared" si="719"/>
        <v>13</v>
      </c>
      <c r="FS27" s="594">
        <f t="shared" si="720"/>
        <v>0.15853658536585366</v>
      </c>
      <c r="FT27" s="593">
        <f t="shared" si="721"/>
        <v>-77</v>
      </c>
      <c r="FU27" s="594">
        <f t="shared" si="722"/>
        <v>-0.81052631578947365</v>
      </c>
      <c r="FV27" s="593">
        <f t="shared" si="723"/>
        <v>-12</v>
      </c>
      <c r="FW27" s="594">
        <f t="shared" si="724"/>
        <v>-0.66666666666666663</v>
      </c>
      <c r="FX27" s="593">
        <f t="shared" si="725"/>
        <v>10</v>
      </c>
      <c r="FY27" s="108">
        <f t="shared" si="726"/>
        <v>1.6666666666666667</v>
      </c>
      <c r="FZ27" s="593">
        <f t="shared" si="727"/>
        <v>-13</v>
      </c>
      <c r="GA27" s="594">
        <f t="shared" si="728"/>
        <v>-0.8125</v>
      </c>
      <c r="GB27" s="593">
        <f t="shared" si="729"/>
        <v>0</v>
      </c>
      <c r="GC27" s="594">
        <f t="shared" si="730"/>
        <v>0</v>
      </c>
      <c r="GD27" s="593">
        <f t="shared" si="731"/>
        <v>3</v>
      </c>
      <c r="GE27" s="594">
        <f t="shared" si="732"/>
        <v>1</v>
      </c>
      <c r="GF27" s="297">
        <f t="shared" si="733"/>
        <v>-4</v>
      </c>
      <c r="GG27" s="372">
        <f t="shared" si="734"/>
        <v>-0.66666666666666663</v>
      </c>
      <c r="GH27" s="297">
        <f t="shared" si="735"/>
        <v>1</v>
      </c>
      <c r="GI27" s="372">
        <f t="shared" si="736"/>
        <v>0.5</v>
      </c>
      <c r="GJ27" s="297">
        <f t="shared" si="737"/>
        <v>12</v>
      </c>
      <c r="GK27" s="372">
        <f t="shared" si="738"/>
        <v>4</v>
      </c>
      <c r="GL27" s="297">
        <f t="shared" si="739"/>
        <v>-9</v>
      </c>
      <c r="GM27" s="372">
        <f t="shared" si="740"/>
        <v>-0.6</v>
      </c>
      <c r="GN27" s="297">
        <f t="shared" si="741"/>
        <v>4</v>
      </c>
      <c r="GO27" s="372">
        <f t="shared" si="742"/>
        <v>0.66666666666666663</v>
      </c>
      <c r="GP27" s="297">
        <f t="shared" si="743"/>
        <v>17</v>
      </c>
      <c r="GQ27" s="372">
        <f t="shared" si="744"/>
        <v>1.7</v>
      </c>
      <c r="GR27" s="297">
        <f t="shared" si="745"/>
        <v>-11</v>
      </c>
      <c r="GS27" s="372">
        <f t="shared" si="746"/>
        <v>-0.40740740740740738</v>
      </c>
      <c r="GT27" s="297">
        <f t="shared" si="747"/>
        <v>-4</v>
      </c>
      <c r="GU27" s="372">
        <f t="shared" si="748"/>
        <v>-0.25</v>
      </c>
      <c r="GV27" s="297">
        <f t="shared" si="749"/>
        <v>19</v>
      </c>
      <c r="GW27" s="372">
        <f t="shared" si="750"/>
        <v>1.5833333333333333</v>
      </c>
      <c r="GX27" s="297">
        <f t="shared" si="751"/>
        <v>-3</v>
      </c>
      <c r="GY27" s="372">
        <f t="shared" si="752"/>
        <v>-9.6774193548387094E-2</v>
      </c>
      <c r="GZ27" s="297">
        <f t="shared" si="753"/>
        <v>5</v>
      </c>
      <c r="HA27" s="372">
        <f t="shared" si="754"/>
        <v>0.17857142857142858</v>
      </c>
      <c r="HB27" s="297">
        <f t="shared" si="755"/>
        <v>-13</v>
      </c>
      <c r="HC27" s="372">
        <f t="shared" si="756"/>
        <v>-0.39393939393939392</v>
      </c>
      <c r="HD27" s="297">
        <f t="shared" si="757"/>
        <v>13</v>
      </c>
      <c r="HE27" s="372">
        <f t="shared" si="758"/>
        <v>0.65</v>
      </c>
      <c r="HF27" s="297">
        <f t="shared" si="759"/>
        <v>-27</v>
      </c>
      <c r="HG27" s="372">
        <f t="shared" si="760"/>
        <v>-0.81818181818181823</v>
      </c>
      <c r="HH27" s="297">
        <f t="shared" si="761"/>
        <v>29</v>
      </c>
      <c r="HI27" s="372">
        <f t="shared" si="762"/>
        <v>4.833333333333333</v>
      </c>
      <c r="HJ27" s="297">
        <f t="shared" si="763"/>
        <v>-18</v>
      </c>
      <c r="HK27" s="372">
        <f t="shared" si="764"/>
        <v>-0.51428571428571423</v>
      </c>
      <c r="HL27" s="297">
        <f t="shared" si="765"/>
        <v>20</v>
      </c>
      <c r="HM27" s="372">
        <f t="shared" si="766"/>
        <v>1.1764705882352942</v>
      </c>
      <c r="HN27" s="297">
        <f t="shared" si="767"/>
        <v>2</v>
      </c>
      <c r="HO27" s="372">
        <f t="shared" si="768"/>
        <v>5.4054054054054057E-2</v>
      </c>
      <c r="HP27" s="297">
        <f t="shared" si="769"/>
        <v>-12</v>
      </c>
      <c r="HQ27" s="372">
        <f t="shared" si="770"/>
        <v>-0.30769230769230771</v>
      </c>
      <c r="HR27" s="297">
        <f t="shared" si="771"/>
        <v>10</v>
      </c>
      <c r="HS27" s="372">
        <f t="shared" si="772"/>
        <v>0.37037037037037035</v>
      </c>
      <c r="HT27" s="297">
        <f t="shared" si="773"/>
        <v>-8</v>
      </c>
      <c r="HU27" s="372">
        <f t="shared" si="774"/>
        <v>-0.21621621621621623</v>
      </c>
      <c r="HV27" s="297">
        <f t="shared" si="775"/>
        <v>-1</v>
      </c>
      <c r="HW27" s="372">
        <f t="shared" si="776"/>
        <v>-3.4482758620689655E-2</v>
      </c>
      <c r="HX27" s="297">
        <f t="shared" si="777"/>
        <v>10</v>
      </c>
      <c r="HY27" s="372">
        <f t="shared" si="778"/>
        <v>0.35714285714285715</v>
      </c>
      <c r="HZ27" s="297">
        <f t="shared" si="779"/>
        <v>20</v>
      </c>
      <c r="IA27" s="372">
        <f t="shared" si="780"/>
        <v>0.52631578947368418</v>
      </c>
      <c r="IB27" s="297">
        <f t="shared" si="781"/>
        <v>-24</v>
      </c>
      <c r="IC27" s="372">
        <f t="shared" si="782"/>
        <v>-0.41379310344827586</v>
      </c>
      <c r="ID27" s="297">
        <f t="shared" si="783"/>
        <v>-19</v>
      </c>
      <c r="IE27" s="372">
        <f t="shared" si="784"/>
        <v>-0.55882352941176472</v>
      </c>
      <c r="IF27" s="297">
        <f t="shared" si="785"/>
        <v>3</v>
      </c>
      <c r="IG27" s="372">
        <f t="shared" si="786"/>
        <v>0.2</v>
      </c>
      <c r="IH27" s="297">
        <f t="shared" si="787"/>
        <v>12</v>
      </c>
      <c r="II27" s="372">
        <f t="shared" si="788"/>
        <v>0.66666666666666663</v>
      </c>
      <c r="IJ27" s="297">
        <f t="shared" si="789"/>
        <v>-15</v>
      </c>
      <c r="IK27" s="372">
        <f t="shared" si="790"/>
        <v>-0.5</v>
      </c>
      <c r="IL27" s="297">
        <f t="shared" si="791"/>
        <v>7</v>
      </c>
      <c r="IM27" s="372">
        <f t="shared" si="792"/>
        <v>0.46666666666666667</v>
      </c>
      <c r="IN27" s="297">
        <f t="shared" si="793"/>
        <v>-4</v>
      </c>
      <c r="IO27" s="372">
        <f t="shared" si="794"/>
        <v>-0.18181818181818182</v>
      </c>
      <c r="IP27" s="297">
        <f t="shared" si="795"/>
        <v>17</v>
      </c>
      <c r="IQ27" s="372">
        <f t="shared" si="796"/>
        <v>0.94444444444444442</v>
      </c>
      <c r="IR27" s="297">
        <f t="shared" si="797"/>
        <v>-16</v>
      </c>
      <c r="IS27" s="372">
        <f t="shared" si="798"/>
        <v>-0.45714285714285713</v>
      </c>
      <c r="IT27" s="297">
        <f t="shared" si="799"/>
        <v>15</v>
      </c>
      <c r="IU27" s="372">
        <f t="shared" si="800"/>
        <v>0.78947368421052633</v>
      </c>
      <c r="IV27" s="297">
        <f t="shared" si="801"/>
        <v>8</v>
      </c>
      <c r="IW27" s="372">
        <f t="shared" si="802"/>
        <v>0.23529411764705882</v>
      </c>
      <c r="IX27" s="297">
        <f t="shared" si="803"/>
        <v>-1</v>
      </c>
      <c r="IY27" s="372">
        <f t="shared" si="804"/>
        <v>-2.3809523809523808E-2</v>
      </c>
      <c r="IZ27" s="297">
        <f t="shared" si="805"/>
        <v>-15</v>
      </c>
      <c r="JA27" s="372">
        <f t="shared" si="806"/>
        <v>-0.36585365853658536</v>
      </c>
      <c r="JB27" s="297">
        <f t="shared" si="807"/>
        <v>-17</v>
      </c>
      <c r="JC27" s="372">
        <f t="shared" si="808"/>
        <v>-1.8888888888888888</v>
      </c>
      <c r="JD27" s="297">
        <f t="shared" si="809"/>
        <v>8</v>
      </c>
      <c r="JE27" s="372">
        <f t="shared" si="810"/>
        <v>0.88888888888888884</v>
      </c>
      <c r="JF27" s="297">
        <f t="shared" si="811"/>
        <v>1</v>
      </c>
      <c r="JG27" s="372">
        <f t="shared" si="812"/>
        <v>4.7619047619047616E-2</v>
      </c>
      <c r="JH27" s="297">
        <f t="shared" si="813"/>
        <v>5</v>
      </c>
      <c r="JI27" s="372">
        <f t="shared" si="814"/>
        <v>0.27777777777777779</v>
      </c>
      <c r="JJ27" s="297">
        <f t="shared" si="815"/>
        <v>-2</v>
      </c>
      <c r="JK27" s="372">
        <f t="shared" si="816"/>
        <v>-8.6956521739130432E-2</v>
      </c>
      <c r="JL27" s="297">
        <f t="shared" si="817"/>
        <v>10</v>
      </c>
      <c r="JM27" s="372">
        <f t="shared" si="818"/>
        <v>0.47619047619047616</v>
      </c>
      <c r="JN27" s="297">
        <f t="shared" si="819"/>
        <v>-24</v>
      </c>
      <c r="JO27" s="372">
        <f t="shared" si="820"/>
        <v>-0.77419354838709675</v>
      </c>
      <c r="JP27" s="297">
        <f t="shared" si="821"/>
        <v>28</v>
      </c>
      <c r="JQ27" s="372">
        <f t="shared" si="822"/>
        <v>4</v>
      </c>
      <c r="JR27" s="297">
        <f t="shared" si="823"/>
        <v>-17</v>
      </c>
      <c r="JS27" s="372">
        <f t="shared" si="824"/>
        <v>-0.48571428571428571</v>
      </c>
      <c r="JT27" s="297">
        <f t="shared" si="825"/>
        <v>-12</v>
      </c>
      <c r="JU27" s="372">
        <f t="shared" si="826"/>
        <v>-0.66666666666666663</v>
      </c>
      <c r="JV27" s="297">
        <f t="shared" si="827"/>
        <v>-1</v>
      </c>
      <c r="JW27" s="372">
        <f t="shared" si="828"/>
        <v>-0.16666666666666666</v>
      </c>
      <c r="JX27" s="297">
        <f t="shared" si="829"/>
        <v>0</v>
      </c>
      <c r="JY27" s="372">
        <f t="shared" si="830"/>
        <v>0</v>
      </c>
      <c r="JZ27" s="297">
        <f t="shared" si="831"/>
        <v>-2</v>
      </c>
      <c r="KA27" s="372">
        <f t="shared" si="832"/>
        <v>-0.4</v>
      </c>
      <c r="KB27" s="297">
        <f t="shared" si="833"/>
        <v>0</v>
      </c>
      <c r="KC27" s="372">
        <f t="shared" si="834"/>
        <v>0</v>
      </c>
      <c r="KD27" s="297">
        <f t="shared" si="835"/>
        <v>-2</v>
      </c>
      <c r="KE27" s="372">
        <f t="shared" si="836"/>
        <v>-0.66666666666666663</v>
      </c>
      <c r="KF27" s="297">
        <f t="shared" si="837"/>
        <v>3</v>
      </c>
      <c r="KG27" s="372">
        <f t="shared" si="838"/>
        <v>3</v>
      </c>
      <c r="KH27" s="297">
        <f t="shared" si="839"/>
        <v>0</v>
      </c>
      <c r="KI27" s="372">
        <f t="shared" si="840"/>
        <v>0</v>
      </c>
      <c r="KJ27" s="297">
        <f t="shared" si="841"/>
        <v>-1</v>
      </c>
      <c r="KK27" s="372">
        <f t="shared" si="842"/>
        <v>-0.25</v>
      </c>
      <c r="KL27" s="297">
        <f t="shared" si="843"/>
        <v>0</v>
      </c>
      <c r="KM27" s="372">
        <f t="shared" si="844"/>
        <v>0</v>
      </c>
      <c r="KN27" s="297">
        <f t="shared" si="845"/>
        <v>1</v>
      </c>
      <c r="KO27" s="372">
        <f t="shared" si="846"/>
        <v>0.33333333333333331</v>
      </c>
      <c r="KP27" s="297">
        <f t="shared" si="847"/>
        <v>-3</v>
      </c>
      <c r="KQ27" s="372">
        <f t="shared" si="848"/>
        <v>-0.75</v>
      </c>
      <c r="KR27" s="297">
        <f t="shared" si="849"/>
        <v>1</v>
      </c>
      <c r="KS27" s="372">
        <f t="shared" si="850"/>
        <v>1</v>
      </c>
      <c r="KT27" s="297">
        <f t="shared" si="396"/>
        <v>-1</v>
      </c>
      <c r="KU27" s="1109">
        <f t="shared" si="851"/>
        <v>-0.5</v>
      </c>
      <c r="KV27" s="297">
        <f t="shared" si="852"/>
        <v>1</v>
      </c>
      <c r="KW27" s="372">
        <f t="shared" si="853"/>
        <v>1</v>
      </c>
      <c r="KX27" s="297">
        <f t="shared" si="854"/>
        <v>-1</v>
      </c>
      <c r="KY27" s="372">
        <f t="shared" si="855"/>
        <v>-0.5</v>
      </c>
      <c r="KZ27" s="297">
        <f t="shared" si="856"/>
        <v>11</v>
      </c>
      <c r="LA27" s="372">
        <f t="shared" si="857"/>
        <v>11</v>
      </c>
      <c r="LB27" s="297">
        <f t="shared" si="858"/>
        <v>-6</v>
      </c>
      <c r="LC27" s="372">
        <f t="shared" si="859"/>
        <v>-0.5</v>
      </c>
      <c r="LD27" s="297">
        <f t="shared" si="860"/>
        <v>-4</v>
      </c>
      <c r="LE27" s="372">
        <f t="shared" si="861"/>
        <v>-0.66666666666666663</v>
      </c>
      <c r="LF27" s="297">
        <f t="shared" si="862"/>
        <v>0</v>
      </c>
      <c r="LG27" s="372">
        <f t="shared" si="863"/>
        <v>0</v>
      </c>
      <c r="LH27" s="297">
        <f t="shared" si="864"/>
        <v>-1</v>
      </c>
      <c r="LI27" s="372">
        <f t="shared" si="865"/>
        <v>-0.5</v>
      </c>
      <c r="LJ27" s="297">
        <f t="shared" si="866"/>
        <v>-1</v>
      </c>
      <c r="LK27" s="372">
        <f t="shared" si="867"/>
        <v>-1</v>
      </c>
      <c r="LL27" s="297">
        <f t="shared" si="868"/>
        <v>1</v>
      </c>
      <c r="LM27" s="372">
        <v>0</v>
      </c>
      <c r="LN27" s="297">
        <f t="shared" si="869"/>
        <v>-1</v>
      </c>
      <c r="LO27" s="372">
        <f t="shared" si="870"/>
        <v>-1</v>
      </c>
      <c r="LP27" s="297">
        <f t="shared" si="871"/>
        <v>0</v>
      </c>
      <c r="LQ27" s="372" t="e">
        <f t="shared" si="872"/>
        <v>#DIV/0!</v>
      </c>
      <c r="LR27" s="297">
        <f t="shared" si="420"/>
        <v>0</v>
      </c>
      <c r="LS27" s="1204">
        <v>0</v>
      </c>
      <c r="LT27" s="297">
        <f t="shared" si="874"/>
        <v>0</v>
      </c>
      <c r="LU27" s="1193">
        <v>0</v>
      </c>
      <c r="LV27" s="297">
        <f t="shared" si="876"/>
        <v>0</v>
      </c>
      <c r="LW27" s="1193" t="e">
        <f t="shared" si="877"/>
        <v>#DIV/0!</v>
      </c>
      <c r="LX27" s="297">
        <f t="shared" si="878"/>
        <v>2</v>
      </c>
      <c r="LY27" s="1193">
        <v>0</v>
      </c>
      <c r="LZ27" s="297">
        <f t="shared" si="880"/>
        <v>-2</v>
      </c>
      <c r="MA27" s="1193">
        <f t="shared" si="881"/>
        <v>-1</v>
      </c>
      <c r="MB27" s="297">
        <f t="shared" si="882"/>
        <v>1</v>
      </c>
      <c r="MC27" s="1193">
        <v>0</v>
      </c>
      <c r="MD27" s="297">
        <f t="shared" si="884"/>
        <v>-1</v>
      </c>
      <c r="ME27" s="1251">
        <f t="shared" si="885"/>
        <v>-1</v>
      </c>
      <c r="MF27" s="297">
        <f t="shared" si="886"/>
        <v>0</v>
      </c>
      <c r="MG27" s="1193" t="e">
        <f t="shared" si="887"/>
        <v>#DIV/0!</v>
      </c>
      <c r="MH27" s="297">
        <f t="shared" si="888"/>
        <v>0</v>
      </c>
      <c r="MI27" s="1193" t="e">
        <f t="shared" si="889"/>
        <v>#DIV/0!</v>
      </c>
      <c r="MJ27" s="297">
        <f t="shared" si="890"/>
        <v>0</v>
      </c>
      <c r="MK27" s="1193">
        <v>0</v>
      </c>
      <c r="ML27" s="297">
        <f t="shared" si="891"/>
        <v>0</v>
      </c>
      <c r="MM27" s="1193" t="e">
        <f t="shared" si="892"/>
        <v>#DIV/0!</v>
      </c>
      <c r="MN27" s="297">
        <f t="shared" si="893"/>
        <v>0</v>
      </c>
      <c r="MO27" s="1193" t="e">
        <f t="shared" si="894"/>
        <v>#DIV/0!</v>
      </c>
      <c r="MP27" s="191">
        <f t="shared" si="895"/>
        <v>2</v>
      </c>
      <c r="MQ27" s="952">
        <f t="shared" si="896"/>
        <v>0</v>
      </c>
      <c r="MR27" s="593">
        <f t="shared" si="897"/>
        <v>-2</v>
      </c>
      <c r="MS27" s="108">
        <f t="shared" si="898"/>
        <v>-1</v>
      </c>
      <c r="MT27" s="614"/>
      <c r="MU27" s="614"/>
      <c r="MV27" s="614"/>
      <c r="MW27" t="str">
        <f t="shared" si="899"/>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900"/>
        <v>39</v>
      </c>
      <c r="NJ27" s="249">
        <f t="shared" si="901"/>
        <v>42</v>
      </c>
      <c r="NK27" s="249">
        <f t="shared" si="902"/>
        <v>26</v>
      </c>
      <c r="NL27" s="249">
        <f t="shared" si="903"/>
        <v>2</v>
      </c>
      <c r="NM27" s="249">
        <f t="shared" si="904"/>
        <v>4</v>
      </c>
      <c r="NN27" s="249">
        <f t="shared" si="905"/>
        <v>3</v>
      </c>
      <c r="NO27" s="249">
        <f t="shared" si="906"/>
        <v>8</v>
      </c>
      <c r="NP27" s="249">
        <f t="shared" si="907"/>
        <v>9</v>
      </c>
      <c r="NQ27" s="249">
        <f t="shared" si="908"/>
        <v>5</v>
      </c>
      <c r="NR27" s="249">
        <f t="shared" si="909"/>
        <v>2</v>
      </c>
      <c r="NS27" s="249">
        <f t="shared" si="910"/>
        <v>2</v>
      </c>
      <c r="NT27" s="249">
        <f t="shared" si="911"/>
        <v>6</v>
      </c>
      <c r="NU27" s="249">
        <f t="shared" si="912"/>
        <v>8</v>
      </c>
      <c r="NV27" s="249">
        <f t="shared" si="913"/>
        <v>7</v>
      </c>
      <c r="NW27" s="249">
        <f t="shared" si="914"/>
        <v>5</v>
      </c>
      <c r="NX27" s="249">
        <f t="shared" si="915"/>
        <v>13</v>
      </c>
      <c r="NY27" s="249">
        <f t="shared" si="916"/>
        <v>19</v>
      </c>
      <c r="NZ27" s="249">
        <f t="shared" si="917"/>
        <v>82</v>
      </c>
      <c r="OA27" s="249">
        <f t="shared" si="918"/>
        <v>95</v>
      </c>
      <c r="OB27" s="249">
        <f t="shared" si="919"/>
        <v>18</v>
      </c>
      <c r="OC27" s="249">
        <f t="shared" si="920"/>
        <v>6</v>
      </c>
      <c r="OD27" s="249">
        <f t="shared" si="921"/>
        <v>16</v>
      </c>
      <c r="OE27" s="249">
        <f t="shared" si="922"/>
        <v>3</v>
      </c>
      <c r="OF27" s="249">
        <f t="shared" si="923"/>
        <v>3</v>
      </c>
      <c r="OG27" s="701">
        <f t="shared" si="924"/>
        <v>6</v>
      </c>
      <c r="OH27" s="701">
        <f t="shared" si="925"/>
        <v>2</v>
      </c>
      <c r="OI27" s="701">
        <f t="shared" si="926"/>
        <v>3</v>
      </c>
      <c r="OJ27" s="701">
        <f t="shared" si="927"/>
        <v>15</v>
      </c>
      <c r="OK27" s="701">
        <f t="shared" si="928"/>
        <v>6</v>
      </c>
      <c r="OL27" s="701">
        <f t="shared" si="929"/>
        <v>10</v>
      </c>
      <c r="OM27" s="701">
        <f t="shared" si="930"/>
        <v>27</v>
      </c>
      <c r="ON27" s="701">
        <f t="shared" si="931"/>
        <v>16</v>
      </c>
      <c r="OO27" s="701">
        <f t="shared" si="932"/>
        <v>12</v>
      </c>
      <c r="OP27" s="701">
        <f t="shared" si="933"/>
        <v>31</v>
      </c>
      <c r="OQ27" s="701">
        <f t="shared" si="934"/>
        <v>28</v>
      </c>
      <c r="OR27" s="701">
        <f t="shared" si="935"/>
        <v>33</v>
      </c>
      <c r="OS27" s="804">
        <f t="shared" si="936"/>
        <v>20</v>
      </c>
      <c r="OT27" s="804">
        <f t="shared" si="937"/>
        <v>33</v>
      </c>
      <c r="OU27" s="804">
        <f t="shared" si="938"/>
        <v>6</v>
      </c>
      <c r="OV27" s="804">
        <f t="shared" si="939"/>
        <v>35</v>
      </c>
      <c r="OW27" s="804">
        <f t="shared" si="940"/>
        <v>17</v>
      </c>
      <c r="OX27" s="804">
        <f t="shared" si="941"/>
        <v>37</v>
      </c>
      <c r="OY27" s="804">
        <f t="shared" si="942"/>
        <v>39</v>
      </c>
      <c r="OZ27" s="804">
        <f t="shared" si="943"/>
        <v>27</v>
      </c>
      <c r="PA27" s="804">
        <f t="shared" si="944"/>
        <v>37</v>
      </c>
      <c r="PB27" s="804">
        <f t="shared" si="945"/>
        <v>29</v>
      </c>
      <c r="PC27" s="804">
        <f t="shared" si="946"/>
        <v>28</v>
      </c>
      <c r="PD27" s="804">
        <f t="shared" si="947"/>
        <v>38</v>
      </c>
      <c r="PE27" s="857">
        <f t="shared" si="948"/>
        <v>58</v>
      </c>
      <c r="PF27" s="857">
        <f t="shared" si="949"/>
        <v>34</v>
      </c>
      <c r="PG27" s="857">
        <f t="shared" si="950"/>
        <v>15</v>
      </c>
      <c r="PH27" s="857">
        <f t="shared" si="951"/>
        <v>18</v>
      </c>
      <c r="PI27" s="857">
        <f t="shared" si="952"/>
        <v>30</v>
      </c>
      <c r="PJ27" s="857">
        <f t="shared" si="953"/>
        <v>15</v>
      </c>
      <c r="PK27" s="857">
        <f t="shared" si="954"/>
        <v>22</v>
      </c>
      <c r="PL27" s="857">
        <f t="shared" si="955"/>
        <v>18</v>
      </c>
      <c r="PM27" s="857">
        <f t="shared" si="956"/>
        <v>35</v>
      </c>
      <c r="PN27" s="857">
        <f t="shared" si="957"/>
        <v>19</v>
      </c>
      <c r="PO27" s="857">
        <f t="shared" si="958"/>
        <v>34</v>
      </c>
      <c r="PP27" s="857">
        <f t="shared" si="959"/>
        <v>42</v>
      </c>
      <c r="PQ27" s="1043">
        <f t="shared" si="960"/>
        <v>41</v>
      </c>
      <c r="PR27" s="1043">
        <f t="shared" si="961"/>
        <v>26</v>
      </c>
      <c r="PS27" s="1043">
        <f t="shared" si="962"/>
        <v>9</v>
      </c>
      <c r="PT27" s="1043">
        <f t="shared" si="963"/>
        <v>17</v>
      </c>
      <c r="PU27" s="1043">
        <f t="shared" si="964"/>
        <v>18</v>
      </c>
      <c r="PV27" s="1043">
        <f t="shared" si="965"/>
        <v>23</v>
      </c>
      <c r="PW27" s="1043">
        <f t="shared" si="966"/>
        <v>21</v>
      </c>
      <c r="PX27" s="1043">
        <f t="shared" si="967"/>
        <v>31</v>
      </c>
      <c r="PY27" s="1043">
        <f t="shared" si="968"/>
        <v>7</v>
      </c>
      <c r="PZ27" s="1043">
        <f t="shared" si="969"/>
        <v>35</v>
      </c>
      <c r="QA27" s="1043">
        <f t="shared" si="970"/>
        <v>18</v>
      </c>
      <c r="QB27" s="1043">
        <f t="shared" si="971"/>
        <v>6</v>
      </c>
      <c r="QC27" s="1065">
        <f t="shared" si="972"/>
        <v>5</v>
      </c>
      <c r="QD27" s="1065">
        <f t="shared" si="973"/>
        <v>5</v>
      </c>
      <c r="QE27" s="1065">
        <f t="shared" si="974"/>
        <v>3</v>
      </c>
      <c r="QF27" s="1065">
        <f t="shared" si="975"/>
        <v>3</v>
      </c>
      <c r="QG27" s="1065">
        <f t="shared" si="976"/>
        <v>1</v>
      </c>
      <c r="QH27" s="1065">
        <f t="shared" si="977"/>
        <v>4</v>
      </c>
      <c r="QI27" s="1065">
        <f t="shared" si="978"/>
        <v>4</v>
      </c>
      <c r="QJ27" s="1065">
        <f t="shared" si="979"/>
        <v>3</v>
      </c>
      <c r="QK27" s="1065">
        <f t="shared" si="980"/>
        <v>3</v>
      </c>
      <c r="QL27" s="1065">
        <f t="shared" si="981"/>
        <v>4</v>
      </c>
      <c r="QM27" s="1065">
        <f t="shared" si="982"/>
        <v>1</v>
      </c>
      <c r="QN27" s="1065">
        <f t="shared" si="983"/>
        <v>2</v>
      </c>
      <c r="QO27" s="1122">
        <f t="shared" si="984"/>
        <v>1</v>
      </c>
      <c r="QP27" s="1122">
        <f t="shared" si="985"/>
        <v>2</v>
      </c>
      <c r="QQ27" s="1122">
        <f t="shared" si="986"/>
        <v>1</v>
      </c>
      <c r="QR27" s="1122">
        <f t="shared" si="987"/>
        <v>12</v>
      </c>
      <c r="QS27" s="1122">
        <f t="shared" si="988"/>
        <v>6</v>
      </c>
      <c r="QT27" s="1122">
        <f t="shared" si="989"/>
        <v>2</v>
      </c>
      <c r="QU27" s="1122">
        <f t="shared" si="990"/>
        <v>2</v>
      </c>
      <c r="QV27" s="1122">
        <f t="shared" si="991"/>
        <v>1</v>
      </c>
      <c r="QW27" s="1122">
        <f t="shared" si="992"/>
        <v>0</v>
      </c>
      <c r="QX27" s="1122">
        <f t="shared" si="993"/>
        <v>1</v>
      </c>
      <c r="QY27" s="1122">
        <f t="shared" si="994"/>
        <v>0</v>
      </c>
      <c r="QZ27" s="1122">
        <f t="shared" si="995"/>
        <v>0</v>
      </c>
      <c r="RA27" s="1214">
        <f t="shared" si="996"/>
        <v>0</v>
      </c>
      <c r="RB27" s="1214">
        <f t="shared" si="997"/>
        <v>0</v>
      </c>
      <c r="RC27" s="1214">
        <f t="shared" si="998"/>
        <v>0</v>
      </c>
      <c r="RD27" s="1214">
        <f t="shared" si="999"/>
        <v>2</v>
      </c>
      <c r="RE27" s="1214">
        <f t="shared" si="1000"/>
        <v>0</v>
      </c>
      <c r="RF27" s="1214">
        <f t="shared" si="1001"/>
        <v>1</v>
      </c>
      <c r="RG27" s="1214">
        <f t="shared" si="1002"/>
        <v>0</v>
      </c>
      <c r="RH27" s="1214">
        <f t="shared" si="1003"/>
        <v>0</v>
      </c>
      <c r="RI27" s="1214">
        <f t="shared" si="1004"/>
        <v>0</v>
      </c>
      <c r="RJ27" s="1214">
        <f t="shared" si="1005"/>
        <v>0</v>
      </c>
      <c r="RK27" s="1214">
        <f t="shared" si="1006"/>
        <v>0</v>
      </c>
      <c r="RL27" s="1214">
        <f t="shared" si="1007"/>
        <v>0</v>
      </c>
    </row>
    <row r="28" spans="1:480" x14ac:dyDescent="0.3">
      <c r="A28" s="675"/>
      <c r="B28" s="50">
        <v>3.2</v>
      </c>
      <c r="E28" s="1290" t="s">
        <v>43</v>
      </c>
      <c r="F28" s="1290"/>
      <c r="G28" s="1291"/>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47"/>
        <v>82222</v>
      </c>
      <c r="AW28" s="150">
        <f t="shared" si="648"/>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51"/>
        <v>94891</v>
      </c>
      <c r="BK28" s="150">
        <f t="shared" si="652"/>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59"/>
        <v>97104</v>
      </c>
      <c r="BY28" s="150">
        <f t="shared" si="660"/>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67"/>
        <v>83950</v>
      </c>
      <c r="CM28" s="150">
        <f t="shared" si="668"/>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75"/>
        <v>76305</v>
      </c>
      <c r="DA28" s="150">
        <f t="shared" si="676"/>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83"/>
        <v>69227</v>
      </c>
      <c r="DO28" s="150">
        <f t="shared" si="684"/>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91"/>
        <v>71071</v>
      </c>
      <c r="EC28" s="150">
        <f t="shared" si="692"/>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99"/>
        <v>68277</v>
      </c>
      <c r="EQ28" s="150">
        <f t="shared" si="700"/>
        <v>5689.75</v>
      </c>
      <c r="ER28" s="187">
        <v>6488</v>
      </c>
      <c r="ES28" s="64">
        <v>5944</v>
      </c>
      <c r="ET28" s="20">
        <v>5821</v>
      </c>
      <c r="EU28" s="64">
        <v>6528</v>
      </c>
      <c r="EV28" s="20">
        <v>5351</v>
      </c>
      <c r="EW28" s="64">
        <v>5740</v>
      </c>
      <c r="EX28" s="187">
        <v>6047</v>
      </c>
      <c r="EY28" s="64"/>
      <c r="EZ28" s="187"/>
      <c r="FA28" s="64"/>
      <c r="FB28" s="187"/>
      <c r="FC28" s="64"/>
      <c r="FD28" s="118">
        <f t="shared" si="705"/>
        <v>41919</v>
      </c>
      <c r="FE28" s="150">
        <f t="shared" si="706"/>
        <v>5988.4285714285716</v>
      </c>
      <c r="FF28" s="113">
        <f t="shared" si="707"/>
        <v>692</v>
      </c>
      <c r="FG28" s="367">
        <f t="shared" si="708"/>
        <v>0.10516717325227963</v>
      </c>
      <c r="FH28" s="113">
        <f t="shared" si="709"/>
        <v>-217</v>
      </c>
      <c r="FI28" s="367">
        <f t="shared" si="710"/>
        <v>-2.984048404840484E-2</v>
      </c>
      <c r="FJ28" s="113">
        <f t="shared" si="711"/>
        <v>455</v>
      </c>
      <c r="FK28" s="367">
        <f t="shared" si="712"/>
        <v>6.449326718639263E-2</v>
      </c>
      <c r="FL28" s="113">
        <f t="shared" si="713"/>
        <v>6161</v>
      </c>
      <c r="FM28" s="367">
        <f t="shared" si="714"/>
        <v>0.82037283621837553</v>
      </c>
      <c r="FN28" s="113">
        <f t="shared" si="715"/>
        <v>-4662</v>
      </c>
      <c r="FO28" s="367">
        <f t="shared" si="716"/>
        <v>-0.34101382488479265</v>
      </c>
      <c r="FP28" s="113">
        <f t="shared" si="717"/>
        <v>-1339</v>
      </c>
      <c r="FQ28" s="367">
        <f t="shared" si="718"/>
        <v>-0.14862914862914864</v>
      </c>
      <c r="FR28" s="113">
        <f t="shared" si="719"/>
        <v>745</v>
      </c>
      <c r="FS28" s="367">
        <f t="shared" si="720"/>
        <v>9.7131681877444587E-2</v>
      </c>
      <c r="FT28" s="113">
        <f t="shared" si="721"/>
        <v>-1515</v>
      </c>
      <c r="FU28" s="367">
        <f t="shared" si="722"/>
        <v>-0.18003565062388591</v>
      </c>
      <c r="FV28" s="113">
        <f t="shared" si="723"/>
        <v>-161</v>
      </c>
      <c r="FW28" s="367">
        <f t="shared" si="724"/>
        <v>-2.3333333333333334E-2</v>
      </c>
      <c r="FX28" s="113">
        <f t="shared" si="725"/>
        <v>115</v>
      </c>
      <c r="FY28" s="100">
        <f t="shared" si="726"/>
        <v>1.7064846416382253E-2</v>
      </c>
      <c r="FZ28" s="113">
        <f t="shared" si="727"/>
        <v>-180</v>
      </c>
      <c r="GA28" s="367">
        <f t="shared" si="728"/>
        <v>-2.6262036766851474E-2</v>
      </c>
      <c r="GB28" s="113">
        <f t="shared" si="729"/>
        <v>448</v>
      </c>
      <c r="GC28" s="367">
        <f t="shared" si="730"/>
        <v>6.7126161222655079E-2</v>
      </c>
      <c r="GD28" s="113">
        <f t="shared" si="731"/>
        <v>333</v>
      </c>
      <c r="GE28" s="367">
        <f t="shared" si="732"/>
        <v>4.675652906486942E-2</v>
      </c>
      <c r="GF28" s="292">
        <f t="shared" si="733"/>
        <v>-470</v>
      </c>
      <c r="GG28" s="370">
        <f t="shared" si="734"/>
        <v>-6.304493628437291E-2</v>
      </c>
      <c r="GH28" s="292">
        <f t="shared" si="735"/>
        <v>531</v>
      </c>
      <c r="GI28" s="370">
        <f t="shared" si="736"/>
        <v>7.6020042949176803E-2</v>
      </c>
      <c r="GJ28" s="292">
        <f t="shared" si="737"/>
        <v>5500</v>
      </c>
      <c r="GK28" s="370">
        <f t="shared" si="738"/>
        <v>0.73177221926556679</v>
      </c>
      <c r="GL28" s="292">
        <f t="shared" si="739"/>
        <v>-5374</v>
      </c>
      <c r="GM28" s="370">
        <f t="shared" si="740"/>
        <v>-0.41287645974185616</v>
      </c>
      <c r="GN28" s="292">
        <f t="shared" si="741"/>
        <v>7</v>
      </c>
      <c r="GO28" s="370">
        <f t="shared" si="742"/>
        <v>9.1599057838262238E-4</v>
      </c>
      <c r="GP28" s="292">
        <f t="shared" si="743"/>
        <v>1159</v>
      </c>
      <c r="GQ28" s="370">
        <f t="shared" si="744"/>
        <v>0.15152307491175318</v>
      </c>
      <c r="GR28" s="292">
        <f t="shared" si="745"/>
        <v>-1531</v>
      </c>
      <c r="GS28" s="370">
        <f t="shared" si="746"/>
        <v>-0.17381925522252498</v>
      </c>
      <c r="GT28" s="292">
        <f t="shared" si="747"/>
        <v>936</v>
      </c>
      <c r="GU28" s="370">
        <f t="shared" si="748"/>
        <v>0.12862443314552699</v>
      </c>
      <c r="GV28" s="292">
        <f t="shared" si="749"/>
        <v>252</v>
      </c>
      <c r="GW28" s="370">
        <f t="shared" si="750"/>
        <v>3.068306343601607E-2</v>
      </c>
      <c r="GX28" s="292">
        <f t="shared" si="751"/>
        <v>-1690</v>
      </c>
      <c r="GY28" s="370">
        <f t="shared" si="752"/>
        <v>-0.19964559952746605</v>
      </c>
      <c r="GZ28" s="292">
        <f t="shared" si="753"/>
        <v>528</v>
      </c>
      <c r="HA28" s="370">
        <f t="shared" si="754"/>
        <v>7.7933579335793354E-2</v>
      </c>
      <c r="HB28" s="292">
        <f t="shared" si="755"/>
        <v>414</v>
      </c>
      <c r="HC28" s="370">
        <f t="shared" si="756"/>
        <v>5.66890319046967E-2</v>
      </c>
      <c r="HD28" s="292">
        <f t="shared" si="757"/>
        <v>-799</v>
      </c>
      <c r="HE28" s="370">
        <f t="shared" si="758"/>
        <v>-0.10353764416223921</v>
      </c>
      <c r="HF28" s="292">
        <f t="shared" si="759"/>
        <v>-133</v>
      </c>
      <c r="HG28" s="370">
        <f t="shared" si="760"/>
        <v>-1.9225209598149755E-2</v>
      </c>
      <c r="HH28" s="292">
        <f t="shared" si="761"/>
        <v>477</v>
      </c>
      <c r="HI28" s="370">
        <f t="shared" si="762"/>
        <v>7.0302137067059692E-2</v>
      </c>
      <c r="HJ28" s="292">
        <f t="shared" si="763"/>
        <v>-553</v>
      </c>
      <c r="HK28" s="370">
        <f t="shared" si="764"/>
        <v>-7.6149820985954284E-2</v>
      </c>
      <c r="HL28" s="292">
        <f t="shared" si="765"/>
        <v>906</v>
      </c>
      <c r="HM28" s="370">
        <f t="shared" si="766"/>
        <v>0.13504248025040991</v>
      </c>
      <c r="HN28" s="292">
        <f t="shared" si="767"/>
        <v>-722</v>
      </c>
      <c r="HO28" s="370">
        <f t="shared" si="768"/>
        <v>-9.4812869336835193E-2</v>
      </c>
      <c r="HP28" s="292">
        <f t="shared" si="769"/>
        <v>498</v>
      </c>
      <c r="HQ28" s="370">
        <f t="shared" si="770"/>
        <v>7.2247207311765566E-2</v>
      </c>
      <c r="HR28" s="292">
        <f t="shared" si="771"/>
        <v>67</v>
      </c>
      <c r="HS28" s="370">
        <f t="shared" si="772"/>
        <v>9.0650791503179545E-3</v>
      </c>
      <c r="HT28" s="292">
        <f t="shared" si="773"/>
        <v>-857</v>
      </c>
      <c r="HU28" s="370">
        <f t="shared" si="774"/>
        <v>-0.11491016358272996</v>
      </c>
      <c r="HV28" s="292">
        <f t="shared" si="775"/>
        <v>-576</v>
      </c>
      <c r="HW28" s="370">
        <f t="shared" si="776"/>
        <v>-8.7259506135434026E-2</v>
      </c>
      <c r="HX28" s="292">
        <f t="shared" si="777"/>
        <v>551</v>
      </c>
      <c r="HY28" s="370">
        <f t="shared" si="778"/>
        <v>9.1452282157676354E-2</v>
      </c>
      <c r="HZ28" s="292">
        <f t="shared" si="779"/>
        <v>146</v>
      </c>
      <c r="IA28" s="370">
        <f t="shared" si="780"/>
        <v>2.2201946472019465E-2</v>
      </c>
      <c r="IB28" s="292">
        <f t="shared" si="781"/>
        <v>247</v>
      </c>
      <c r="IC28" s="370">
        <f t="shared" si="782"/>
        <v>3.6745016364177326E-2</v>
      </c>
      <c r="ID28" s="292">
        <f t="shared" si="783"/>
        <v>-494</v>
      </c>
      <c r="IE28" s="370">
        <f t="shared" si="784"/>
        <v>-7.0885349404505665E-2</v>
      </c>
      <c r="IF28" s="292">
        <f t="shared" si="785"/>
        <v>748</v>
      </c>
      <c r="IG28" s="370">
        <f t="shared" si="786"/>
        <v>0.11552123552123553</v>
      </c>
      <c r="IH28" s="292">
        <f t="shared" si="787"/>
        <v>-1153</v>
      </c>
      <c r="II28" s="370">
        <f t="shared" si="788"/>
        <v>-0.1596289630347501</v>
      </c>
      <c r="IJ28" s="292">
        <f t="shared" si="789"/>
        <v>26</v>
      </c>
      <c r="IK28" s="370">
        <f t="shared" si="790"/>
        <v>4.2833607907743002E-3</v>
      </c>
      <c r="IL28" s="292">
        <f t="shared" si="791"/>
        <v>820</v>
      </c>
      <c r="IM28" s="370">
        <f t="shared" si="792"/>
        <v>0.13451443569553806</v>
      </c>
      <c r="IN28" s="292">
        <f t="shared" si="793"/>
        <v>-240</v>
      </c>
      <c r="IO28" s="370">
        <f t="shared" si="794"/>
        <v>-3.4702139965297862E-2</v>
      </c>
      <c r="IP28" s="292">
        <f t="shared" si="795"/>
        <v>-309</v>
      </c>
      <c r="IQ28" s="370">
        <f t="shared" si="796"/>
        <v>-4.6285200718993412E-2</v>
      </c>
      <c r="IR28" s="292">
        <f t="shared" si="797"/>
        <v>-1042</v>
      </c>
      <c r="IS28" s="370">
        <f t="shared" si="798"/>
        <v>-0.16365635307051987</v>
      </c>
      <c r="IT28" s="292">
        <f t="shared" si="799"/>
        <v>549</v>
      </c>
      <c r="IU28" s="370">
        <f t="shared" si="800"/>
        <v>0.10309859154929578</v>
      </c>
      <c r="IV28" s="292">
        <f t="shared" si="801"/>
        <v>-282</v>
      </c>
      <c r="IW28" s="370">
        <f t="shared" si="802"/>
        <v>-4.8008171603677222E-2</v>
      </c>
      <c r="IX28" s="292">
        <f t="shared" si="803"/>
        <v>-282</v>
      </c>
      <c r="IY28" s="370">
        <f t="shared" si="804"/>
        <v>-5.0429184549356222E-2</v>
      </c>
      <c r="IZ28" s="292">
        <f t="shared" si="805"/>
        <v>768</v>
      </c>
      <c r="JA28" s="370">
        <f t="shared" si="806"/>
        <v>0.14463276836158193</v>
      </c>
      <c r="JB28" s="292">
        <f t="shared" si="807"/>
        <v>-1092</v>
      </c>
      <c r="JC28" s="370">
        <f t="shared" si="808"/>
        <v>-0.21901323706377859</v>
      </c>
      <c r="JD28" s="292">
        <f t="shared" si="809"/>
        <v>676</v>
      </c>
      <c r="JE28" s="370">
        <f t="shared" si="810"/>
        <v>0.13557962294424389</v>
      </c>
      <c r="JF28" s="292">
        <f t="shared" si="811"/>
        <v>-682</v>
      </c>
      <c r="JG28" s="370">
        <f t="shared" si="812"/>
        <v>-0.11821976974301934</v>
      </c>
      <c r="JH28" s="292">
        <f t="shared" si="813"/>
        <v>-61</v>
      </c>
      <c r="JI28" s="370">
        <f t="shared" si="814"/>
        <v>-1.2248995983935742E-2</v>
      </c>
      <c r="JJ28" s="292">
        <f t="shared" si="815"/>
        <v>1828</v>
      </c>
      <c r="JK28" s="370">
        <f t="shared" si="816"/>
        <v>0.37162024801788984</v>
      </c>
      <c r="JL28" s="292">
        <f t="shared" si="817"/>
        <v>-311</v>
      </c>
      <c r="JM28" s="370">
        <f t="shared" si="818"/>
        <v>-4.6094560545427599E-2</v>
      </c>
      <c r="JN28" s="292">
        <f t="shared" si="819"/>
        <v>-387</v>
      </c>
      <c r="JO28" s="370">
        <f t="shared" si="820"/>
        <v>-6.0130515848353015E-2</v>
      </c>
      <c r="JP28" s="292">
        <f t="shared" si="821"/>
        <v>39</v>
      </c>
      <c r="JQ28" s="370">
        <f t="shared" si="822"/>
        <v>6.447346668870888E-3</v>
      </c>
      <c r="JR28" s="292">
        <f t="shared" si="823"/>
        <v>-683</v>
      </c>
      <c r="JS28" s="370">
        <f t="shared" si="824"/>
        <v>-0.11218791064388962</v>
      </c>
      <c r="JT28" s="292">
        <f t="shared" si="825"/>
        <v>1162</v>
      </c>
      <c r="JU28" s="370">
        <f t="shared" si="826"/>
        <v>0.21498612395929695</v>
      </c>
      <c r="JV28" s="292">
        <f t="shared" si="827"/>
        <v>-678</v>
      </c>
      <c r="JW28" s="370">
        <f t="shared" si="828"/>
        <v>-0.10324349017816355</v>
      </c>
      <c r="JX28" s="292">
        <f t="shared" si="829"/>
        <v>192</v>
      </c>
      <c r="JY28" s="370">
        <f t="shared" si="830"/>
        <v>3.2603158430973E-2</v>
      </c>
      <c r="JZ28" s="292">
        <f t="shared" si="831"/>
        <v>-1507</v>
      </c>
      <c r="KA28" s="370">
        <f t="shared" si="832"/>
        <v>-0.24782108205887191</v>
      </c>
      <c r="KB28" s="292">
        <f t="shared" si="833"/>
        <v>2060</v>
      </c>
      <c r="KC28" s="370">
        <f t="shared" si="834"/>
        <v>0.45037166593790995</v>
      </c>
      <c r="KD28" s="292">
        <f t="shared" si="835"/>
        <v>-1437</v>
      </c>
      <c r="KE28" s="370">
        <f t="shared" si="836"/>
        <v>-0.21661139583961411</v>
      </c>
      <c r="KF28" s="292">
        <f t="shared" si="837"/>
        <v>-235</v>
      </c>
      <c r="KG28" s="370">
        <f t="shared" si="838"/>
        <v>-4.5218395228016163E-2</v>
      </c>
      <c r="KH28" s="292">
        <f t="shared" si="839"/>
        <v>2187</v>
      </c>
      <c r="KI28" s="370">
        <f t="shared" si="840"/>
        <v>0.4407496977025393</v>
      </c>
      <c r="KJ28" s="292">
        <f t="shared" si="841"/>
        <v>-610</v>
      </c>
      <c r="KK28" s="370">
        <f t="shared" si="842"/>
        <v>-8.5326619107567489E-2</v>
      </c>
      <c r="KL28" s="292">
        <f t="shared" si="843"/>
        <v>-15</v>
      </c>
      <c r="KM28" s="370">
        <f t="shared" si="844"/>
        <v>-2.2939287352806239E-3</v>
      </c>
      <c r="KN28" s="292">
        <f t="shared" si="845"/>
        <v>-477</v>
      </c>
      <c r="KO28" s="370">
        <f t="shared" si="846"/>
        <v>-7.3114653586756589E-2</v>
      </c>
      <c r="KP28" s="292">
        <f t="shared" si="847"/>
        <v>-236</v>
      </c>
      <c r="KQ28" s="370">
        <f t="shared" si="848"/>
        <v>-3.9027617000165368E-2</v>
      </c>
      <c r="KR28" s="292">
        <f t="shared" si="849"/>
        <v>-147</v>
      </c>
      <c r="KS28" s="370">
        <f t="shared" si="850"/>
        <v>-2.5296850800206504E-2</v>
      </c>
      <c r="KT28" s="292">
        <f t="shared" si="396"/>
        <v>282</v>
      </c>
      <c r="KU28" s="375">
        <f t="shared" si="851"/>
        <v>4.9788135593220338E-2</v>
      </c>
      <c r="KV28" s="292">
        <f t="shared" si="852"/>
        <v>-531</v>
      </c>
      <c r="KW28" s="370">
        <f t="shared" si="853"/>
        <v>-8.9303733602421789E-2</v>
      </c>
      <c r="KX28" s="292">
        <f t="shared" si="854"/>
        <v>-569</v>
      </c>
      <c r="KY28" s="370">
        <f t="shared" si="855"/>
        <v>-0.10507848568790397</v>
      </c>
      <c r="KZ28" s="292">
        <f t="shared" si="856"/>
        <v>739</v>
      </c>
      <c r="LA28" s="370">
        <f t="shared" si="857"/>
        <v>0.1524969046636401</v>
      </c>
      <c r="LB28" s="292">
        <f t="shared" si="858"/>
        <v>-466</v>
      </c>
      <c r="LC28" s="370">
        <f t="shared" si="859"/>
        <v>-8.3437779767233655E-2</v>
      </c>
      <c r="LD28" s="292">
        <f t="shared" si="860"/>
        <v>-316</v>
      </c>
      <c r="LE28" s="370">
        <f t="shared" si="861"/>
        <v>-6.1730806798202774E-2</v>
      </c>
      <c r="LF28" s="292">
        <f t="shared" si="862"/>
        <v>2205</v>
      </c>
      <c r="LG28" s="370">
        <f t="shared" si="863"/>
        <v>0.45908806995627732</v>
      </c>
      <c r="LH28" s="292">
        <f t="shared" si="864"/>
        <v>-301</v>
      </c>
      <c r="LI28" s="370">
        <f t="shared" si="865"/>
        <v>-4.2950913242009135E-2</v>
      </c>
      <c r="LJ28" s="292">
        <f t="shared" si="866"/>
        <v>-240</v>
      </c>
      <c r="LK28" s="370">
        <f t="shared" si="867"/>
        <v>-3.5783509765916204E-2</v>
      </c>
      <c r="LL28" s="292">
        <f t="shared" si="868"/>
        <v>-1039</v>
      </c>
      <c r="LM28" s="370">
        <f>LL28/EL28</f>
        <v>-0.16066182155558992</v>
      </c>
      <c r="LN28" s="292">
        <f t="shared" si="869"/>
        <v>-502</v>
      </c>
      <c r="LO28" s="370">
        <f t="shared" si="870"/>
        <v>-9.2483419307295506E-2</v>
      </c>
      <c r="LP28" s="292">
        <f t="shared" si="871"/>
        <v>1101</v>
      </c>
      <c r="LQ28" s="370">
        <f t="shared" si="872"/>
        <v>0.22350791717417784</v>
      </c>
      <c r="LR28" s="292">
        <f t="shared" si="420"/>
        <v>461</v>
      </c>
      <c r="LS28" s="1195">
        <f t="shared" si="873"/>
        <v>7.6489132238261162E-2</v>
      </c>
      <c r="LT28" s="292">
        <f t="shared" si="874"/>
        <v>-544</v>
      </c>
      <c r="LU28" s="1191">
        <f t="shared" si="875"/>
        <v>-8.3847102342786681E-2</v>
      </c>
      <c r="LV28" s="292">
        <f t="shared" si="876"/>
        <v>-123</v>
      </c>
      <c r="LW28" s="1191">
        <f t="shared" si="877"/>
        <v>-2.0693135935397039E-2</v>
      </c>
      <c r="LX28" s="292">
        <f t="shared" si="878"/>
        <v>707</v>
      </c>
      <c r="LY28" s="1191">
        <f t="shared" si="879"/>
        <v>0.12145679436522934</v>
      </c>
      <c r="LZ28" s="292">
        <f t="shared" si="880"/>
        <v>-1177</v>
      </c>
      <c r="MA28" s="1191">
        <f t="shared" si="881"/>
        <v>-0.18030024509803921</v>
      </c>
      <c r="MB28" s="292">
        <f t="shared" si="882"/>
        <v>389</v>
      </c>
      <c r="MC28" s="1191">
        <f t="shared" si="883"/>
        <v>7.2696692207064095E-2</v>
      </c>
      <c r="MD28" s="292">
        <f t="shared" si="884"/>
        <v>307</v>
      </c>
      <c r="ME28" s="1249">
        <f t="shared" si="885"/>
        <v>5.3484320557491291E-2</v>
      </c>
      <c r="MF28" s="292">
        <f t="shared" si="886"/>
        <v>-6047</v>
      </c>
      <c r="MG28" s="1191">
        <f t="shared" si="887"/>
        <v>-1</v>
      </c>
      <c r="MH28" s="292">
        <f t="shared" si="888"/>
        <v>0</v>
      </c>
      <c r="MI28" s="1191" t="e">
        <f t="shared" si="889"/>
        <v>#DIV/0!</v>
      </c>
      <c r="MJ28" s="292">
        <f t="shared" si="890"/>
        <v>0</v>
      </c>
      <c r="MK28" s="1191" t="e">
        <f>MJ28/EZ28</f>
        <v>#DIV/0!</v>
      </c>
      <c r="ML28" s="292">
        <f t="shared" si="891"/>
        <v>0</v>
      </c>
      <c r="MM28" s="1191" t="e">
        <f t="shared" si="892"/>
        <v>#DIV/0!</v>
      </c>
      <c r="MN28" s="292">
        <f t="shared" si="893"/>
        <v>0</v>
      </c>
      <c r="MO28" s="1191" t="e">
        <f t="shared" si="894"/>
        <v>#DIV/0!</v>
      </c>
      <c r="MP28" s="187">
        <f t="shared" si="895"/>
        <v>7008</v>
      </c>
      <c r="MQ28" s="951">
        <f t="shared" si="896"/>
        <v>6047</v>
      </c>
      <c r="MR28" s="113">
        <f t="shared" si="897"/>
        <v>-961</v>
      </c>
      <c r="MS28" s="100">
        <f t="shared" si="898"/>
        <v>-0.13712899543378995</v>
      </c>
      <c r="MT28" s="614"/>
      <c r="MU28" s="614"/>
      <c r="MV28" s="614"/>
      <c r="MW28" t="str">
        <f t="shared" si="899"/>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900"/>
        <v>6665</v>
      </c>
      <c r="NJ28" s="241">
        <f t="shared" si="901"/>
        <v>7045</v>
      </c>
      <c r="NK28" s="241">
        <f t="shared" si="902"/>
        <v>5368</v>
      </c>
      <c r="NL28" s="241">
        <f t="shared" si="903"/>
        <v>8782</v>
      </c>
      <c r="NM28" s="241">
        <f t="shared" si="904"/>
        <v>6403</v>
      </c>
      <c r="NN28" s="241">
        <f t="shared" si="905"/>
        <v>5780</v>
      </c>
      <c r="NO28" s="241">
        <f t="shared" si="906"/>
        <v>7404</v>
      </c>
      <c r="NP28" s="241">
        <f t="shared" si="907"/>
        <v>7046</v>
      </c>
      <c r="NQ28" s="241">
        <f t="shared" si="908"/>
        <v>6225</v>
      </c>
      <c r="NR28" s="241">
        <f t="shared" si="909"/>
        <v>6705</v>
      </c>
      <c r="NS28" s="241">
        <f t="shared" si="910"/>
        <v>8219</v>
      </c>
      <c r="NT28" s="241">
        <f t="shared" si="911"/>
        <v>6580</v>
      </c>
      <c r="NU28" s="241">
        <f t="shared" si="912"/>
        <v>7272</v>
      </c>
      <c r="NV28" s="241">
        <f t="shared" si="913"/>
        <v>7055</v>
      </c>
      <c r="NW28" s="241">
        <f t="shared" si="914"/>
        <v>7510</v>
      </c>
      <c r="NX28" s="241">
        <f t="shared" si="915"/>
        <v>13671</v>
      </c>
      <c r="NY28" s="241">
        <f t="shared" si="916"/>
        <v>9009</v>
      </c>
      <c r="NZ28" s="241">
        <f t="shared" si="917"/>
        <v>7670</v>
      </c>
      <c r="OA28" s="241">
        <f t="shared" si="918"/>
        <v>8415</v>
      </c>
      <c r="OB28" s="241">
        <f t="shared" si="919"/>
        <v>6900</v>
      </c>
      <c r="OC28" s="241">
        <f t="shared" si="920"/>
        <v>6739</v>
      </c>
      <c r="OD28" s="241">
        <f t="shared" si="921"/>
        <v>6854</v>
      </c>
      <c r="OE28" s="241">
        <f t="shared" si="922"/>
        <v>6674</v>
      </c>
      <c r="OF28" s="241">
        <f t="shared" si="923"/>
        <v>7122</v>
      </c>
      <c r="OG28" s="697">
        <f t="shared" si="924"/>
        <v>7455</v>
      </c>
      <c r="OH28" s="697">
        <f t="shared" si="925"/>
        <v>6985</v>
      </c>
      <c r="OI28" s="697">
        <f t="shared" si="926"/>
        <v>7516</v>
      </c>
      <c r="OJ28" s="697">
        <f t="shared" si="927"/>
        <v>13016</v>
      </c>
      <c r="OK28" s="697">
        <f t="shared" si="928"/>
        <v>7642</v>
      </c>
      <c r="OL28" s="697">
        <f t="shared" si="929"/>
        <v>7649</v>
      </c>
      <c r="OM28" s="697">
        <f t="shared" si="930"/>
        <v>8808</v>
      </c>
      <c r="ON28" s="697">
        <f t="shared" si="931"/>
        <v>7277</v>
      </c>
      <c r="OO28" s="697">
        <f t="shared" si="932"/>
        <v>8213</v>
      </c>
      <c r="OP28" s="697">
        <f t="shared" si="933"/>
        <v>8465</v>
      </c>
      <c r="OQ28" s="697">
        <f t="shared" si="934"/>
        <v>6775</v>
      </c>
      <c r="OR28" s="697">
        <f t="shared" si="935"/>
        <v>7303</v>
      </c>
      <c r="OS28" s="800">
        <f t="shared" si="936"/>
        <v>7717</v>
      </c>
      <c r="OT28" s="800">
        <f t="shared" si="937"/>
        <v>6918</v>
      </c>
      <c r="OU28" s="800">
        <f t="shared" si="938"/>
        <v>6785</v>
      </c>
      <c r="OV28" s="800">
        <f t="shared" si="939"/>
        <v>7262</v>
      </c>
      <c r="OW28" s="800">
        <f t="shared" si="940"/>
        <v>6709</v>
      </c>
      <c r="OX28" s="800">
        <f t="shared" si="941"/>
        <v>7615</v>
      </c>
      <c r="OY28" s="800">
        <f t="shared" si="942"/>
        <v>6893</v>
      </c>
      <c r="OZ28" s="800">
        <f t="shared" si="943"/>
        <v>7391</v>
      </c>
      <c r="PA28" s="800">
        <f t="shared" si="944"/>
        <v>7458</v>
      </c>
      <c r="PB28" s="800">
        <f t="shared" si="945"/>
        <v>6601</v>
      </c>
      <c r="PC28" s="800">
        <f t="shared" si="946"/>
        <v>6025</v>
      </c>
      <c r="PD28" s="800">
        <f t="shared" si="947"/>
        <v>6576</v>
      </c>
      <c r="PE28" s="853">
        <f t="shared" si="948"/>
        <v>6722</v>
      </c>
      <c r="PF28" s="853">
        <f t="shared" si="949"/>
        <v>6969</v>
      </c>
      <c r="PG28" s="853">
        <f t="shared" si="950"/>
        <v>6475</v>
      </c>
      <c r="PH28" s="853">
        <f t="shared" si="951"/>
        <v>7223</v>
      </c>
      <c r="PI28" s="853">
        <f t="shared" si="952"/>
        <v>6070</v>
      </c>
      <c r="PJ28" s="853">
        <f t="shared" si="953"/>
        <v>6096</v>
      </c>
      <c r="PK28" s="853">
        <f t="shared" si="954"/>
        <v>6916</v>
      </c>
      <c r="PL28" s="853">
        <f t="shared" si="955"/>
        <v>6676</v>
      </c>
      <c r="PM28" s="853">
        <f t="shared" si="956"/>
        <v>6367</v>
      </c>
      <c r="PN28" s="853">
        <f t="shared" si="957"/>
        <v>5325</v>
      </c>
      <c r="PO28" s="853">
        <f t="shared" si="958"/>
        <v>5874</v>
      </c>
      <c r="PP28" s="853">
        <f t="shared" si="959"/>
        <v>5592</v>
      </c>
      <c r="PQ28" s="1039">
        <f t="shared" si="960"/>
        <v>5310</v>
      </c>
      <c r="PR28" s="1039">
        <f t="shared" si="961"/>
        <v>6078</v>
      </c>
      <c r="PS28" s="1039">
        <f t="shared" si="962"/>
        <v>4986</v>
      </c>
      <c r="PT28" s="1039">
        <f t="shared" si="963"/>
        <v>5662</v>
      </c>
      <c r="PU28" s="1039">
        <f t="shared" si="964"/>
        <v>4980</v>
      </c>
      <c r="PV28" s="1039">
        <f t="shared" si="965"/>
        <v>4919</v>
      </c>
      <c r="PW28" s="1039">
        <f t="shared" si="966"/>
        <v>6747</v>
      </c>
      <c r="PX28" s="1039">
        <f t="shared" si="967"/>
        <v>6436</v>
      </c>
      <c r="PY28" s="1039">
        <f t="shared" si="968"/>
        <v>6049</v>
      </c>
      <c r="PZ28" s="1039">
        <f t="shared" si="969"/>
        <v>6088</v>
      </c>
      <c r="QA28" s="1039">
        <f t="shared" si="970"/>
        <v>5405</v>
      </c>
      <c r="QB28" s="1039">
        <f t="shared" si="971"/>
        <v>6567</v>
      </c>
      <c r="QC28" s="1061">
        <f t="shared" si="972"/>
        <v>5889</v>
      </c>
      <c r="QD28" s="1061">
        <f t="shared" si="973"/>
        <v>6081</v>
      </c>
      <c r="QE28" s="1061">
        <f t="shared" si="974"/>
        <v>4574</v>
      </c>
      <c r="QF28" s="1061">
        <f t="shared" si="975"/>
        <v>6634</v>
      </c>
      <c r="QG28" s="1061">
        <f t="shared" si="976"/>
        <v>5197</v>
      </c>
      <c r="QH28" s="1061">
        <f t="shared" si="977"/>
        <v>4962</v>
      </c>
      <c r="QI28" s="1061">
        <f t="shared" si="978"/>
        <v>7149</v>
      </c>
      <c r="QJ28" s="1061">
        <f t="shared" si="979"/>
        <v>6539</v>
      </c>
      <c r="QK28" s="1061">
        <f t="shared" si="980"/>
        <v>6524</v>
      </c>
      <c r="QL28" s="1061">
        <f t="shared" si="981"/>
        <v>6047</v>
      </c>
      <c r="QM28" s="1061">
        <f t="shared" si="982"/>
        <v>5811</v>
      </c>
      <c r="QN28" s="1061">
        <f t="shared" si="983"/>
        <v>5664</v>
      </c>
      <c r="QO28" s="1118">
        <f t="shared" si="984"/>
        <v>5946</v>
      </c>
      <c r="QP28" s="1118">
        <f t="shared" si="985"/>
        <v>5415</v>
      </c>
      <c r="QQ28" s="1118">
        <f t="shared" si="986"/>
        <v>4846</v>
      </c>
      <c r="QR28" s="1118">
        <f t="shared" si="987"/>
        <v>5585</v>
      </c>
      <c r="QS28" s="1118">
        <f t="shared" si="988"/>
        <v>5119</v>
      </c>
      <c r="QT28" s="1118">
        <f t="shared" si="989"/>
        <v>4803</v>
      </c>
      <c r="QU28" s="1118">
        <f t="shared" si="990"/>
        <v>7008</v>
      </c>
      <c r="QV28" s="1118">
        <f t="shared" si="991"/>
        <v>6707</v>
      </c>
      <c r="QW28" s="1118">
        <f t="shared" si="992"/>
        <v>6467</v>
      </c>
      <c r="QX28" s="1118">
        <f t="shared" si="993"/>
        <v>5428</v>
      </c>
      <c r="QY28" s="1118">
        <f t="shared" si="994"/>
        <v>4926</v>
      </c>
      <c r="QZ28" s="1118">
        <f t="shared" si="995"/>
        <v>6027</v>
      </c>
      <c r="RA28" s="1210">
        <f t="shared" si="996"/>
        <v>6488</v>
      </c>
      <c r="RB28" s="1210">
        <f t="shared" si="997"/>
        <v>5944</v>
      </c>
      <c r="RC28" s="1210">
        <f t="shared" si="998"/>
        <v>5821</v>
      </c>
      <c r="RD28" s="1210">
        <f t="shared" si="999"/>
        <v>6528</v>
      </c>
      <c r="RE28" s="1210">
        <f t="shared" si="1000"/>
        <v>5351</v>
      </c>
      <c r="RF28" s="1210">
        <f t="shared" si="1001"/>
        <v>5740</v>
      </c>
      <c r="RG28" s="1210">
        <f t="shared" si="1002"/>
        <v>6047</v>
      </c>
      <c r="RH28" s="1210">
        <f t="shared" si="1003"/>
        <v>0</v>
      </c>
      <c r="RI28" s="1210">
        <f t="shared" si="1004"/>
        <v>0</v>
      </c>
      <c r="RJ28" s="1210">
        <f t="shared" si="1005"/>
        <v>0</v>
      </c>
      <c r="RK28" s="1210">
        <f t="shared" si="1006"/>
        <v>0</v>
      </c>
      <c r="RL28" s="1210">
        <f t="shared" si="1007"/>
        <v>0</v>
      </c>
    </row>
    <row r="29" spans="1:480" x14ac:dyDescent="0.3">
      <c r="A29" s="675"/>
      <c r="B29" s="50">
        <v>3.3</v>
      </c>
      <c r="E29" s="1271" t="s">
        <v>44</v>
      </c>
      <c r="F29" s="1271"/>
      <c r="G29" s="1272"/>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48"/>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52"/>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60"/>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68"/>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76"/>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84"/>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92"/>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00"/>
        <v>2.2749999999999999</v>
      </c>
      <c r="ER29" s="192">
        <v>2.4</v>
      </c>
      <c r="ES29" s="153">
        <v>2.5</v>
      </c>
      <c r="ET29" s="74">
        <v>2.1</v>
      </c>
      <c r="EU29" s="153">
        <v>2.7</v>
      </c>
      <c r="EV29" s="74">
        <v>2.1</v>
      </c>
      <c r="EW29" s="153">
        <v>2.2999999999999998</v>
      </c>
      <c r="EX29" s="192">
        <v>2.2000000000000002</v>
      </c>
      <c r="EY29" s="153"/>
      <c r="EZ29" s="192"/>
      <c r="FA29" s="153"/>
      <c r="FB29" s="192"/>
      <c r="FC29" s="153"/>
      <c r="FD29" s="166">
        <v>0</v>
      </c>
      <c r="FE29" s="140">
        <f t="shared" si="706"/>
        <v>2.3285714285714283</v>
      </c>
      <c r="FF29" s="595">
        <f t="shared" si="707"/>
        <v>9.9999999999999867E-2</v>
      </c>
      <c r="FG29" s="367">
        <f t="shared" si="708"/>
        <v>5.5555555555555483E-2</v>
      </c>
      <c r="FH29" s="595">
        <f t="shared" si="709"/>
        <v>-0.39999999999999991</v>
      </c>
      <c r="FI29" s="367">
        <f t="shared" si="710"/>
        <v>-0.21052631578947364</v>
      </c>
      <c r="FJ29" s="595">
        <f t="shared" si="711"/>
        <v>0</v>
      </c>
      <c r="FK29" s="367">
        <f t="shared" si="712"/>
        <v>0</v>
      </c>
      <c r="FL29" s="595">
        <f t="shared" si="713"/>
        <v>-0.10000000000000009</v>
      </c>
      <c r="FM29" s="367">
        <f t="shared" si="714"/>
        <v>-6.6666666666666721E-2</v>
      </c>
      <c r="FN29" s="595">
        <f t="shared" si="715"/>
        <v>0.70000000000000018</v>
      </c>
      <c r="FO29" s="367">
        <f t="shared" si="716"/>
        <v>0.50000000000000011</v>
      </c>
      <c r="FP29" s="595">
        <f t="shared" si="717"/>
        <v>-0.30000000000000004</v>
      </c>
      <c r="FQ29" s="367">
        <f t="shared" si="718"/>
        <v>-0.14285714285714288</v>
      </c>
      <c r="FR29" s="595">
        <f t="shared" si="719"/>
        <v>0.49999999999999978</v>
      </c>
      <c r="FS29" s="367">
        <f t="shared" si="720"/>
        <v>0.27777777777777762</v>
      </c>
      <c r="FT29" s="595">
        <f t="shared" si="721"/>
        <v>0.70000000000000018</v>
      </c>
      <c r="FU29" s="367">
        <f t="shared" si="722"/>
        <v>0.3043478260869566</v>
      </c>
      <c r="FV29" s="595">
        <f t="shared" si="723"/>
        <v>-1.1000000000000001</v>
      </c>
      <c r="FW29" s="367">
        <f t="shared" si="724"/>
        <v>-0.3666666666666667</v>
      </c>
      <c r="FX29" s="595">
        <f t="shared" si="725"/>
        <v>0.10000000000000009</v>
      </c>
      <c r="FY29" s="100">
        <f t="shared" si="726"/>
        <v>5.2631578947368474E-2</v>
      </c>
      <c r="FZ29" s="595">
        <f t="shared" si="727"/>
        <v>-0.37999999999999989</v>
      </c>
      <c r="GA29" s="367">
        <f t="shared" si="728"/>
        <v>-0.18999999999999995</v>
      </c>
      <c r="GB29" s="595">
        <f t="shared" si="729"/>
        <v>7.9999999999999849E-2</v>
      </c>
      <c r="GC29" s="367">
        <f t="shared" si="730"/>
        <v>4.9382716049382616E-2</v>
      </c>
      <c r="GD29" s="595">
        <f t="shared" si="731"/>
        <v>0.50000000000000022</v>
      </c>
      <c r="GE29" s="367">
        <f t="shared" si="732"/>
        <v>0.29411764705882365</v>
      </c>
      <c r="GF29" s="298">
        <f t="shared" si="733"/>
        <v>0.59999999999999964</v>
      </c>
      <c r="GG29" s="370">
        <f t="shared" si="734"/>
        <v>0.27272727272727254</v>
      </c>
      <c r="GH29" s="298">
        <f t="shared" si="735"/>
        <v>0.30000000000000027</v>
      </c>
      <c r="GI29" s="370">
        <f t="shared" si="736"/>
        <v>0.10714285714285725</v>
      </c>
      <c r="GJ29" s="298">
        <f t="shared" si="737"/>
        <v>-1.6</v>
      </c>
      <c r="GK29" s="370">
        <f t="shared" si="738"/>
        <v>-0.5161290322580645</v>
      </c>
      <c r="GL29" s="298">
        <f t="shared" si="739"/>
        <v>3.3</v>
      </c>
      <c r="GM29" s="370">
        <f t="shared" si="740"/>
        <v>2.1999999999999997</v>
      </c>
      <c r="GN29" s="298">
        <f t="shared" si="741"/>
        <v>-0.29999999999999982</v>
      </c>
      <c r="GO29" s="370">
        <f t="shared" si="742"/>
        <v>-6.2499999999999965E-2</v>
      </c>
      <c r="GP29" s="298">
        <f t="shared" si="743"/>
        <v>-1.9</v>
      </c>
      <c r="GQ29" s="370">
        <f t="shared" si="744"/>
        <v>-0.42222222222222222</v>
      </c>
      <c r="GR29" s="298">
        <f t="shared" si="745"/>
        <v>0.29999999999999982</v>
      </c>
      <c r="GS29" s="370">
        <f t="shared" si="746"/>
        <v>0.11538461538461531</v>
      </c>
      <c r="GT29" s="298">
        <f t="shared" si="747"/>
        <v>-0.5</v>
      </c>
      <c r="GU29" s="370">
        <f t="shared" si="748"/>
        <v>-0.17241379310344829</v>
      </c>
      <c r="GV29" s="298">
        <f t="shared" si="749"/>
        <v>-0.39999999999999991</v>
      </c>
      <c r="GW29" s="370">
        <f t="shared" si="750"/>
        <v>-0.16666666666666663</v>
      </c>
      <c r="GX29" s="298">
        <f t="shared" si="751"/>
        <v>0.10000000000000009</v>
      </c>
      <c r="GY29" s="370">
        <f t="shared" si="752"/>
        <v>5.0000000000000044E-2</v>
      </c>
      <c r="GZ29" s="298">
        <f t="shared" si="753"/>
        <v>0</v>
      </c>
      <c r="HA29" s="370">
        <f t="shared" si="754"/>
        <v>0</v>
      </c>
      <c r="HB29" s="298">
        <f t="shared" si="755"/>
        <v>3.4</v>
      </c>
      <c r="HC29" s="370">
        <f t="shared" si="756"/>
        <v>1.6190476190476188</v>
      </c>
      <c r="HD29" s="298">
        <f t="shared" si="757"/>
        <v>-3.2</v>
      </c>
      <c r="HE29" s="370">
        <f t="shared" si="758"/>
        <v>-0.5818181818181819</v>
      </c>
      <c r="HF29" s="298">
        <f t="shared" si="759"/>
        <v>0.5</v>
      </c>
      <c r="HG29" s="370">
        <f t="shared" si="760"/>
        <v>0.21739130434782611</v>
      </c>
      <c r="HH29" s="298">
        <f t="shared" si="761"/>
        <v>-0.19999999999999973</v>
      </c>
      <c r="HI29" s="370">
        <f t="shared" si="762"/>
        <v>-7.1428571428571341E-2</v>
      </c>
      <c r="HJ29" s="298">
        <f t="shared" si="763"/>
        <v>0.10000000000000009</v>
      </c>
      <c r="HK29" s="370">
        <f t="shared" si="764"/>
        <v>3.8461538461538491E-2</v>
      </c>
      <c r="HL29" s="298">
        <f t="shared" si="765"/>
        <v>0.29999999999999982</v>
      </c>
      <c r="HM29" s="370">
        <f t="shared" si="766"/>
        <v>0.11111111111111104</v>
      </c>
      <c r="HN29" s="298">
        <f t="shared" si="767"/>
        <v>-0.20000000000000018</v>
      </c>
      <c r="HO29" s="370">
        <f t="shared" si="768"/>
        <v>-6.6666666666666721E-2</v>
      </c>
      <c r="HP29" s="298">
        <f t="shared" si="769"/>
        <v>0.90000000000000036</v>
      </c>
      <c r="HQ29" s="370">
        <f t="shared" si="770"/>
        <v>0.32142857142857156</v>
      </c>
      <c r="HR29" s="298">
        <f t="shared" si="771"/>
        <v>0</v>
      </c>
      <c r="HS29" s="370">
        <f t="shared" si="772"/>
        <v>0</v>
      </c>
      <c r="HT29" s="298">
        <f t="shared" si="773"/>
        <v>-0.70000000000000018</v>
      </c>
      <c r="HU29" s="370">
        <f t="shared" si="774"/>
        <v>-0.18918918918918923</v>
      </c>
      <c r="HV29" s="298">
        <f t="shared" si="775"/>
        <v>-0.10000000000000009</v>
      </c>
      <c r="HW29" s="370">
        <f t="shared" si="776"/>
        <v>-3.3333333333333361E-2</v>
      </c>
      <c r="HX29" s="298">
        <f t="shared" si="777"/>
        <v>0</v>
      </c>
      <c r="HY29" s="370">
        <f t="shared" si="778"/>
        <v>0</v>
      </c>
      <c r="HZ29" s="298">
        <f t="shared" si="779"/>
        <v>-0.29999999999999982</v>
      </c>
      <c r="IA29" s="370">
        <f t="shared" si="780"/>
        <v>-0.10344827586206891</v>
      </c>
      <c r="IB29" s="298">
        <f t="shared" si="781"/>
        <v>-0.5</v>
      </c>
      <c r="IC29" s="370">
        <f t="shared" si="782"/>
        <v>-0.19230769230769229</v>
      </c>
      <c r="ID29" s="298">
        <f t="shared" si="783"/>
        <v>1.4</v>
      </c>
      <c r="IE29" s="370">
        <f t="shared" si="784"/>
        <v>0.66666666666666663</v>
      </c>
      <c r="IF29" s="298">
        <f t="shared" si="785"/>
        <v>-1.6</v>
      </c>
      <c r="IG29" s="370">
        <f t="shared" si="786"/>
        <v>-0.45714285714285718</v>
      </c>
      <c r="IH29" s="298">
        <f t="shared" si="787"/>
        <v>0.70000000000000018</v>
      </c>
      <c r="II29" s="370">
        <f t="shared" si="788"/>
        <v>0.36842105263157904</v>
      </c>
      <c r="IJ29" s="298">
        <f t="shared" si="789"/>
        <v>1.8000000000000003</v>
      </c>
      <c r="IK29" s="370">
        <f t="shared" si="790"/>
        <v>0.6923076923076924</v>
      </c>
      <c r="IL29" s="298">
        <f t="shared" si="791"/>
        <v>-1.6000000000000005</v>
      </c>
      <c r="IM29" s="370">
        <f t="shared" si="792"/>
        <v>-0.3636363636363637</v>
      </c>
      <c r="IN29" s="298">
        <f t="shared" si="793"/>
        <v>-0.19999999999999973</v>
      </c>
      <c r="IO29" s="370">
        <f t="shared" si="794"/>
        <v>-7.1428571428571341E-2</v>
      </c>
      <c r="IP29" s="298">
        <f t="shared" si="795"/>
        <v>2.1</v>
      </c>
      <c r="IQ29" s="370">
        <f t="shared" si="796"/>
        <v>0.80769230769230771</v>
      </c>
      <c r="IR29" s="298">
        <f t="shared" si="797"/>
        <v>-0.70000000000000018</v>
      </c>
      <c r="IS29" s="370">
        <f t="shared" si="798"/>
        <v>-0.14893617021276598</v>
      </c>
      <c r="IT29" s="298">
        <f t="shared" si="799"/>
        <v>-1</v>
      </c>
      <c r="IU29" s="370">
        <f t="shared" si="800"/>
        <v>-0.25</v>
      </c>
      <c r="IV29" s="298">
        <f t="shared" si="801"/>
        <v>0.20000000000000018</v>
      </c>
      <c r="IW29" s="370">
        <f t="shared" si="802"/>
        <v>6.6666666666666721E-2</v>
      </c>
      <c r="IX29" s="298">
        <f t="shared" si="803"/>
        <v>-0.90000000000000036</v>
      </c>
      <c r="IY29" s="370">
        <f t="shared" si="804"/>
        <v>-0.28125000000000011</v>
      </c>
      <c r="IZ29" s="298">
        <f t="shared" si="805"/>
        <v>0.80000000000000027</v>
      </c>
      <c r="JA29" s="370">
        <f t="shared" si="806"/>
        <v>0.3478260869565219</v>
      </c>
      <c r="JB29" s="298">
        <f t="shared" si="807"/>
        <v>0.79999999999999982</v>
      </c>
      <c r="JC29" s="370">
        <f t="shared" si="808"/>
        <v>0.20512820512820509</v>
      </c>
      <c r="JD29" s="298">
        <f t="shared" si="809"/>
        <v>-0.69999999999999973</v>
      </c>
      <c r="JE29" s="370">
        <f t="shared" si="810"/>
        <v>-0.17948717948717943</v>
      </c>
      <c r="JF29" s="298">
        <f t="shared" si="811"/>
        <v>1.2000000000000002</v>
      </c>
      <c r="JG29" s="370">
        <f t="shared" si="812"/>
        <v>0.31929046563192914</v>
      </c>
      <c r="JH29" s="298">
        <f t="shared" si="813"/>
        <v>12.6</v>
      </c>
      <c r="JI29" s="370">
        <f t="shared" si="814"/>
        <v>2.8636363636363633</v>
      </c>
      <c r="JJ29" s="298">
        <f t="shared" si="815"/>
        <v>-14.1</v>
      </c>
      <c r="JK29" s="370">
        <f t="shared" si="816"/>
        <v>-0.82941176470588229</v>
      </c>
      <c r="JL29" s="298">
        <f t="shared" si="817"/>
        <v>-1.2999999999999998</v>
      </c>
      <c r="JM29" s="370">
        <f t="shared" si="818"/>
        <v>-0.44827586206896547</v>
      </c>
      <c r="JN29" s="298">
        <f t="shared" si="819"/>
        <v>0.19999999999999996</v>
      </c>
      <c r="JO29" s="370">
        <f t="shared" si="820"/>
        <v>0.12499999999999997</v>
      </c>
      <c r="JP29" s="298">
        <f t="shared" si="821"/>
        <v>0.19999999999999996</v>
      </c>
      <c r="JQ29" s="370">
        <f t="shared" si="822"/>
        <v>0.11111111111111108</v>
      </c>
      <c r="JR29" s="298">
        <f t="shared" si="823"/>
        <v>-0.39999999999999991</v>
      </c>
      <c r="JS29" s="370">
        <f t="shared" si="824"/>
        <v>-0.19999999999999996</v>
      </c>
      <c r="JT29" s="298">
        <f t="shared" si="825"/>
        <v>-0.30000000000000004</v>
      </c>
      <c r="JU29" s="370">
        <f t="shared" si="826"/>
        <v>-0.18750000000000003</v>
      </c>
      <c r="JV29" s="298">
        <f t="shared" si="827"/>
        <v>0.59999999999999987</v>
      </c>
      <c r="JW29" s="370">
        <f t="shared" si="828"/>
        <v>0.4615384615384614</v>
      </c>
      <c r="JX29" s="298">
        <f t="shared" si="829"/>
        <v>4</v>
      </c>
      <c r="JY29" s="370">
        <f t="shared" si="830"/>
        <v>2.1052631578947367</v>
      </c>
      <c r="JZ29" s="298">
        <f t="shared" si="831"/>
        <v>-0.90000000000000036</v>
      </c>
      <c r="KA29" s="370">
        <f t="shared" si="832"/>
        <v>-0.15254237288135597</v>
      </c>
      <c r="KB29" s="298">
        <f t="shared" si="833"/>
        <v>-1</v>
      </c>
      <c r="KC29" s="370">
        <f t="shared" si="834"/>
        <v>-0.2</v>
      </c>
      <c r="KD29" s="298">
        <f t="shared" si="835"/>
        <v>9.9999999999999645E-2</v>
      </c>
      <c r="KE29" s="370">
        <f t="shared" si="836"/>
        <v>2.4999999999999911E-2</v>
      </c>
      <c r="KF29" s="298">
        <f t="shared" si="837"/>
        <v>-1.6999999999999997</v>
      </c>
      <c r="KG29" s="370">
        <f t="shared" si="838"/>
        <v>-0.41463414634146339</v>
      </c>
      <c r="KH29" s="298">
        <f t="shared" si="839"/>
        <v>-0.79999999999999982</v>
      </c>
      <c r="KI29" s="370">
        <f t="shared" si="840"/>
        <v>-0.33333333333333326</v>
      </c>
      <c r="KJ29" s="298">
        <f t="shared" si="841"/>
        <v>0.39999999999999991</v>
      </c>
      <c r="KK29" s="370">
        <f t="shared" si="842"/>
        <v>0.24999999999999994</v>
      </c>
      <c r="KL29" s="298">
        <f t="shared" si="843"/>
        <v>0.20000000000000018</v>
      </c>
      <c r="KM29" s="370">
        <f t="shared" si="844"/>
        <v>0.10000000000000009</v>
      </c>
      <c r="KN29" s="298">
        <f t="shared" si="845"/>
        <v>-0.10000000000000009</v>
      </c>
      <c r="KO29" s="370">
        <f t="shared" si="846"/>
        <v>-4.5454545454545491E-2</v>
      </c>
      <c r="KP29" s="298">
        <f t="shared" si="847"/>
        <v>0.5</v>
      </c>
      <c r="KQ29" s="370">
        <f t="shared" si="848"/>
        <v>0.23809523809523808</v>
      </c>
      <c r="KR29" s="298">
        <f t="shared" si="849"/>
        <v>-0.70000000000000018</v>
      </c>
      <c r="KS29" s="370">
        <f t="shared" si="850"/>
        <v>-0.26923076923076927</v>
      </c>
      <c r="KT29" s="298">
        <f t="shared" si="396"/>
        <v>-0.19999999999999996</v>
      </c>
      <c r="KU29" s="375">
        <f t="shared" si="851"/>
        <v>-0.10526315789473682</v>
      </c>
      <c r="KV29" s="298">
        <f t="shared" si="852"/>
        <v>0.59999999999999987</v>
      </c>
      <c r="KW29" s="370">
        <f t="shared" si="853"/>
        <v>0.35294117647058815</v>
      </c>
      <c r="KX29" s="298">
        <f t="shared" si="854"/>
        <v>-0.39999999999999991</v>
      </c>
      <c r="KY29" s="370">
        <f t="shared" si="855"/>
        <v>-0.17391304347826084</v>
      </c>
      <c r="KZ29" s="298">
        <f t="shared" si="856"/>
        <v>0.70000000000000018</v>
      </c>
      <c r="LA29" s="370">
        <f t="shared" si="857"/>
        <v>0.36842105263157904</v>
      </c>
      <c r="LB29" s="298">
        <f t="shared" si="858"/>
        <v>-0.5</v>
      </c>
      <c r="LC29" s="370">
        <f t="shared" si="859"/>
        <v>-0.19230769230769229</v>
      </c>
      <c r="LD29" s="298">
        <f t="shared" si="860"/>
        <v>0</v>
      </c>
      <c r="LE29" s="370">
        <f t="shared" si="861"/>
        <v>0</v>
      </c>
      <c r="LF29" s="298">
        <f t="shared" si="862"/>
        <v>0.69999999999999973</v>
      </c>
      <c r="LG29" s="370">
        <f t="shared" si="863"/>
        <v>0.3333333333333332</v>
      </c>
      <c r="LH29" s="298">
        <f t="shared" si="864"/>
        <v>-0.39999999999999991</v>
      </c>
      <c r="LI29" s="370">
        <f t="shared" si="865"/>
        <v>-0.14285714285714282</v>
      </c>
      <c r="LJ29" s="298">
        <f t="shared" si="866"/>
        <v>-0.10000000000000009</v>
      </c>
      <c r="LK29" s="370">
        <f t="shared" si="867"/>
        <v>-4.1666666666666706E-2</v>
      </c>
      <c r="LL29" s="298">
        <f t="shared" si="868"/>
        <v>-0.29999999999999982</v>
      </c>
      <c r="LM29" s="370">
        <f>LL29/EL29</f>
        <v>-0.13043478260869559</v>
      </c>
      <c r="LN29" s="298">
        <f t="shared" si="869"/>
        <v>0.39999999999999991</v>
      </c>
      <c r="LO29" s="370">
        <f t="shared" si="870"/>
        <v>0.19999999999999996</v>
      </c>
      <c r="LP29" s="298">
        <f t="shared" si="871"/>
        <v>0.30000000000000027</v>
      </c>
      <c r="LQ29" s="370">
        <f t="shared" si="872"/>
        <v>0.12500000000000011</v>
      </c>
      <c r="LR29" s="298">
        <f t="shared" si="420"/>
        <v>-0.30000000000000027</v>
      </c>
      <c r="LS29" s="1195">
        <f t="shared" si="873"/>
        <v>-0.1111111111111112</v>
      </c>
      <c r="LT29" s="298">
        <f t="shared" si="874"/>
        <v>0.10000000000000009</v>
      </c>
      <c r="LU29" s="1191">
        <f t="shared" si="875"/>
        <v>4.1666666666666706E-2</v>
      </c>
      <c r="LV29" s="298">
        <f t="shared" si="876"/>
        <v>-0.39999999999999991</v>
      </c>
      <c r="LW29" s="1191">
        <f t="shared" si="877"/>
        <v>-0.15999999999999998</v>
      </c>
      <c r="LX29" s="298">
        <f t="shared" si="878"/>
        <v>0.60000000000000009</v>
      </c>
      <c r="LY29" s="1191">
        <f t="shared" si="879"/>
        <v>0.28571428571428575</v>
      </c>
      <c r="LZ29" s="298">
        <f t="shared" si="880"/>
        <v>-0.60000000000000009</v>
      </c>
      <c r="MA29" s="1191">
        <f t="shared" si="881"/>
        <v>-0.22222222222222224</v>
      </c>
      <c r="MB29" s="298">
        <f t="shared" si="882"/>
        <v>0.19999999999999973</v>
      </c>
      <c r="MC29" s="1191">
        <f t="shared" si="883"/>
        <v>9.5238095238095108E-2</v>
      </c>
      <c r="MD29" s="298">
        <f t="shared" si="884"/>
        <v>-9.9999999999999645E-2</v>
      </c>
      <c r="ME29" s="1249">
        <f t="shared" si="885"/>
        <v>-4.3478260869565064E-2</v>
      </c>
      <c r="MF29" s="298">
        <f t="shared" si="886"/>
        <v>-2.2000000000000002</v>
      </c>
      <c r="MG29" s="1191">
        <f t="shared" si="887"/>
        <v>-1</v>
      </c>
      <c r="MH29" s="298">
        <f t="shared" si="888"/>
        <v>0</v>
      </c>
      <c r="MI29" s="1191" t="e">
        <f t="shared" si="889"/>
        <v>#DIV/0!</v>
      </c>
      <c r="MJ29" s="298">
        <f t="shared" si="890"/>
        <v>0</v>
      </c>
      <c r="MK29" s="1191" t="e">
        <f>MJ29/EZ29</f>
        <v>#DIV/0!</v>
      </c>
      <c r="ML29" s="298">
        <f t="shared" si="891"/>
        <v>0</v>
      </c>
      <c r="MM29" s="1191" t="e">
        <f t="shared" si="892"/>
        <v>#DIV/0!</v>
      </c>
      <c r="MN29" s="298">
        <f t="shared" si="893"/>
        <v>0</v>
      </c>
      <c r="MO29" s="1191" t="e">
        <f t="shared" si="894"/>
        <v>#DIV/0!</v>
      </c>
      <c r="MP29" s="192">
        <f t="shared" si="895"/>
        <v>2.8</v>
      </c>
      <c r="MQ29" s="953">
        <f t="shared" si="896"/>
        <v>2.2000000000000002</v>
      </c>
      <c r="MR29" s="595">
        <f t="shared" si="897"/>
        <v>-0.59999999999999964</v>
      </c>
      <c r="MS29" s="100">
        <f t="shared" si="898"/>
        <v>-0.21428571428571416</v>
      </c>
      <c r="MT29" s="614"/>
      <c r="MU29" s="614"/>
      <c r="MV29" s="614"/>
      <c r="MW29" t="str">
        <f t="shared" si="899"/>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900"/>
        <v>1.8</v>
      </c>
      <c r="NJ29" s="251">
        <f t="shared" si="901"/>
        <v>2.1</v>
      </c>
      <c r="NK29" s="251">
        <f t="shared" si="902"/>
        <v>2</v>
      </c>
      <c r="NL29" s="251">
        <f t="shared" si="903"/>
        <v>1.4</v>
      </c>
      <c r="NM29" s="251">
        <f t="shared" si="904"/>
        <v>2.2999999999999998</v>
      </c>
      <c r="NN29" s="251">
        <f t="shared" si="905"/>
        <v>2.4</v>
      </c>
      <c r="NO29" s="251">
        <f t="shared" si="906"/>
        <v>2.2000000000000002</v>
      </c>
      <c r="NP29" s="251">
        <f t="shared" si="907"/>
        <v>1.8</v>
      </c>
      <c r="NQ29" s="251">
        <f t="shared" si="908"/>
        <v>1.8</v>
      </c>
      <c r="NR29" s="251">
        <f t="shared" si="909"/>
        <v>1.8</v>
      </c>
      <c r="NS29" s="251">
        <f t="shared" si="910"/>
        <v>1.5</v>
      </c>
      <c r="NT29" s="251">
        <f t="shared" si="911"/>
        <v>1.8</v>
      </c>
      <c r="NU29" s="251">
        <f t="shared" si="912"/>
        <v>1.9</v>
      </c>
      <c r="NV29" s="251">
        <f t="shared" si="913"/>
        <v>1.5</v>
      </c>
      <c r="NW29" s="251">
        <f t="shared" si="914"/>
        <v>1.5</v>
      </c>
      <c r="NX29" s="251">
        <f t="shared" si="915"/>
        <v>1.4</v>
      </c>
      <c r="NY29" s="251">
        <f t="shared" si="916"/>
        <v>2.1</v>
      </c>
      <c r="NZ29" s="251">
        <f t="shared" si="917"/>
        <v>1.8</v>
      </c>
      <c r="OA29" s="251">
        <f t="shared" si="918"/>
        <v>2.2999999999999998</v>
      </c>
      <c r="OB29" s="251">
        <f t="shared" si="919"/>
        <v>3</v>
      </c>
      <c r="OC29" s="251">
        <f t="shared" si="920"/>
        <v>1.9</v>
      </c>
      <c r="OD29" s="251">
        <f t="shared" si="921"/>
        <v>2</v>
      </c>
      <c r="OE29" s="251">
        <f t="shared" si="922"/>
        <v>1.62</v>
      </c>
      <c r="OF29" s="251">
        <f t="shared" si="923"/>
        <v>1.7</v>
      </c>
      <c r="OG29" s="702">
        <f t="shared" si="924"/>
        <v>2.2000000000000002</v>
      </c>
      <c r="OH29" s="702">
        <f t="shared" si="925"/>
        <v>2.8</v>
      </c>
      <c r="OI29" s="702">
        <f t="shared" si="926"/>
        <v>3.1</v>
      </c>
      <c r="OJ29" s="702">
        <f t="shared" si="927"/>
        <v>1.5</v>
      </c>
      <c r="OK29" s="702">
        <f t="shared" si="928"/>
        <v>4.8</v>
      </c>
      <c r="OL29" s="702">
        <f t="shared" si="929"/>
        <v>4.5</v>
      </c>
      <c r="OM29" s="702">
        <f t="shared" si="930"/>
        <v>2.6</v>
      </c>
      <c r="ON29" s="702">
        <f t="shared" si="931"/>
        <v>2.9</v>
      </c>
      <c r="OO29" s="702">
        <f t="shared" si="932"/>
        <v>2.4</v>
      </c>
      <c r="OP29" s="702">
        <f t="shared" si="933"/>
        <v>2</v>
      </c>
      <c r="OQ29" s="702">
        <f t="shared" si="934"/>
        <v>2.1</v>
      </c>
      <c r="OR29" s="702">
        <f t="shared" si="935"/>
        <v>2.1</v>
      </c>
      <c r="OS29" s="805">
        <f t="shared" si="936"/>
        <v>5.5</v>
      </c>
      <c r="OT29" s="805">
        <f t="shared" si="937"/>
        <v>2.2999999999999998</v>
      </c>
      <c r="OU29" s="805">
        <f t="shared" si="938"/>
        <v>2.8</v>
      </c>
      <c r="OV29" s="805">
        <f t="shared" si="939"/>
        <v>2.6</v>
      </c>
      <c r="OW29" s="805">
        <f t="shared" si="940"/>
        <v>2.7</v>
      </c>
      <c r="OX29" s="805">
        <f t="shared" si="941"/>
        <v>3</v>
      </c>
      <c r="OY29" s="805">
        <f t="shared" si="942"/>
        <v>2.8</v>
      </c>
      <c r="OZ29" s="805">
        <f t="shared" si="943"/>
        <v>3.7</v>
      </c>
      <c r="PA29" s="805">
        <f t="shared" si="944"/>
        <v>3.7</v>
      </c>
      <c r="PB29" s="805">
        <f t="shared" si="945"/>
        <v>3</v>
      </c>
      <c r="PC29" s="805">
        <f t="shared" si="946"/>
        <v>2.9</v>
      </c>
      <c r="PD29" s="805">
        <f t="shared" si="947"/>
        <v>2.9</v>
      </c>
      <c r="PE29" s="858">
        <f t="shared" si="948"/>
        <v>2.6</v>
      </c>
      <c r="PF29" s="858">
        <f t="shared" si="949"/>
        <v>2.1</v>
      </c>
      <c r="PG29" s="858">
        <f t="shared" si="950"/>
        <v>3.5</v>
      </c>
      <c r="PH29" s="858">
        <f t="shared" si="951"/>
        <v>1.9</v>
      </c>
      <c r="PI29" s="858">
        <f t="shared" si="952"/>
        <v>2.6</v>
      </c>
      <c r="PJ29" s="858">
        <f t="shared" si="953"/>
        <v>4.4000000000000004</v>
      </c>
      <c r="PK29" s="858">
        <f t="shared" si="954"/>
        <v>2.8</v>
      </c>
      <c r="PL29" s="858">
        <f t="shared" si="955"/>
        <v>2.6</v>
      </c>
      <c r="PM29" s="858">
        <f t="shared" si="956"/>
        <v>4.7</v>
      </c>
      <c r="PN29" s="858">
        <f t="shared" si="957"/>
        <v>4</v>
      </c>
      <c r="PO29" s="858">
        <f t="shared" si="958"/>
        <v>3</v>
      </c>
      <c r="PP29" s="858">
        <f t="shared" si="959"/>
        <v>3.2</v>
      </c>
      <c r="PQ29" s="1044">
        <f t="shared" si="960"/>
        <v>2.2999999999999998</v>
      </c>
      <c r="PR29" s="1044">
        <f t="shared" si="961"/>
        <v>3.1</v>
      </c>
      <c r="PS29" s="1044">
        <f t="shared" si="962"/>
        <v>3.9</v>
      </c>
      <c r="PT29" s="1044">
        <f t="shared" si="963"/>
        <v>3.2</v>
      </c>
      <c r="PU29" s="1044">
        <f t="shared" si="964"/>
        <v>4.4000000000000004</v>
      </c>
      <c r="PV29" s="1044">
        <f t="shared" si="965"/>
        <v>17</v>
      </c>
      <c r="PW29" s="1044">
        <f t="shared" si="966"/>
        <v>2.9</v>
      </c>
      <c r="PX29" s="1044">
        <f t="shared" si="967"/>
        <v>1.6</v>
      </c>
      <c r="PY29" s="1044">
        <f t="shared" si="968"/>
        <v>1.8</v>
      </c>
      <c r="PZ29" s="1044">
        <f t="shared" si="969"/>
        <v>2</v>
      </c>
      <c r="QA29" s="1044">
        <f t="shared" si="970"/>
        <v>1.6</v>
      </c>
      <c r="QB29" s="1044">
        <f t="shared" si="971"/>
        <v>1.3</v>
      </c>
      <c r="QC29" s="1066">
        <f t="shared" si="972"/>
        <v>1.9</v>
      </c>
      <c r="QD29" s="1066">
        <f t="shared" si="973"/>
        <v>5.9</v>
      </c>
      <c r="QE29" s="1066">
        <f t="shared" si="974"/>
        <v>5</v>
      </c>
      <c r="QF29" s="1066">
        <f t="shared" si="975"/>
        <v>4</v>
      </c>
      <c r="QG29" s="1066">
        <f t="shared" si="976"/>
        <v>4.0999999999999996</v>
      </c>
      <c r="QH29" s="1066">
        <f t="shared" si="977"/>
        <v>2.4</v>
      </c>
      <c r="QI29" s="1066">
        <f t="shared" si="978"/>
        <v>1.6</v>
      </c>
      <c r="QJ29" s="1066">
        <f t="shared" si="979"/>
        <v>2</v>
      </c>
      <c r="QK29" s="1066">
        <f t="shared" si="980"/>
        <v>2.2000000000000002</v>
      </c>
      <c r="QL29" s="1066">
        <f t="shared" si="981"/>
        <v>2.1</v>
      </c>
      <c r="QM29" s="1066">
        <f t="shared" si="982"/>
        <v>2.6</v>
      </c>
      <c r="QN29" s="1066">
        <f t="shared" si="983"/>
        <v>1.9</v>
      </c>
      <c r="QO29" s="1123">
        <f t="shared" si="984"/>
        <v>1.7</v>
      </c>
      <c r="QP29" s="1123">
        <f t="shared" si="985"/>
        <v>2.2999999999999998</v>
      </c>
      <c r="QQ29" s="1123">
        <f t="shared" si="986"/>
        <v>1.9</v>
      </c>
      <c r="QR29" s="1123">
        <f t="shared" si="987"/>
        <v>2.6</v>
      </c>
      <c r="QS29" s="1123">
        <f t="shared" si="988"/>
        <v>2.1</v>
      </c>
      <c r="QT29" s="1123">
        <f t="shared" si="989"/>
        <v>2.1</v>
      </c>
      <c r="QU29" s="1123">
        <f t="shared" si="990"/>
        <v>2.8</v>
      </c>
      <c r="QV29" s="1123">
        <f t="shared" si="991"/>
        <v>2.4</v>
      </c>
      <c r="QW29" s="1123">
        <f t="shared" si="992"/>
        <v>2.2999999999999998</v>
      </c>
      <c r="QX29" s="1123">
        <f t="shared" si="993"/>
        <v>2</v>
      </c>
      <c r="QY29" s="1123">
        <f t="shared" si="994"/>
        <v>2.4</v>
      </c>
      <c r="QZ29" s="1123">
        <f t="shared" si="995"/>
        <v>2.7</v>
      </c>
      <c r="RA29" s="1215">
        <f t="shared" si="996"/>
        <v>2.4</v>
      </c>
      <c r="RB29" s="1215">
        <f t="shared" si="997"/>
        <v>2.5</v>
      </c>
      <c r="RC29" s="1215">
        <f t="shared" si="998"/>
        <v>2.1</v>
      </c>
      <c r="RD29" s="1215">
        <f t="shared" si="999"/>
        <v>2.7</v>
      </c>
      <c r="RE29" s="1215">
        <f t="shared" si="1000"/>
        <v>2.1</v>
      </c>
      <c r="RF29" s="1215">
        <f t="shared" si="1001"/>
        <v>2.2999999999999998</v>
      </c>
      <c r="RG29" s="1215">
        <f t="shared" si="1002"/>
        <v>2.2000000000000002</v>
      </c>
      <c r="RH29" s="1215">
        <f t="shared" si="1003"/>
        <v>0</v>
      </c>
      <c r="RI29" s="1215">
        <f t="shared" si="1004"/>
        <v>0</v>
      </c>
      <c r="RJ29" s="1215">
        <f t="shared" si="1005"/>
        <v>0</v>
      </c>
      <c r="RK29" s="1215">
        <f t="shared" si="1006"/>
        <v>0</v>
      </c>
      <c r="RL29" s="1215">
        <f t="shared" si="1007"/>
        <v>0</v>
      </c>
    </row>
    <row r="30" spans="1:480" ht="15" thickBot="1" x14ac:dyDescent="0.35">
      <c r="A30" s="676"/>
      <c r="B30" s="51">
        <v>3.4</v>
      </c>
      <c r="C30" s="3"/>
      <c r="D30" s="3"/>
      <c r="E30" s="1273" t="s">
        <v>45</v>
      </c>
      <c r="F30" s="1273"/>
      <c r="G30" s="1274"/>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48"/>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52"/>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60"/>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68"/>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76"/>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84"/>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92"/>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00"/>
        <v>403.5</v>
      </c>
      <c r="ER30" s="193">
        <v>406</v>
      </c>
      <c r="ES30" s="59">
        <v>433</v>
      </c>
      <c r="ET30" s="14">
        <v>414</v>
      </c>
      <c r="EU30" s="59">
        <v>333</v>
      </c>
      <c r="EV30" s="14">
        <v>377</v>
      </c>
      <c r="EW30" s="59">
        <v>316</v>
      </c>
      <c r="EX30" s="193">
        <v>593</v>
      </c>
      <c r="EY30" s="59"/>
      <c r="EZ30" s="193"/>
      <c r="FA30" s="59"/>
      <c r="FB30" s="193"/>
      <c r="FC30" s="59"/>
      <c r="FD30" s="122">
        <v>0</v>
      </c>
      <c r="FE30" s="152">
        <f t="shared" si="706"/>
        <v>410.28571428571428</v>
      </c>
      <c r="FF30" s="114">
        <f t="shared" si="707"/>
        <v>-1</v>
      </c>
      <c r="FG30" s="416">
        <f t="shared" si="708"/>
        <v>-2.0242914979757085E-3</v>
      </c>
      <c r="FH30" s="114">
        <f t="shared" si="709"/>
        <v>-30</v>
      </c>
      <c r="FI30" s="416">
        <f t="shared" si="710"/>
        <v>-6.0851926977687626E-2</v>
      </c>
      <c r="FJ30" s="114">
        <f t="shared" si="711"/>
        <v>60</v>
      </c>
      <c r="FK30" s="416">
        <f t="shared" si="712"/>
        <v>0.12958963282937366</v>
      </c>
      <c r="FL30" s="114">
        <f t="shared" si="713"/>
        <v>216</v>
      </c>
      <c r="FM30" s="416">
        <f t="shared" si="714"/>
        <v>0.4130019120458891</v>
      </c>
      <c r="FN30" s="114">
        <f t="shared" si="715"/>
        <v>-167</v>
      </c>
      <c r="FO30" s="416">
        <f t="shared" si="716"/>
        <v>-0.22598105548037889</v>
      </c>
      <c r="FP30" s="114">
        <f t="shared" si="717"/>
        <v>-26</v>
      </c>
      <c r="FQ30" s="416">
        <f t="shared" si="718"/>
        <v>-4.5454545454545456E-2</v>
      </c>
      <c r="FR30" s="114">
        <f t="shared" si="719"/>
        <v>59</v>
      </c>
      <c r="FS30" s="416">
        <f t="shared" si="720"/>
        <v>0.10805860805860806</v>
      </c>
      <c r="FT30" s="114">
        <f t="shared" si="721"/>
        <v>-130</v>
      </c>
      <c r="FU30" s="416">
        <f t="shared" si="722"/>
        <v>-0.21487603305785125</v>
      </c>
      <c r="FV30" s="114">
        <f t="shared" si="723"/>
        <v>77</v>
      </c>
      <c r="FW30" s="416">
        <f t="shared" si="724"/>
        <v>0.16210526315789472</v>
      </c>
      <c r="FX30" s="114">
        <f t="shared" si="725"/>
        <v>-67</v>
      </c>
      <c r="FY30" s="101">
        <f t="shared" si="726"/>
        <v>-0.1213768115942029</v>
      </c>
      <c r="FZ30" s="114">
        <f t="shared" si="727"/>
        <v>70</v>
      </c>
      <c r="GA30" s="416">
        <f t="shared" si="728"/>
        <v>0.14432989690721648</v>
      </c>
      <c r="GB30" s="114">
        <f t="shared" si="729"/>
        <v>79</v>
      </c>
      <c r="GC30" s="416">
        <f t="shared" si="730"/>
        <v>0.14234234234234233</v>
      </c>
      <c r="GD30" s="114">
        <f t="shared" si="731"/>
        <v>156</v>
      </c>
      <c r="GE30" s="416">
        <f t="shared" si="732"/>
        <v>0.24605678233438485</v>
      </c>
      <c r="GF30" s="299">
        <f t="shared" si="733"/>
        <v>7</v>
      </c>
      <c r="GG30" s="371">
        <f t="shared" si="734"/>
        <v>8.8607594936708865E-3</v>
      </c>
      <c r="GH30" s="299">
        <f t="shared" si="735"/>
        <v>-95</v>
      </c>
      <c r="GI30" s="371">
        <f t="shared" si="736"/>
        <v>-0.1191969887076537</v>
      </c>
      <c r="GJ30" s="299">
        <f t="shared" si="737"/>
        <v>1238</v>
      </c>
      <c r="GK30" s="371">
        <f t="shared" si="738"/>
        <v>1.7635327635327636</v>
      </c>
      <c r="GL30" s="299">
        <f t="shared" si="739"/>
        <v>-487</v>
      </c>
      <c r="GM30" s="371">
        <f t="shared" si="740"/>
        <v>-0.25103092783505154</v>
      </c>
      <c r="GN30" s="299">
        <f t="shared" si="741"/>
        <v>-578</v>
      </c>
      <c r="GO30" s="371">
        <f t="shared" si="742"/>
        <v>-0.3977976600137646</v>
      </c>
      <c r="GP30" s="299">
        <f t="shared" si="743"/>
        <v>113</v>
      </c>
      <c r="GQ30" s="371">
        <f t="shared" si="744"/>
        <v>0.12914285714285714</v>
      </c>
      <c r="GR30" s="299">
        <f t="shared" si="745"/>
        <v>-72</v>
      </c>
      <c r="GS30" s="371">
        <f t="shared" si="746"/>
        <v>-7.28744939271255E-2</v>
      </c>
      <c r="GT30" s="299">
        <f t="shared" si="747"/>
        <v>-106</v>
      </c>
      <c r="GU30" s="371">
        <f t="shared" si="748"/>
        <v>-0.11572052401746726</v>
      </c>
      <c r="GV30" s="299">
        <f t="shared" si="749"/>
        <v>56</v>
      </c>
      <c r="GW30" s="371">
        <f t="shared" si="750"/>
        <v>6.9135802469135796E-2</v>
      </c>
      <c r="GX30" s="299">
        <f t="shared" si="751"/>
        <v>-155</v>
      </c>
      <c r="GY30" s="371">
        <f t="shared" si="752"/>
        <v>-0.17898383371824481</v>
      </c>
      <c r="GZ30" s="299">
        <f t="shared" si="753"/>
        <v>144</v>
      </c>
      <c r="HA30" s="371">
        <f t="shared" si="754"/>
        <v>0.20253164556962025</v>
      </c>
      <c r="HB30" s="299">
        <f t="shared" si="755"/>
        <v>-117</v>
      </c>
      <c r="HC30" s="371">
        <f t="shared" si="756"/>
        <v>-0.1368421052631579</v>
      </c>
      <c r="HD30" s="299">
        <f t="shared" si="757"/>
        <v>186</v>
      </c>
      <c r="HE30" s="371">
        <f t="shared" si="758"/>
        <v>0.25203252032520324</v>
      </c>
      <c r="HF30" s="299">
        <f t="shared" si="759"/>
        <v>70</v>
      </c>
      <c r="HG30" s="371">
        <f t="shared" si="760"/>
        <v>7.575757575757576E-2</v>
      </c>
      <c r="HH30" s="299">
        <f t="shared" si="761"/>
        <v>88</v>
      </c>
      <c r="HI30" s="371">
        <f t="shared" si="762"/>
        <v>8.8531187122736416E-2</v>
      </c>
      <c r="HJ30" s="299">
        <f t="shared" si="763"/>
        <v>398</v>
      </c>
      <c r="HK30" s="371">
        <f t="shared" si="764"/>
        <v>0.36783733826247689</v>
      </c>
      <c r="HL30" s="299">
        <f t="shared" si="765"/>
        <v>-301</v>
      </c>
      <c r="HM30" s="371">
        <f t="shared" si="766"/>
        <v>-0.20337837837837838</v>
      </c>
      <c r="HN30" s="299">
        <f t="shared" si="767"/>
        <v>55</v>
      </c>
      <c r="HO30" s="371">
        <f t="shared" si="768"/>
        <v>4.6649703138252757E-2</v>
      </c>
      <c r="HP30" s="299">
        <f t="shared" si="769"/>
        <v>254</v>
      </c>
      <c r="HQ30" s="371">
        <f t="shared" si="770"/>
        <v>0.20583468395461912</v>
      </c>
      <c r="HR30" s="299">
        <f t="shared" si="771"/>
        <v>-395</v>
      </c>
      <c r="HS30" s="371">
        <f t="shared" si="772"/>
        <v>-0.26545698924731181</v>
      </c>
      <c r="HT30" s="299">
        <f t="shared" si="773"/>
        <v>-175</v>
      </c>
      <c r="HU30" s="371">
        <f t="shared" si="774"/>
        <v>-0.16010978956999086</v>
      </c>
      <c r="HV30" s="299">
        <f t="shared" si="775"/>
        <v>-15</v>
      </c>
      <c r="HW30" s="371">
        <f t="shared" si="776"/>
        <v>-1.6339869281045753E-2</v>
      </c>
      <c r="HX30" s="299">
        <f t="shared" si="777"/>
        <v>3</v>
      </c>
      <c r="HY30" s="371">
        <f t="shared" si="778"/>
        <v>3.3222591362126247E-3</v>
      </c>
      <c r="HZ30" s="299">
        <f t="shared" si="779"/>
        <v>19</v>
      </c>
      <c r="IA30" s="371">
        <f t="shared" si="780"/>
        <v>2.097130242825607E-2</v>
      </c>
      <c r="IB30" s="299">
        <f t="shared" si="781"/>
        <v>210</v>
      </c>
      <c r="IC30" s="371">
        <f t="shared" si="782"/>
        <v>0.22702702702702704</v>
      </c>
      <c r="ID30" s="299">
        <f t="shared" si="783"/>
        <v>-248</v>
      </c>
      <c r="IE30" s="371">
        <f t="shared" si="784"/>
        <v>-0.2185022026431718</v>
      </c>
      <c r="IF30" s="299">
        <f t="shared" si="785"/>
        <v>166</v>
      </c>
      <c r="IG30" s="371">
        <f t="shared" si="786"/>
        <v>0.18714768883878241</v>
      </c>
      <c r="IH30" s="299">
        <f t="shared" si="787"/>
        <v>42</v>
      </c>
      <c r="II30" s="371">
        <f t="shared" si="788"/>
        <v>3.9886039886039885E-2</v>
      </c>
      <c r="IJ30" s="299">
        <f t="shared" si="789"/>
        <v>18</v>
      </c>
      <c r="IK30" s="371">
        <f t="shared" si="790"/>
        <v>1.643835616438356E-2</v>
      </c>
      <c r="IL30" s="299">
        <f t="shared" si="791"/>
        <v>88</v>
      </c>
      <c r="IM30" s="371">
        <f t="shared" si="792"/>
        <v>7.9065588499550768E-2</v>
      </c>
      <c r="IN30" s="299">
        <f t="shared" si="793"/>
        <v>-36</v>
      </c>
      <c r="IO30" s="371">
        <f t="shared" si="794"/>
        <v>-2.9975020815986679E-2</v>
      </c>
      <c r="IP30" s="299">
        <f t="shared" si="795"/>
        <v>-121</v>
      </c>
      <c r="IQ30" s="371">
        <f t="shared" si="796"/>
        <v>-0.10386266094420601</v>
      </c>
      <c r="IR30" s="299">
        <f t="shared" si="797"/>
        <v>-59</v>
      </c>
      <c r="IS30" s="371">
        <f t="shared" si="798"/>
        <v>-5.6513409961685822E-2</v>
      </c>
      <c r="IT30" s="299">
        <f t="shared" si="799"/>
        <v>-151</v>
      </c>
      <c r="IU30" s="371">
        <f t="shared" si="800"/>
        <v>-0.1532994923857868</v>
      </c>
      <c r="IV30" s="299">
        <f t="shared" si="801"/>
        <v>-74</v>
      </c>
      <c r="IW30" s="371">
        <f t="shared" si="802"/>
        <v>-8.8729016786570747E-2</v>
      </c>
      <c r="IX30" s="299">
        <f t="shared" si="803"/>
        <v>76</v>
      </c>
      <c r="IY30" s="371">
        <f t="shared" si="804"/>
        <v>0.1</v>
      </c>
      <c r="IZ30" s="299">
        <f t="shared" si="805"/>
        <v>23</v>
      </c>
      <c r="JA30" s="371">
        <f t="shared" si="806"/>
        <v>2.751196172248804E-2</v>
      </c>
      <c r="JB30" s="299">
        <f t="shared" si="807"/>
        <v>-44</v>
      </c>
      <c r="JC30" s="371">
        <f t="shared" si="808"/>
        <v>-5.3987730061349694E-2</v>
      </c>
      <c r="JD30" s="299">
        <f t="shared" si="809"/>
        <v>-9</v>
      </c>
      <c r="JE30" s="371">
        <f t="shared" si="810"/>
        <v>-1.1042944785276074E-2</v>
      </c>
      <c r="JF30" s="299">
        <f t="shared" si="811"/>
        <v>-24</v>
      </c>
      <c r="JG30" s="371">
        <f t="shared" si="812"/>
        <v>-3.9872629101481379E-2</v>
      </c>
      <c r="JH30" s="299">
        <f t="shared" si="813"/>
        <v>-285</v>
      </c>
      <c r="JI30" s="371">
        <f t="shared" si="814"/>
        <v>-0.36445012787723785</v>
      </c>
      <c r="JJ30" s="299">
        <f t="shared" si="815"/>
        <v>8</v>
      </c>
      <c r="JK30" s="371">
        <f t="shared" si="816"/>
        <v>1.6096579476861168E-2</v>
      </c>
      <c r="JL30" s="299">
        <f t="shared" si="817"/>
        <v>-80</v>
      </c>
      <c r="JM30" s="371">
        <f t="shared" si="818"/>
        <v>-0.15841584158415842</v>
      </c>
      <c r="JN30" s="299">
        <f t="shared" si="819"/>
        <v>-7</v>
      </c>
      <c r="JO30" s="371">
        <f t="shared" si="820"/>
        <v>-1.6470588235294119E-2</v>
      </c>
      <c r="JP30" s="299">
        <f t="shared" si="821"/>
        <v>-23</v>
      </c>
      <c r="JQ30" s="371">
        <f t="shared" si="822"/>
        <v>-5.5023923444976079E-2</v>
      </c>
      <c r="JR30" s="299">
        <f t="shared" si="823"/>
        <v>76</v>
      </c>
      <c r="JS30" s="371">
        <f t="shared" si="824"/>
        <v>0.19240506329113924</v>
      </c>
      <c r="JT30" s="299">
        <f t="shared" si="825"/>
        <v>-57</v>
      </c>
      <c r="JU30" s="371">
        <f t="shared" si="826"/>
        <v>-0.12101910828025478</v>
      </c>
      <c r="JV30" s="299">
        <f t="shared" si="827"/>
        <v>21</v>
      </c>
      <c r="JW30" s="371">
        <f t="shared" si="828"/>
        <v>5.0724637681159424E-2</v>
      </c>
      <c r="JX30" s="299">
        <f t="shared" si="829"/>
        <v>-44</v>
      </c>
      <c r="JY30" s="371">
        <f t="shared" si="830"/>
        <v>-0.10114942528735632</v>
      </c>
      <c r="JZ30" s="299">
        <f t="shared" si="831"/>
        <v>-32</v>
      </c>
      <c r="KA30" s="371">
        <f t="shared" si="832"/>
        <v>-8.1841432225063945E-2</v>
      </c>
      <c r="KB30" s="299">
        <f t="shared" si="833"/>
        <v>12</v>
      </c>
      <c r="KC30" s="371">
        <f t="shared" si="834"/>
        <v>3.3426183844011144E-2</v>
      </c>
      <c r="KD30" s="299">
        <f t="shared" si="835"/>
        <v>94</v>
      </c>
      <c r="KE30" s="371">
        <f t="shared" si="836"/>
        <v>0.25336927223719674</v>
      </c>
      <c r="KF30" s="299">
        <f t="shared" si="837"/>
        <v>-70</v>
      </c>
      <c r="KG30" s="371">
        <f t="shared" si="838"/>
        <v>-0.15053763440860216</v>
      </c>
      <c r="KH30" s="299">
        <f t="shared" si="839"/>
        <v>43</v>
      </c>
      <c r="KI30" s="371">
        <f t="shared" si="840"/>
        <v>0.10886075949367088</v>
      </c>
      <c r="KJ30" s="299">
        <f t="shared" si="841"/>
        <v>33</v>
      </c>
      <c r="KK30" s="371">
        <f t="shared" si="842"/>
        <v>7.5342465753424653E-2</v>
      </c>
      <c r="KL30" s="299">
        <f t="shared" si="843"/>
        <v>-122</v>
      </c>
      <c r="KM30" s="371">
        <f t="shared" si="844"/>
        <v>-0.25902335456475584</v>
      </c>
      <c r="KN30" s="299">
        <f t="shared" si="845"/>
        <v>70</v>
      </c>
      <c r="KO30" s="371">
        <f t="shared" si="846"/>
        <v>0.20057306590257878</v>
      </c>
      <c r="KP30" s="299">
        <f t="shared" si="847"/>
        <v>-130</v>
      </c>
      <c r="KQ30" s="371">
        <f t="shared" si="848"/>
        <v>-0.31026252983293556</v>
      </c>
      <c r="KR30" s="299">
        <f t="shared" si="849"/>
        <v>42</v>
      </c>
      <c r="KS30" s="371">
        <f t="shared" si="850"/>
        <v>0.1453287197231834</v>
      </c>
      <c r="KT30" s="299">
        <f t="shared" si="396"/>
        <v>-23</v>
      </c>
      <c r="KU30" s="1108">
        <f t="shared" si="851"/>
        <v>-6.9486404833836862E-2</v>
      </c>
      <c r="KV30" s="299">
        <f t="shared" si="852"/>
        <v>31</v>
      </c>
      <c r="KW30" s="371">
        <f t="shared" si="853"/>
        <v>0.10064935064935066</v>
      </c>
      <c r="KX30" s="299">
        <f t="shared" si="854"/>
        <v>41</v>
      </c>
      <c r="KY30" s="371">
        <f t="shared" si="855"/>
        <v>0.12094395280235988</v>
      </c>
      <c r="KZ30" s="299">
        <f t="shared" si="856"/>
        <v>-9</v>
      </c>
      <c r="LA30" s="371">
        <f t="shared" si="857"/>
        <v>-2.368421052631579E-2</v>
      </c>
      <c r="LB30" s="299">
        <f t="shared" si="858"/>
        <v>3</v>
      </c>
      <c r="LC30" s="371">
        <f t="shared" si="859"/>
        <v>8.0862533692722376E-3</v>
      </c>
      <c r="LD30" s="299">
        <f t="shared" si="860"/>
        <v>85</v>
      </c>
      <c r="LE30" s="371">
        <f t="shared" si="861"/>
        <v>0.22727272727272727</v>
      </c>
      <c r="LF30" s="299">
        <f t="shared" si="862"/>
        <v>30</v>
      </c>
      <c r="LG30" s="371">
        <f t="shared" si="863"/>
        <v>6.535947712418301E-2</v>
      </c>
      <c r="LH30" s="299">
        <f t="shared" si="864"/>
        <v>-6</v>
      </c>
      <c r="LI30" s="371">
        <f t="shared" si="865"/>
        <v>-1.2269938650306749E-2</v>
      </c>
      <c r="LJ30" s="299">
        <f t="shared" si="866"/>
        <v>-107</v>
      </c>
      <c r="LK30" s="371">
        <f t="shared" si="867"/>
        <v>-0.22153209109730848</v>
      </c>
      <c r="LL30" s="299">
        <f t="shared" si="868"/>
        <v>21</v>
      </c>
      <c r="LM30" s="371">
        <f>LL30/EL30</f>
        <v>5.5851063829787231E-2</v>
      </c>
      <c r="LN30" s="299">
        <f t="shared" si="869"/>
        <v>24</v>
      </c>
      <c r="LO30" s="371">
        <f t="shared" si="870"/>
        <v>6.0453400503778336E-2</v>
      </c>
      <c r="LP30" s="299">
        <f t="shared" si="871"/>
        <v>24</v>
      </c>
      <c r="LQ30" s="371">
        <f t="shared" si="872"/>
        <v>5.7007125890736345E-2</v>
      </c>
      <c r="LR30" s="299">
        <f t="shared" si="420"/>
        <v>-39</v>
      </c>
      <c r="LS30" s="1203">
        <f t="shared" si="873"/>
        <v>-8.7640449438202248E-2</v>
      </c>
      <c r="LT30" s="299">
        <f t="shared" si="874"/>
        <v>27</v>
      </c>
      <c r="LU30" s="1192">
        <f t="shared" si="875"/>
        <v>6.6502463054187194E-2</v>
      </c>
      <c r="LV30" s="299">
        <f t="shared" si="876"/>
        <v>-19</v>
      </c>
      <c r="LW30" s="1192">
        <f t="shared" si="877"/>
        <v>-4.3879907621247112E-2</v>
      </c>
      <c r="LX30" s="299">
        <f t="shared" si="878"/>
        <v>-81</v>
      </c>
      <c r="LY30" s="1192">
        <f t="shared" si="879"/>
        <v>-0.19565217391304349</v>
      </c>
      <c r="LZ30" s="299">
        <f t="shared" si="880"/>
        <v>44</v>
      </c>
      <c r="MA30" s="1192">
        <f t="shared" si="881"/>
        <v>0.13213213213213212</v>
      </c>
      <c r="MB30" s="299">
        <f t="shared" si="882"/>
        <v>-61</v>
      </c>
      <c r="MC30" s="1192">
        <f t="shared" si="883"/>
        <v>-0.16180371352785147</v>
      </c>
      <c r="MD30" s="299">
        <f t="shared" si="884"/>
        <v>277</v>
      </c>
      <c r="ME30" s="1250">
        <f t="shared" si="885"/>
        <v>0.87658227848101267</v>
      </c>
      <c r="MF30" s="299">
        <f t="shared" si="886"/>
        <v>-593</v>
      </c>
      <c r="MG30" s="1192">
        <f t="shared" si="887"/>
        <v>-1</v>
      </c>
      <c r="MH30" s="299">
        <f t="shared" si="888"/>
        <v>0</v>
      </c>
      <c r="MI30" s="1192" t="e">
        <f t="shared" si="889"/>
        <v>#DIV/0!</v>
      </c>
      <c r="MJ30" s="299">
        <f t="shared" si="890"/>
        <v>0</v>
      </c>
      <c r="MK30" s="1192" t="e">
        <f>MJ30/EZ30</f>
        <v>#DIV/0!</v>
      </c>
      <c r="ML30" s="299">
        <f t="shared" si="891"/>
        <v>0</v>
      </c>
      <c r="MM30" s="1192" t="e">
        <f t="shared" si="892"/>
        <v>#DIV/0!</v>
      </c>
      <c r="MN30" s="299">
        <f t="shared" si="893"/>
        <v>0</v>
      </c>
      <c r="MO30" s="1192" t="e">
        <f t="shared" si="894"/>
        <v>#DIV/0!</v>
      </c>
      <c r="MP30" s="193">
        <f t="shared" si="895"/>
        <v>489</v>
      </c>
      <c r="MQ30" s="954">
        <f t="shared" si="896"/>
        <v>593</v>
      </c>
      <c r="MR30" s="114">
        <f t="shared" si="897"/>
        <v>104</v>
      </c>
      <c r="MS30" s="101">
        <f t="shared" si="898"/>
        <v>0.21267893660531698</v>
      </c>
      <c r="MT30" s="612"/>
      <c r="MU30" s="612"/>
      <c r="MV30" s="612"/>
      <c r="MW30" s="767" t="str">
        <f t="shared" si="899"/>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900"/>
        <v>627</v>
      </c>
      <c r="NJ30" s="253">
        <f t="shared" si="901"/>
        <v>547</v>
      </c>
      <c r="NK30" s="253">
        <f t="shared" si="902"/>
        <v>537</v>
      </c>
      <c r="NL30" s="253">
        <f t="shared" si="903"/>
        <v>866</v>
      </c>
      <c r="NM30" s="253">
        <f t="shared" si="904"/>
        <v>697</v>
      </c>
      <c r="NN30" s="253">
        <f t="shared" si="905"/>
        <v>510</v>
      </c>
      <c r="NO30" s="253">
        <f t="shared" si="906"/>
        <v>589</v>
      </c>
      <c r="NP30" s="253">
        <f t="shared" si="907"/>
        <v>578</v>
      </c>
      <c r="NQ30" s="253">
        <f t="shared" si="908"/>
        <v>516</v>
      </c>
      <c r="NR30" s="253">
        <f t="shared" si="909"/>
        <v>506</v>
      </c>
      <c r="NS30" s="253">
        <f t="shared" si="910"/>
        <v>680</v>
      </c>
      <c r="NT30" s="253">
        <f t="shared" si="911"/>
        <v>494</v>
      </c>
      <c r="NU30" s="253">
        <f t="shared" si="912"/>
        <v>493</v>
      </c>
      <c r="NV30" s="253">
        <f t="shared" si="913"/>
        <v>463</v>
      </c>
      <c r="NW30" s="253">
        <f t="shared" si="914"/>
        <v>523</v>
      </c>
      <c r="NX30" s="253">
        <f t="shared" si="915"/>
        <v>739</v>
      </c>
      <c r="NY30" s="253">
        <f t="shared" si="916"/>
        <v>572</v>
      </c>
      <c r="NZ30" s="253">
        <f t="shared" si="917"/>
        <v>546</v>
      </c>
      <c r="OA30" s="253">
        <f t="shared" si="918"/>
        <v>605</v>
      </c>
      <c r="OB30" s="253">
        <f t="shared" si="919"/>
        <v>475</v>
      </c>
      <c r="OC30" s="253">
        <f t="shared" si="920"/>
        <v>552</v>
      </c>
      <c r="OD30" s="253">
        <f t="shared" si="921"/>
        <v>485</v>
      </c>
      <c r="OE30" s="253">
        <f t="shared" si="922"/>
        <v>555</v>
      </c>
      <c r="OF30" s="253">
        <f t="shared" si="923"/>
        <v>634</v>
      </c>
      <c r="OG30" s="703">
        <f t="shared" si="924"/>
        <v>790</v>
      </c>
      <c r="OH30" s="703">
        <f t="shared" si="925"/>
        <v>797</v>
      </c>
      <c r="OI30" s="703">
        <f t="shared" si="926"/>
        <v>702</v>
      </c>
      <c r="OJ30" s="703">
        <f t="shared" si="927"/>
        <v>1940</v>
      </c>
      <c r="OK30" s="703">
        <f t="shared" si="928"/>
        <v>1453</v>
      </c>
      <c r="OL30" s="703">
        <f t="shared" si="929"/>
        <v>875</v>
      </c>
      <c r="OM30" s="703">
        <f t="shared" si="930"/>
        <v>988</v>
      </c>
      <c r="ON30" s="703">
        <f t="shared" si="931"/>
        <v>916</v>
      </c>
      <c r="OO30" s="703">
        <f t="shared" si="932"/>
        <v>810</v>
      </c>
      <c r="OP30" s="703">
        <f t="shared" si="933"/>
        <v>866</v>
      </c>
      <c r="OQ30" s="703">
        <f t="shared" si="934"/>
        <v>711</v>
      </c>
      <c r="OR30" s="703">
        <f t="shared" si="935"/>
        <v>855</v>
      </c>
      <c r="OS30" s="806">
        <f t="shared" si="936"/>
        <v>738</v>
      </c>
      <c r="OT30" s="806">
        <f t="shared" si="937"/>
        <v>924</v>
      </c>
      <c r="OU30" s="806">
        <f t="shared" si="938"/>
        <v>994</v>
      </c>
      <c r="OV30" s="806">
        <f t="shared" si="939"/>
        <v>1082</v>
      </c>
      <c r="OW30" s="806">
        <f t="shared" si="940"/>
        <v>1480</v>
      </c>
      <c r="OX30" s="806">
        <f t="shared" si="941"/>
        <v>1179</v>
      </c>
      <c r="OY30" s="806">
        <f t="shared" si="942"/>
        <v>1234</v>
      </c>
      <c r="OZ30" s="806">
        <f t="shared" si="943"/>
        <v>1488</v>
      </c>
      <c r="PA30" s="806">
        <f t="shared" si="944"/>
        <v>1093</v>
      </c>
      <c r="PB30" s="806">
        <f t="shared" si="945"/>
        <v>918</v>
      </c>
      <c r="PC30" s="806">
        <f t="shared" si="946"/>
        <v>903</v>
      </c>
      <c r="PD30" s="806">
        <f t="shared" si="947"/>
        <v>906</v>
      </c>
      <c r="PE30" s="859">
        <f t="shared" si="948"/>
        <v>925</v>
      </c>
      <c r="PF30" s="859">
        <f t="shared" si="949"/>
        <v>1135</v>
      </c>
      <c r="PG30" s="859">
        <f t="shared" si="950"/>
        <v>887</v>
      </c>
      <c r="PH30" s="859">
        <f t="shared" si="951"/>
        <v>1053</v>
      </c>
      <c r="PI30" s="859">
        <f t="shared" si="952"/>
        <v>1095</v>
      </c>
      <c r="PJ30" s="859">
        <f t="shared" si="953"/>
        <v>1113</v>
      </c>
      <c r="PK30" s="859">
        <f t="shared" si="954"/>
        <v>1201</v>
      </c>
      <c r="PL30" s="859">
        <f t="shared" si="955"/>
        <v>1165</v>
      </c>
      <c r="PM30" s="859">
        <f t="shared" si="956"/>
        <v>1044</v>
      </c>
      <c r="PN30" s="859">
        <f t="shared" si="957"/>
        <v>985</v>
      </c>
      <c r="PO30" s="859">
        <f t="shared" si="958"/>
        <v>834</v>
      </c>
      <c r="PP30" s="859">
        <f t="shared" si="959"/>
        <v>760</v>
      </c>
      <c r="PQ30" s="1045">
        <f t="shared" si="960"/>
        <v>836</v>
      </c>
      <c r="PR30" s="1045">
        <f t="shared" si="961"/>
        <v>859</v>
      </c>
      <c r="PS30" s="1045">
        <f t="shared" si="962"/>
        <v>815</v>
      </c>
      <c r="PT30" s="1045">
        <f t="shared" si="963"/>
        <v>806</v>
      </c>
      <c r="PU30" s="1045">
        <f t="shared" si="964"/>
        <v>782</v>
      </c>
      <c r="PV30" s="1045">
        <f t="shared" si="965"/>
        <v>497</v>
      </c>
      <c r="PW30" s="1045">
        <f t="shared" si="966"/>
        <v>505</v>
      </c>
      <c r="PX30" s="1045">
        <f t="shared" si="967"/>
        <v>425</v>
      </c>
      <c r="PY30" s="1045">
        <f t="shared" si="968"/>
        <v>418</v>
      </c>
      <c r="PZ30" s="1045">
        <f t="shared" si="969"/>
        <v>395</v>
      </c>
      <c r="QA30" s="1045">
        <f t="shared" si="970"/>
        <v>471</v>
      </c>
      <c r="QB30" s="1045">
        <f t="shared" si="971"/>
        <v>414</v>
      </c>
      <c r="QC30" s="1067">
        <f t="shared" si="972"/>
        <v>435</v>
      </c>
      <c r="QD30" s="1067">
        <f t="shared" si="973"/>
        <v>391</v>
      </c>
      <c r="QE30" s="1067">
        <f t="shared" si="974"/>
        <v>359</v>
      </c>
      <c r="QF30" s="1067">
        <f t="shared" si="975"/>
        <v>371</v>
      </c>
      <c r="QG30" s="1067">
        <f t="shared" si="976"/>
        <v>465</v>
      </c>
      <c r="QH30" s="1067">
        <f t="shared" si="977"/>
        <v>395</v>
      </c>
      <c r="QI30" s="1067">
        <f t="shared" si="978"/>
        <v>438</v>
      </c>
      <c r="QJ30" s="1067">
        <f t="shared" si="979"/>
        <v>471</v>
      </c>
      <c r="QK30" s="1067">
        <f t="shared" si="980"/>
        <v>349</v>
      </c>
      <c r="QL30" s="1067">
        <f t="shared" si="981"/>
        <v>419</v>
      </c>
      <c r="QM30" s="1067">
        <f t="shared" si="982"/>
        <v>289</v>
      </c>
      <c r="QN30" s="1067">
        <f t="shared" si="983"/>
        <v>331</v>
      </c>
      <c r="QO30" s="1124">
        <f t="shared" si="984"/>
        <v>308</v>
      </c>
      <c r="QP30" s="1124">
        <f t="shared" si="985"/>
        <v>339</v>
      </c>
      <c r="QQ30" s="1124">
        <f t="shared" si="986"/>
        <v>380</v>
      </c>
      <c r="QR30" s="1124">
        <f t="shared" si="987"/>
        <v>371</v>
      </c>
      <c r="QS30" s="1124">
        <f t="shared" si="988"/>
        <v>374</v>
      </c>
      <c r="QT30" s="1124">
        <f t="shared" si="989"/>
        <v>459</v>
      </c>
      <c r="QU30" s="1124">
        <f t="shared" si="990"/>
        <v>489</v>
      </c>
      <c r="QV30" s="1124">
        <f t="shared" si="991"/>
        <v>483</v>
      </c>
      <c r="QW30" s="1124">
        <f t="shared" si="992"/>
        <v>376</v>
      </c>
      <c r="QX30" s="1124">
        <f t="shared" si="993"/>
        <v>397</v>
      </c>
      <c r="QY30" s="1124">
        <f t="shared" si="994"/>
        <v>421</v>
      </c>
      <c r="QZ30" s="1124">
        <f t="shared" si="995"/>
        <v>445</v>
      </c>
      <c r="RA30" s="1216">
        <f t="shared" si="996"/>
        <v>406</v>
      </c>
      <c r="RB30" s="1216">
        <f t="shared" si="997"/>
        <v>433</v>
      </c>
      <c r="RC30" s="1216">
        <f t="shared" si="998"/>
        <v>414</v>
      </c>
      <c r="RD30" s="1216">
        <f t="shared" si="999"/>
        <v>333</v>
      </c>
      <c r="RE30" s="1216">
        <f t="shared" si="1000"/>
        <v>377</v>
      </c>
      <c r="RF30" s="1216">
        <f t="shared" si="1001"/>
        <v>316</v>
      </c>
      <c r="RG30" s="1216">
        <f t="shared" si="1002"/>
        <v>593</v>
      </c>
      <c r="RH30" s="1216">
        <f t="shared" si="1003"/>
        <v>0</v>
      </c>
      <c r="RI30" s="1216">
        <f t="shared" si="1004"/>
        <v>0</v>
      </c>
      <c r="RJ30" s="1216">
        <f t="shared" si="1005"/>
        <v>0</v>
      </c>
      <c r="RK30" s="1216">
        <f t="shared" si="1006"/>
        <v>0</v>
      </c>
      <c r="RL30" s="1216">
        <f t="shared" si="1007"/>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6"/>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20"/>
        <v>0</v>
      </c>
      <c r="LS31" s="1191"/>
      <c r="LT31" s="293"/>
      <c r="LU31" s="1191"/>
      <c r="LV31" s="293"/>
      <c r="LW31" s="1191"/>
      <c r="LX31" s="293"/>
      <c r="LY31" s="1191"/>
      <c r="LZ31" s="293"/>
      <c r="MA31" s="1191"/>
      <c r="MB31" s="293"/>
      <c r="MC31" s="1191"/>
      <c r="MD31" s="1168"/>
      <c r="ME31" s="1249"/>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71" t="s">
        <v>235</v>
      </c>
      <c r="F32" s="1271"/>
      <c r="G32" s="1272"/>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c r="EZ32" s="165"/>
      <c r="FA32" s="62"/>
      <c r="FB32" s="165"/>
      <c r="FC32" s="62"/>
      <c r="FD32" s="120" t="s">
        <v>29</v>
      </c>
      <c r="FE32" s="137">
        <f>SUM(ER32:FC32)/$FD$4</f>
        <v>57.571428571428569</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6"/>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20"/>
        <v>0</v>
      </c>
      <c r="LS32" s="1195">
        <f>LR32/EO32</f>
        <v>0</v>
      </c>
      <c r="LT32" s="293">
        <f>ES32-ER32</f>
        <v>0</v>
      </c>
      <c r="LU32" s="1191">
        <f>LT32/ER32</f>
        <v>0</v>
      </c>
      <c r="LV32" s="293">
        <f>ET32-ES32</f>
        <v>1</v>
      </c>
      <c r="LW32" s="1191">
        <f>LV32/ES32</f>
        <v>1.7543859649122806E-2</v>
      </c>
      <c r="LX32" s="293">
        <f>EU32-ET32</f>
        <v>-2</v>
      </c>
      <c r="LY32" s="1191">
        <f>LX32/ET32</f>
        <v>-3.4482758620689655E-2</v>
      </c>
      <c r="LZ32" s="293">
        <f>EV32-EU32</f>
        <v>2</v>
      </c>
      <c r="MA32" s="1191">
        <f>LZ32/EU32</f>
        <v>3.5714285714285712E-2</v>
      </c>
      <c r="MB32" s="293">
        <f>EW32-EV32</f>
        <v>1</v>
      </c>
      <c r="MC32" s="1191">
        <f>MB32/EV32</f>
        <v>1.7241379310344827E-2</v>
      </c>
      <c r="MD32" s="293">
        <f>EX32-EW32</f>
        <v>-1</v>
      </c>
      <c r="ME32" s="1249">
        <f>MD32/EW32</f>
        <v>-1.6949152542372881E-2</v>
      </c>
      <c r="MF32" s="293">
        <f>EY32-EX32</f>
        <v>-58</v>
      </c>
      <c r="MG32" s="1191">
        <f>MF32/EX32</f>
        <v>-1</v>
      </c>
      <c r="MH32" s="293">
        <f>EZ32-EY32</f>
        <v>0</v>
      </c>
      <c r="MI32" s="1191" t="e">
        <f>MH32/EY32</f>
        <v>#DIV/0!</v>
      </c>
      <c r="MJ32" s="293">
        <f>FA32-EZ32</f>
        <v>0</v>
      </c>
      <c r="MK32" s="1191" t="e">
        <f>MJ32/EZ32</f>
        <v>#DIV/0!</v>
      </c>
      <c r="ML32" s="293">
        <f>FB32-FA32</f>
        <v>0</v>
      </c>
      <c r="MM32" s="1191" t="e">
        <f>ML32/FA32</f>
        <v>#DIV/0!</v>
      </c>
      <c r="MN32" s="293">
        <f>FC32-FB32</f>
        <v>0</v>
      </c>
      <c r="MO32" s="1191" t="e">
        <f>MN32/FB32</f>
        <v>#DIV/0!</v>
      </c>
      <c r="MP32" s="165">
        <f>EJ32</f>
        <v>58</v>
      </c>
      <c r="MQ32" s="946">
        <f>EX32</f>
        <v>58</v>
      </c>
      <c r="MR32" s="590">
        <f>MQ32-MP32</f>
        <v>0</v>
      </c>
      <c r="MS32" s="100">
        <f>IF(ISERROR(MR32/MP32),0,MR32/MP32)</f>
        <v>0</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1008">AJ32</f>
        <v>57.15</v>
      </c>
      <c r="NJ32" s="243">
        <f t="shared" si="1008"/>
        <v>56.03</v>
      </c>
      <c r="NK32" s="243">
        <f t="shared" si="1008"/>
        <v>56.07</v>
      </c>
      <c r="NL32" s="243">
        <f t="shared" si="1008"/>
        <v>60.02</v>
      </c>
      <c r="NM32" s="243">
        <f t="shared" si="1008"/>
        <v>61.04</v>
      </c>
      <c r="NN32" s="243">
        <f t="shared" si="1008"/>
        <v>60.03</v>
      </c>
      <c r="NO32" s="243">
        <f t="shared" si="1008"/>
        <v>60</v>
      </c>
      <c r="NP32" s="243">
        <f t="shared" si="1008"/>
        <v>61.02</v>
      </c>
      <c r="NQ32" s="243">
        <f t="shared" si="1008"/>
        <v>63</v>
      </c>
      <c r="NR32" s="243">
        <f t="shared" si="1008"/>
        <v>59</v>
      </c>
      <c r="NS32" s="243">
        <f t="shared" si="1008"/>
        <v>62.02</v>
      </c>
      <c r="NT32" s="243">
        <f t="shared" si="1008"/>
        <v>60</v>
      </c>
      <c r="NU32" s="243">
        <f t="shared" ref="NU32:NY35" si="1009">AX32</f>
        <v>60.869565217391305</v>
      </c>
      <c r="NV32" s="243">
        <f t="shared" si="1009"/>
        <v>60.46</v>
      </c>
      <c r="NW32" s="243">
        <f t="shared" si="1009"/>
        <v>60</v>
      </c>
      <c r="NX32" s="243">
        <f t="shared" si="1009"/>
        <v>58.994565217391305</v>
      </c>
      <c r="NY32" s="243">
        <f t="shared" si="1009"/>
        <v>59.01</v>
      </c>
      <c r="NZ32" s="243">
        <f>BC32</f>
        <v>60.05</v>
      </c>
      <c r="OA32" s="243">
        <f t="shared" ref="OA32:OF35" si="1010">BD32</f>
        <v>60.021739130434781</v>
      </c>
      <c r="OB32" s="243">
        <f t="shared" si="1010"/>
        <v>60.15</v>
      </c>
      <c r="OC32" s="243">
        <f t="shared" si="1010"/>
        <v>63.732142857142861</v>
      </c>
      <c r="OD32" s="243">
        <f t="shared" si="1010"/>
        <v>61</v>
      </c>
      <c r="OE32" s="243">
        <f t="shared" si="1010"/>
        <v>60.011363636363633</v>
      </c>
      <c r="OF32" s="243">
        <f t="shared" si="1010"/>
        <v>60</v>
      </c>
      <c r="OG32" s="698">
        <f t="shared" ref="OG32:OR35" si="1011">BL32</f>
        <v>61</v>
      </c>
      <c r="OH32" s="698">
        <f t="shared" si="1011"/>
        <v>62</v>
      </c>
      <c r="OI32" s="698">
        <f t="shared" si="1011"/>
        <v>63</v>
      </c>
      <c r="OJ32" s="698">
        <f t="shared" si="1011"/>
        <v>63</v>
      </c>
      <c r="OK32" s="698">
        <f t="shared" si="1011"/>
        <v>63</v>
      </c>
      <c r="OL32" s="698">
        <f t="shared" si="1011"/>
        <v>62</v>
      </c>
      <c r="OM32" s="698">
        <f t="shared" si="1011"/>
        <v>62</v>
      </c>
      <c r="ON32" s="698">
        <f t="shared" si="1011"/>
        <v>64</v>
      </c>
      <c r="OO32" s="698">
        <f t="shared" si="1011"/>
        <v>63</v>
      </c>
      <c r="OP32" s="698">
        <f t="shared" si="1011"/>
        <v>64</v>
      </c>
      <c r="OQ32" s="698">
        <f t="shared" si="1011"/>
        <v>64</v>
      </c>
      <c r="OR32" s="698">
        <f t="shared" si="1011"/>
        <v>64</v>
      </c>
      <c r="OS32" s="801">
        <f t="shared" ref="OS32:PD35" si="1012">BZ32</f>
        <v>63</v>
      </c>
      <c r="OT32" s="801">
        <f t="shared" si="1012"/>
        <v>63</v>
      </c>
      <c r="OU32" s="801">
        <f t="shared" si="1012"/>
        <v>71</v>
      </c>
      <c r="OV32" s="801">
        <f t="shared" si="1012"/>
        <v>70</v>
      </c>
      <c r="OW32" s="801">
        <f t="shared" si="1012"/>
        <v>70</v>
      </c>
      <c r="OX32" s="801">
        <f t="shared" si="1012"/>
        <v>72</v>
      </c>
      <c r="OY32" s="801">
        <f t="shared" si="1012"/>
        <v>74</v>
      </c>
      <c r="OZ32" s="801">
        <f t="shared" si="1012"/>
        <v>74</v>
      </c>
      <c r="PA32" s="801">
        <f t="shared" si="1012"/>
        <v>74</v>
      </c>
      <c r="PB32" s="801">
        <f t="shared" si="1012"/>
        <v>68</v>
      </c>
      <c r="PC32" s="801">
        <f t="shared" si="1012"/>
        <v>69</v>
      </c>
      <c r="PD32" s="801">
        <f t="shared" si="1012"/>
        <v>68</v>
      </c>
      <c r="PE32" s="854">
        <f t="shared" ref="PE32:PP35" si="1013">CN32</f>
        <v>62</v>
      </c>
      <c r="PF32" s="854">
        <f t="shared" si="1013"/>
        <v>62</v>
      </c>
      <c r="PG32" s="854">
        <f t="shared" si="1013"/>
        <v>61</v>
      </c>
      <c r="PH32" s="854">
        <f t="shared" si="1013"/>
        <v>63</v>
      </c>
      <c r="PI32" s="854">
        <f t="shared" si="1013"/>
        <v>63</v>
      </c>
      <c r="PJ32" s="854">
        <f t="shared" si="1013"/>
        <v>62</v>
      </c>
      <c r="PK32" s="854">
        <f t="shared" si="1013"/>
        <v>60</v>
      </c>
      <c r="PL32" s="854">
        <f t="shared" si="1013"/>
        <v>60</v>
      </c>
      <c r="PM32" s="854">
        <f t="shared" si="1013"/>
        <v>57</v>
      </c>
      <c r="PN32" s="854">
        <f t="shared" si="1013"/>
        <v>56</v>
      </c>
      <c r="PO32" s="854">
        <f t="shared" si="1013"/>
        <v>56</v>
      </c>
      <c r="PP32" s="854">
        <f t="shared" si="1013"/>
        <v>59</v>
      </c>
      <c r="PQ32" s="1040">
        <f t="shared" ref="PQ32:QB35" si="1014">DB32</f>
        <v>58</v>
      </c>
      <c r="PR32" s="1040">
        <f t="shared" si="1014"/>
        <v>56</v>
      </c>
      <c r="PS32" s="1040">
        <f t="shared" si="1014"/>
        <v>56</v>
      </c>
      <c r="PT32" s="1040">
        <f t="shared" si="1014"/>
        <v>55</v>
      </c>
      <c r="PU32" s="1040">
        <f t="shared" si="1014"/>
        <v>55</v>
      </c>
      <c r="PV32" s="1040">
        <f t="shared" si="1014"/>
        <v>57</v>
      </c>
      <c r="PW32" s="1040">
        <f t="shared" si="1014"/>
        <v>57</v>
      </c>
      <c r="PX32" s="1040">
        <f t="shared" si="1014"/>
        <v>55</v>
      </c>
      <c r="PY32" s="1040">
        <f t="shared" si="1014"/>
        <v>56</v>
      </c>
      <c r="PZ32" s="1040">
        <f t="shared" si="1014"/>
        <v>56</v>
      </c>
      <c r="QA32" s="1040">
        <f t="shared" si="1014"/>
        <v>60</v>
      </c>
      <c r="QB32" s="1040">
        <f t="shared" si="1014"/>
        <v>61</v>
      </c>
      <c r="QC32" s="1062">
        <f t="shared" ref="QC32:QN35" si="1015">DP32</f>
        <v>60</v>
      </c>
      <c r="QD32" s="1062">
        <f t="shared" si="1015"/>
        <v>60</v>
      </c>
      <c r="QE32" s="1062">
        <f t="shared" si="1015"/>
        <v>59</v>
      </c>
      <c r="QF32" s="1062">
        <f t="shared" si="1015"/>
        <v>56</v>
      </c>
      <c r="QG32" s="1062">
        <f t="shared" si="1015"/>
        <v>55</v>
      </c>
      <c r="QH32" s="1062">
        <f t="shared" si="1015"/>
        <v>58</v>
      </c>
      <c r="QI32" s="1062">
        <f t="shared" si="1015"/>
        <v>59</v>
      </c>
      <c r="QJ32" s="1062">
        <f t="shared" si="1015"/>
        <v>58</v>
      </c>
      <c r="QK32" s="1062">
        <f t="shared" si="1015"/>
        <v>60</v>
      </c>
      <c r="QL32" s="1062">
        <f t="shared" si="1015"/>
        <v>61</v>
      </c>
      <c r="QM32" s="1062">
        <f t="shared" si="1015"/>
        <v>59</v>
      </c>
      <c r="QN32" s="1062">
        <f t="shared" si="1015"/>
        <v>59</v>
      </c>
      <c r="QO32" s="1119">
        <f t="shared" ref="QO32:QZ35" si="1016">ED32</f>
        <v>57</v>
      </c>
      <c r="QP32" s="1119">
        <f t="shared" si="1016"/>
        <v>59</v>
      </c>
      <c r="QQ32" s="1119">
        <f t="shared" si="1016"/>
        <v>59</v>
      </c>
      <c r="QR32" s="1119">
        <f t="shared" si="1016"/>
        <v>57</v>
      </c>
      <c r="QS32" s="1119">
        <f t="shared" si="1016"/>
        <v>56</v>
      </c>
      <c r="QT32" s="1119">
        <f t="shared" si="1016"/>
        <v>58</v>
      </c>
      <c r="QU32" s="1119">
        <f t="shared" si="1016"/>
        <v>58</v>
      </c>
      <c r="QV32" s="1119">
        <f t="shared" si="1016"/>
        <v>58</v>
      </c>
      <c r="QW32" s="1119">
        <f t="shared" si="1016"/>
        <v>58</v>
      </c>
      <c r="QX32" s="1119">
        <f t="shared" si="1016"/>
        <v>58</v>
      </c>
      <c r="QY32" s="1119">
        <f t="shared" si="1016"/>
        <v>58</v>
      </c>
      <c r="QZ32" s="1119">
        <f t="shared" si="1016"/>
        <v>57</v>
      </c>
      <c r="RA32" s="1211">
        <f t="shared" ref="RA32:RA35" si="1017">ER32</f>
        <v>57</v>
      </c>
      <c r="RB32" s="1211">
        <f t="shared" ref="RB32:RB35" si="1018">ES32</f>
        <v>57</v>
      </c>
      <c r="RC32" s="1211">
        <f t="shared" ref="RC32:RC35" si="1019">ET32</f>
        <v>58</v>
      </c>
      <c r="RD32" s="1211">
        <f t="shared" ref="RD32:RD35" si="1020">EU32</f>
        <v>56</v>
      </c>
      <c r="RE32" s="1211">
        <f t="shared" ref="RE32:RE35" si="1021">EV32</f>
        <v>58</v>
      </c>
      <c r="RF32" s="1211">
        <f t="shared" ref="RF32:RF35" si="1022">EW32</f>
        <v>59</v>
      </c>
      <c r="RG32" s="1211">
        <f t="shared" ref="RG32:RG35" si="1023">EX32</f>
        <v>58</v>
      </c>
      <c r="RH32" s="1211">
        <f t="shared" ref="RH32:RH35" si="1024">EY32</f>
        <v>0</v>
      </c>
      <c r="RI32" s="1211">
        <f t="shared" ref="RI32:RI35" si="1025">EZ32</f>
        <v>0</v>
      </c>
      <c r="RJ32" s="1211">
        <f t="shared" ref="RJ32:RJ35" si="1026">FA32</f>
        <v>0</v>
      </c>
      <c r="RK32" s="1211">
        <f t="shared" ref="RK32:RK35" si="1027">FB32</f>
        <v>0</v>
      </c>
      <c r="RL32" s="1211">
        <f t="shared" ref="RL32:RL35" si="1028">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v>14</v>
      </c>
      <c r="EU33" s="722">
        <v>14</v>
      </c>
      <c r="EV33" s="723">
        <v>16</v>
      </c>
      <c r="EW33" s="722">
        <v>16</v>
      </c>
      <c r="EX33" s="728">
        <v>16</v>
      </c>
      <c r="EY33" s="722"/>
      <c r="EZ33" s="725"/>
      <c r="FA33" s="722"/>
      <c r="FB33" s="725"/>
      <c r="FC33" s="722"/>
      <c r="FD33" s="779" t="s">
        <v>29</v>
      </c>
      <c r="FE33" s="724">
        <f>SUM(ER33:FC33)/$FD$4</f>
        <v>14.714285714285714</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6"/>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20"/>
        <v>0</v>
      </c>
      <c r="LS33" s="1204">
        <f>LR33/EO33</f>
        <v>0</v>
      </c>
      <c r="LT33" s="726">
        <f>ES33-ER33</f>
        <v>1</v>
      </c>
      <c r="LU33" s="1193">
        <f>LT33/ER33</f>
        <v>7.6923076923076927E-2</v>
      </c>
      <c r="LV33" s="726">
        <f>ET33-ES33</f>
        <v>0</v>
      </c>
      <c r="LW33" s="1193">
        <f>LV33/ES33</f>
        <v>0</v>
      </c>
      <c r="LX33" s="726">
        <f>EU33-ET33</f>
        <v>0</v>
      </c>
      <c r="LY33" s="1193">
        <f>LX33/ET33</f>
        <v>0</v>
      </c>
      <c r="LZ33" s="726">
        <f>EV33-EU33</f>
        <v>2</v>
      </c>
      <c r="MA33" s="1193">
        <f>LZ33/EU33</f>
        <v>0.14285714285714285</v>
      </c>
      <c r="MB33" s="726">
        <f>EW33-EV33</f>
        <v>0</v>
      </c>
      <c r="MC33" s="1193">
        <f>MB33/EV33</f>
        <v>0</v>
      </c>
      <c r="MD33" s="726">
        <f>EX33-EW33</f>
        <v>0</v>
      </c>
      <c r="ME33" s="1251">
        <f>MD33/EW33</f>
        <v>0</v>
      </c>
      <c r="MF33" s="726">
        <f>EY33-EX33</f>
        <v>-16</v>
      </c>
      <c r="MG33" s="1193">
        <f>MF33/EX33</f>
        <v>-1</v>
      </c>
      <c r="MH33" s="726">
        <f>EZ33-EY33</f>
        <v>0</v>
      </c>
      <c r="MI33" s="1193" t="e">
        <f>MH33/EY33</f>
        <v>#DIV/0!</v>
      </c>
      <c r="MJ33" s="726">
        <f>FA33-EZ33</f>
        <v>0</v>
      </c>
      <c r="MK33" s="1193" t="e">
        <f>MJ33/EZ33</f>
        <v>#DIV/0!</v>
      </c>
      <c r="ML33" s="726">
        <f>FB33-FA33</f>
        <v>0</v>
      </c>
      <c r="MM33" s="1193" t="e">
        <f>ML33/FA33</f>
        <v>#DIV/0!</v>
      </c>
      <c r="MN33" s="726">
        <f>FC33-FB33</f>
        <v>0</v>
      </c>
      <c r="MO33" s="1193" t="e">
        <f>MN33/FB33</f>
        <v>#DIV/0!</v>
      </c>
      <c r="MP33" s="725">
        <f>EJ33</f>
        <v>14</v>
      </c>
      <c r="MQ33" s="956">
        <f>EX33</f>
        <v>16</v>
      </c>
      <c r="MR33" s="727">
        <f>MQ33-MP33</f>
        <v>2</v>
      </c>
      <c r="MS33" s="108">
        <f>IF(ISERROR(MR33/MP33),0,MR33/MP33)</f>
        <v>0.14285714285714285</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1009"/>
        <v>16</v>
      </c>
      <c r="NV33" s="730">
        <f t="shared" si="1009"/>
        <v>16</v>
      </c>
      <c r="NW33" s="730">
        <f t="shared" si="1009"/>
        <v>16</v>
      </c>
      <c r="NX33" s="730">
        <f t="shared" si="1009"/>
        <v>16</v>
      </c>
      <c r="NY33" s="730">
        <f t="shared" si="1009"/>
        <v>16</v>
      </c>
      <c r="NZ33" s="730">
        <f>BC33</f>
        <v>16</v>
      </c>
      <c r="OA33" s="730">
        <f t="shared" si="1010"/>
        <v>16</v>
      </c>
      <c r="OB33" s="730">
        <f t="shared" si="1010"/>
        <v>16</v>
      </c>
      <c r="OC33" s="730">
        <f t="shared" si="1010"/>
        <v>16</v>
      </c>
      <c r="OD33" s="730">
        <f t="shared" si="1010"/>
        <v>16</v>
      </c>
      <c r="OE33" s="730">
        <f t="shared" si="1010"/>
        <v>16</v>
      </c>
      <c r="OF33" s="243">
        <f t="shared" si="1010"/>
        <v>16</v>
      </c>
      <c r="OG33" s="698">
        <f t="shared" si="1011"/>
        <v>16</v>
      </c>
      <c r="OH33" s="698">
        <f t="shared" si="1011"/>
        <v>16</v>
      </c>
      <c r="OI33" s="698">
        <f t="shared" si="1011"/>
        <v>16</v>
      </c>
      <c r="OJ33" s="698">
        <f t="shared" si="1011"/>
        <v>16</v>
      </c>
      <c r="OK33" s="698">
        <f t="shared" si="1011"/>
        <v>16</v>
      </c>
      <c r="OL33" s="698">
        <f t="shared" si="1011"/>
        <v>16</v>
      </c>
      <c r="OM33" s="698">
        <f t="shared" si="1011"/>
        <v>16</v>
      </c>
      <c r="ON33" s="698">
        <f t="shared" si="1011"/>
        <v>16</v>
      </c>
      <c r="OO33" s="698">
        <f t="shared" si="1011"/>
        <v>16</v>
      </c>
      <c r="OP33" s="698">
        <f t="shared" si="1011"/>
        <v>16</v>
      </c>
      <c r="OQ33" s="698">
        <f t="shared" si="1011"/>
        <v>16</v>
      </c>
      <c r="OR33" s="698">
        <f t="shared" si="1011"/>
        <v>16</v>
      </c>
      <c r="OS33" s="801">
        <f t="shared" si="1012"/>
        <v>14</v>
      </c>
      <c r="OT33" s="801">
        <f t="shared" si="1012"/>
        <v>14</v>
      </c>
      <c r="OU33" s="801">
        <f t="shared" si="1012"/>
        <v>15</v>
      </c>
      <c r="OV33" s="801">
        <f t="shared" si="1012"/>
        <v>14</v>
      </c>
      <c r="OW33" s="801">
        <f t="shared" si="1012"/>
        <v>16</v>
      </c>
      <c r="OX33" s="801">
        <f t="shared" si="1012"/>
        <v>16</v>
      </c>
      <c r="OY33" s="801">
        <f t="shared" si="1012"/>
        <v>16</v>
      </c>
      <c r="OZ33" s="801">
        <f t="shared" si="1012"/>
        <v>16</v>
      </c>
      <c r="PA33" s="801">
        <f t="shared" si="1012"/>
        <v>16</v>
      </c>
      <c r="PB33" s="801">
        <f t="shared" si="1012"/>
        <v>16</v>
      </c>
      <c r="PC33" s="801">
        <f t="shared" si="1012"/>
        <v>16</v>
      </c>
      <c r="PD33" s="801">
        <f t="shared" si="1012"/>
        <v>16</v>
      </c>
      <c r="PE33" s="854">
        <f t="shared" si="1013"/>
        <v>15</v>
      </c>
      <c r="PF33" s="854">
        <f t="shared" si="1013"/>
        <v>15</v>
      </c>
      <c r="PG33" s="854">
        <f t="shared" si="1013"/>
        <v>15</v>
      </c>
      <c r="PH33" s="854">
        <f t="shared" si="1013"/>
        <v>15</v>
      </c>
      <c r="PI33" s="854">
        <f t="shared" si="1013"/>
        <v>14</v>
      </c>
      <c r="PJ33" s="854">
        <f t="shared" si="1013"/>
        <v>13</v>
      </c>
      <c r="PK33" s="854">
        <f t="shared" si="1013"/>
        <v>13</v>
      </c>
      <c r="PL33" s="854">
        <f t="shared" si="1013"/>
        <v>14</v>
      </c>
      <c r="PM33" s="854">
        <f t="shared" si="1013"/>
        <v>14</v>
      </c>
      <c r="PN33" s="854">
        <f t="shared" si="1013"/>
        <v>14</v>
      </c>
      <c r="PO33" s="854">
        <f t="shared" si="1013"/>
        <v>16</v>
      </c>
      <c r="PP33" s="854">
        <f t="shared" si="1013"/>
        <v>16</v>
      </c>
      <c r="PQ33" s="1040">
        <f t="shared" si="1014"/>
        <v>16</v>
      </c>
      <c r="PR33" s="1040">
        <f t="shared" si="1014"/>
        <v>15</v>
      </c>
      <c r="PS33" s="1040">
        <f t="shared" si="1014"/>
        <v>17</v>
      </c>
      <c r="PT33" s="1040">
        <f t="shared" si="1014"/>
        <v>17</v>
      </c>
      <c r="PU33" s="1040">
        <f t="shared" si="1014"/>
        <v>17</v>
      </c>
      <c r="PV33" s="1040">
        <f t="shared" si="1014"/>
        <v>16</v>
      </c>
      <c r="PW33" s="1040">
        <f t="shared" si="1014"/>
        <v>16</v>
      </c>
      <c r="PX33" s="1040">
        <f t="shared" si="1014"/>
        <v>16</v>
      </c>
      <c r="PY33" s="1040">
        <f t="shared" si="1014"/>
        <v>15</v>
      </c>
      <c r="PZ33" s="1040">
        <f t="shared" si="1014"/>
        <v>15</v>
      </c>
      <c r="QA33" s="1040">
        <f t="shared" si="1014"/>
        <v>14</v>
      </c>
      <c r="QB33" s="1040">
        <f t="shared" si="1014"/>
        <v>15</v>
      </c>
      <c r="QC33" s="1062">
        <f t="shared" si="1015"/>
        <v>15</v>
      </c>
      <c r="QD33" s="1062">
        <f t="shared" si="1015"/>
        <v>14</v>
      </c>
      <c r="QE33" s="1062">
        <f t="shared" si="1015"/>
        <v>14</v>
      </c>
      <c r="QF33" s="1062">
        <f t="shared" si="1015"/>
        <v>12</v>
      </c>
      <c r="QG33" s="1062">
        <f t="shared" si="1015"/>
        <v>11</v>
      </c>
      <c r="QH33" s="1062">
        <f t="shared" si="1015"/>
        <v>13</v>
      </c>
      <c r="QI33" s="1062">
        <f t="shared" si="1015"/>
        <v>13</v>
      </c>
      <c r="QJ33" s="1062">
        <f t="shared" si="1015"/>
        <v>12</v>
      </c>
      <c r="QK33" s="1062">
        <f t="shared" si="1015"/>
        <v>13</v>
      </c>
      <c r="QL33" s="1062">
        <f t="shared" si="1015"/>
        <v>14</v>
      </c>
      <c r="QM33" s="1062">
        <f t="shared" si="1015"/>
        <v>14</v>
      </c>
      <c r="QN33" s="1062">
        <f t="shared" si="1015"/>
        <v>14</v>
      </c>
      <c r="QO33" s="1119">
        <f t="shared" si="1016"/>
        <v>13</v>
      </c>
      <c r="QP33" s="1119">
        <f t="shared" si="1016"/>
        <v>13</v>
      </c>
      <c r="QQ33" s="1119">
        <f t="shared" si="1016"/>
        <v>13</v>
      </c>
      <c r="QR33" s="1119">
        <f t="shared" si="1016"/>
        <v>13</v>
      </c>
      <c r="QS33" s="1119">
        <f t="shared" si="1016"/>
        <v>13</v>
      </c>
      <c r="QT33" s="1119">
        <f t="shared" si="1016"/>
        <v>13</v>
      </c>
      <c r="QU33" s="1119">
        <f t="shared" si="1016"/>
        <v>14</v>
      </c>
      <c r="QV33" s="1119">
        <f t="shared" si="1016"/>
        <v>14</v>
      </c>
      <c r="QW33" s="1119">
        <f t="shared" si="1016"/>
        <v>14</v>
      </c>
      <c r="QX33" s="1119">
        <f t="shared" si="1016"/>
        <v>14</v>
      </c>
      <c r="QY33" s="1119">
        <f t="shared" si="1016"/>
        <v>14</v>
      </c>
      <c r="QZ33" s="1119">
        <f t="shared" si="1016"/>
        <v>13</v>
      </c>
      <c r="RA33" s="1211">
        <f t="shared" si="1017"/>
        <v>13</v>
      </c>
      <c r="RB33" s="1211">
        <f t="shared" si="1018"/>
        <v>14</v>
      </c>
      <c r="RC33" s="1211">
        <f t="shared" si="1019"/>
        <v>14</v>
      </c>
      <c r="RD33" s="1211">
        <f t="shared" si="1020"/>
        <v>14</v>
      </c>
      <c r="RE33" s="1211">
        <f t="shared" si="1021"/>
        <v>16</v>
      </c>
      <c r="RF33" s="1211">
        <f t="shared" si="1022"/>
        <v>16</v>
      </c>
      <c r="RG33" s="1211">
        <f t="shared" si="1023"/>
        <v>16</v>
      </c>
      <c r="RH33" s="1211">
        <f t="shared" si="1024"/>
        <v>0</v>
      </c>
      <c r="RI33" s="1211">
        <f t="shared" si="1025"/>
        <v>0</v>
      </c>
      <c r="RJ33" s="1211">
        <f t="shared" si="1026"/>
        <v>0</v>
      </c>
      <c r="RK33" s="1211">
        <f t="shared" si="1027"/>
        <v>0</v>
      </c>
      <c r="RL33" s="1211">
        <f t="shared" si="1028"/>
        <v>0</v>
      </c>
    </row>
    <row r="34" spans="1:480" s="80" customFormat="1" x14ac:dyDescent="0.3">
      <c r="A34" s="677"/>
      <c r="B34" s="78">
        <v>4.2</v>
      </c>
      <c r="E34" s="1283" t="s">
        <v>224</v>
      </c>
      <c r="F34" s="1283"/>
      <c r="G34" s="128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29">V13/V32</f>
        <v>64.225122349102776</v>
      </c>
      <c r="W34" s="84">
        <f t="shared" si="1029"/>
        <v>64.56294846705805</v>
      </c>
      <c r="X34" s="83">
        <f t="shared" si="1029"/>
        <v>58.093313121104934</v>
      </c>
      <c r="Y34" s="84">
        <f t="shared" si="1029"/>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30">AK13/AK33</f>
        <v>239.625</v>
      </c>
      <c r="AL34" s="83">
        <f t="shared" si="1030"/>
        <v>200.4375</v>
      </c>
      <c r="AM34" s="84">
        <f t="shared" si="1030"/>
        <v>415.3125</v>
      </c>
      <c r="AN34" s="83">
        <f t="shared" si="1030"/>
        <v>233.375</v>
      </c>
      <c r="AO34" s="84">
        <f t="shared" si="1030"/>
        <v>210.125</v>
      </c>
      <c r="AP34" s="195">
        <f t="shared" si="1030"/>
        <v>271.3125</v>
      </c>
      <c r="AQ34" s="84">
        <f t="shared" si="1030"/>
        <v>254.6875</v>
      </c>
      <c r="AR34" s="195">
        <f t="shared" si="1030"/>
        <v>218.75</v>
      </c>
      <c r="AS34" s="84">
        <f t="shared" si="1030"/>
        <v>236.5</v>
      </c>
      <c r="AT34" s="195">
        <f t="shared" si="1030"/>
        <v>350.5</v>
      </c>
      <c r="AU34" s="84">
        <f t="shared" si="1030"/>
        <v>242.1875</v>
      </c>
      <c r="AV34" s="123" t="s">
        <v>29</v>
      </c>
      <c r="AW34" s="142">
        <f>SUM(AJ34:AU34)/$AV$4</f>
        <v>258.625</v>
      </c>
      <c r="AX34" s="349">
        <f t="shared" ref="AX34:BE34" si="1031">AX13/AX33</f>
        <v>268.1875</v>
      </c>
      <c r="AY34" s="84">
        <f t="shared" si="1031"/>
        <v>259.75</v>
      </c>
      <c r="AZ34" s="83">
        <f t="shared" si="1031"/>
        <v>330.5625</v>
      </c>
      <c r="BA34" s="84">
        <f t="shared" si="1031"/>
        <v>967.1875</v>
      </c>
      <c r="BB34" s="83">
        <f t="shared" si="1031"/>
        <v>402.3125</v>
      </c>
      <c r="BC34" s="84">
        <f t="shared" si="1031"/>
        <v>336.1875</v>
      </c>
      <c r="BD34" s="195">
        <f t="shared" si="1031"/>
        <v>369.4375</v>
      </c>
      <c r="BE34" s="84">
        <f t="shared" si="1031"/>
        <v>259.375</v>
      </c>
      <c r="BF34" s="195">
        <f>BF13/BF33</f>
        <v>244.75</v>
      </c>
      <c r="BG34" s="84">
        <f>BG13/BG33</f>
        <v>231.6875</v>
      </c>
      <c r="BH34" s="195">
        <f>BH13/BH33</f>
        <v>220.8125</v>
      </c>
      <c r="BI34" s="84">
        <f>BI13/BI33</f>
        <v>232.875</v>
      </c>
      <c r="BJ34" s="123" t="s">
        <v>29</v>
      </c>
      <c r="BK34" s="142">
        <f>SUM(AX34:BI34)/$BJ$4</f>
        <v>343.59375</v>
      </c>
      <c r="BL34" s="349">
        <f t="shared" ref="BL34:BQ34" si="1032">BL13/BL33</f>
        <v>250.0625</v>
      </c>
      <c r="BM34" s="84">
        <f t="shared" si="1032"/>
        <v>234.9375</v>
      </c>
      <c r="BN34" s="771">
        <f t="shared" si="1032"/>
        <v>263.75</v>
      </c>
      <c r="BO34" s="84">
        <f t="shared" si="1032"/>
        <v>725.875</v>
      </c>
      <c r="BP34" s="83">
        <f t="shared" si="1032"/>
        <v>232.5</v>
      </c>
      <c r="BQ34" s="84">
        <f t="shared" si="1032"/>
        <v>244.75</v>
      </c>
      <c r="BR34" s="195">
        <f t="shared" ref="BR34" si="1033">BR13/BR33</f>
        <v>312.5625</v>
      </c>
      <c r="BS34" s="84">
        <f t="shared" ref="BS34:BT34" si="1034">BS13/BS33</f>
        <v>244.75</v>
      </c>
      <c r="BT34" s="195">
        <f t="shared" si="1034"/>
        <v>264.5</v>
      </c>
      <c r="BU34" s="195">
        <f t="shared" ref="BU34:BV34" si="1035">BU13/BU33</f>
        <v>309.875</v>
      </c>
      <c r="BV34" s="195">
        <f t="shared" si="1035"/>
        <v>219.1875</v>
      </c>
      <c r="BW34" s="195">
        <f t="shared" ref="BW34" si="1036">BW13/BW33</f>
        <v>220</v>
      </c>
      <c r="BX34" s="123" t="s">
        <v>29</v>
      </c>
      <c r="BY34" s="142">
        <f>SUM(BL34:BW34)/$BX$4</f>
        <v>293.5625</v>
      </c>
      <c r="BZ34" s="195">
        <f t="shared" ref="BZ34:CA34" si="1037">BZ13/BZ33</f>
        <v>239</v>
      </c>
      <c r="CA34" s="84">
        <f t="shared" si="1037"/>
        <v>217.21428571428572</v>
      </c>
      <c r="CB34" s="771">
        <f t="shared" ref="CB34:CC34" si="1038">CB13/CB33</f>
        <v>227.46666666666667</v>
      </c>
      <c r="CC34" s="84">
        <f t="shared" si="1038"/>
        <v>285.07142857142856</v>
      </c>
      <c r="CD34" s="83">
        <f t="shared" ref="CD34:CE34" si="1039">CD13/CD33</f>
        <v>230</v>
      </c>
      <c r="CE34" s="84">
        <f t="shared" si="1039"/>
        <v>225.5625</v>
      </c>
      <c r="CF34" s="195">
        <f t="shared" ref="CF34:CG34" si="1040">CF13/CF33</f>
        <v>228.1875</v>
      </c>
      <c r="CG34" s="84">
        <f t="shared" si="1040"/>
        <v>247.875</v>
      </c>
      <c r="CH34" s="195">
        <f t="shared" ref="CH34:CI34" si="1041">CH13/CH33</f>
        <v>226.875</v>
      </c>
      <c r="CI34" s="195">
        <f t="shared" si="1041"/>
        <v>198.875</v>
      </c>
      <c r="CJ34" s="195">
        <f t="shared" ref="CJ34:CK34" si="1042">CJ13/CJ33</f>
        <v>189.9375</v>
      </c>
      <c r="CK34" s="195">
        <f t="shared" si="1042"/>
        <v>207.375</v>
      </c>
      <c r="CL34" s="123" t="s">
        <v>29</v>
      </c>
      <c r="CM34" s="142">
        <f>SUM(BZ34:CK34)/$CL$4</f>
        <v>226.95332341269841</v>
      </c>
      <c r="CN34" s="195">
        <f t="shared" ref="CN34:CO34" si="1043">CN13/CN33</f>
        <v>205</v>
      </c>
      <c r="CO34" s="84">
        <f t="shared" si="1043"/>
        <v>226.13333333333333</v>
      </c>
      <c r="CP34" s="771">
        <f t="shared" ref="CP34:CQ34" si="1044">CP13/CP33</f>
        <v>231.13333333333333</v>
      </c>
      <c r="CQ34" s="84">
        <f t="shared" si="1044"/>
        <v>248.33333333333334</v>
      </c>
      <c r="CR34" s="83">
        <f t="shared" ref="CR34:CS34" si="1045">CR13/CR33</f>
        <v>224.42857142857142</v>
      </c>
      <c r="CS34" s="84">
        <f t="shared" si="1045"/>
        <v>227.92307692307693</v>
      </c>
      <c r="CT34" s="195">
        <f t="shared" ref="CT34:CU34" si="1046">CT13/CT33</f>
        <v>267.15384615384613</v>
      </c>
      <c r="CU34" s="84">
        <f t="shared" si="1046"/>
        <v>248.78571428571428</v>
      </c>
      <c r="CV34" s="195">
        <f t="shared" ref="CV34:CW34" si="1047">CV13/CV33</f>
        <v>195.5</v>
      </c>
      <c r="CW34" s="957">
        <f t="shared" si="1047"/>
        <v>170.85714285714286</v>
      </c>
      <c r="CX34" s="195">
        <f t="shared" ref="CX34:CY34" si="1048">CX13/CX33</f>
        <v>157.6875</v>
      </c>
      <c r="CY34" s="84">
        <f t="shared" si="1048"/>
        <v>144.5625</v>
      </c>
      <c r="CZ34" s="123" t="s">
        <v>29</v>
      </c>
      <c r="DA34" s="142">
        <f>SUM(CN34:CY34)/$CZ$4</f>
        <v>212.29152930402927</v>
      </c>
      <c r="DB34" s="195">
        <f t="shared" ref="DB34:DC34" si="1049">DB13/DB33</f>
        <v>141.4375</v>
      </c>
      <c r="DC34" s="84">
        <f t="shared" si="1049"/>
        <v>160.6</v>
      </c>
      <c r="DD34" s="771">
        <f t="shared" ref="DD34:DE34" si="1050">DD13/DD33</f>
        <v>111.94117647058823</v>
      </c>
      <c r="DE34" s="84">
        <f t="shared" si="1050"/>
        <v>144.35294117647058</v>
      </c>
      <c r="DF34" s="83">
        <f t="shared" ref="DF34:DG34" si="1051">DF13/DF33</f>
        <v>117.94117647058823</v>
      </c>
      <c r="DG34" s="84">
        <f t="shared" si="1051"/>
        <v>121.4375</v>
      </c>
      <c r="DH34" s="195">
        <f t="shared" ref="DH34:DI34" si="1052">DH13/DH33</f>
        <v>206.5</v>
      </c>
      <c r="DI34" s="84">
        <f t="shared" si="1052"/>
        <v>187.125</v>
      </c>
      <c r="DJ34" s="195">
        <f t="shared" ref="DJ34:DK34" si="1053">DJ13/DJ33</f>
        <v>164.26666666666668</v>
      </c>
      <c r="DK34" s="84">
        <f t="shared" si="1053"/>
        <v>160.33333333333334</v>
      </c>
      <c r="DL34" s="195">
        <f t="shared" ref="DL34:DM34" si="1054">DL13/DL33</f>
        <v>152.35714285714286</v>
      </c>
      <c r="DM34" s="84">
        <f t="shared" si="1054"/>
        <v>153</v>
      </c>
      <c r="DN34" s="123" t="s">
        <v>29</v>
      </c>
      <c r="DO34" s="142">
        <f>SUM(DB34:DM34)/$DN$4</f>
        <v>151.77436974789916</v>
      </c>
      <c r="DP34" s="195">
        <f t="shared" ref="DP34:DQ34" si="1055">DP13/DP33</f>
        <v>150.53333333333333</v>
      </c>
      <c r="DQ34" s="84">
        <f t="shared" si="1055"/>
        <v>180.57142857142858</v>
      </c>
      <c r="DR34" s="771">
        <f t="shared" ref="DR34:DS34" si="1056">DR13/DR33</f>
        <v>132.85714285714286</v>
      </c>
      <c r="DS34" s="84">
        <f t="shared" si="1056"/>
        <v>233</v>
      </c>
      <c r="DT34" s="83">
        <f t="shared" ref="DT34:DU34" si="1057">DT13/DT33</f>
        <v>182</v>
      </c>
      <c r="DU34" s="84">
        <f t="shared" si="1057"/>
        <v>149.69230769230768</v>
      </c>
      <c r="DV34" s="195">
        <f t="shared" ref="DV34:DW34" si="1058">DV13/DV33</f>
        <v>298.38461538461536</v>
      </c>
      <c r="DW34" s="84">
        <f t="shared" si="1058"/>
        <v>280.41666666666669</v>
      </c>
      <c r="DX34" s="195">
        <f t="shared" ref="DX34:DY34" si="1059">DX13/DX33</f>
        <v>216.61538461538461</v>
      </c>
      <c r="DY34" s="84">
        <f t="shared" si="1059"/>
        <v>181.64285714285714</v>
      </c>
      <c r="DZ34" s="195">
        <f t="shared" ref="DZ34:EA34" si="1060">DZ13/DZ33</f>
        <v>152.64285714285714</v>
      </c>
      <c r="EA34" s="84">
        <f t="shared" si="1060"/>
        <v>145.64285714285714</v>
      </c>
      <c r="EB34" s="123" t="s">
        <v>29</v>
      </c>
      <c r="EC34" s="142">
        <f>SUM(DP34:EA34)/$EB$4</f>
        <v>191.99995421245421</v>
      </c>
      <c r="ED34" s="195">
        <f t="shared" ref="ED34" si="1061">ED13/ED33</f>
        <v>187.61538461538461</v>
      </c>
      <c r="EE34" s="84">
        <f t="shared" ref="EE34:EF34" si="1062">EE13/EE33</f>
        <v>159.46153846153845</v>
      </c>
      <c r="EF34" s="771">
        <f t="shared" si="1062"/>
        <v>141.46153846153845</v>
      </c>
      <c r="EG34" s="84">
        <f t="shared" ref="EG34:EH34" si="1063">EG13/EG33</f>
        <v>163.92307692307693</v>
      </c>
      <c r="EH34" s="83">
        <f t="shared" si="1063"/>
        <v>161.53846153846155</v>
      </c>
      <c r="EI34" s="84">
        <f t="shared" ref="EI34:EJ34" si="1064">EI13/EI33</f>
        <v>145.38461538461539</v>
      </c>
      <c r="EJ34" s="195">
        <f t="shared" si="1064"/>
        <v>238.28571428571428</v>
      </c>
      <c r="EK34" s="84">
        <f t="shared" ref="EK34:EL34" si="1065">EK13/EK33</f>
        <v>237</v>
      </c>
      <c r="EL34" s="195">
        <f t="shared" si="1065"/>
        <v>194.92857142857142</v>
      </c>
      <c r="EM34" s="84">
        <f t="shared" ref="EM34:EN34" si="1066">EM13/EM33</f>
        <v>167.64285714285714</v>
      </c>
      <c r="EN34" s="195">
        <f t="shared" si="1066"/>
        <v>161.14285714285714</v>
      </c>
      <c r="EO34" s="84">
        <f t="shared" ref="EO34" si="1067">EO13/EO33</f>
        <v>182.76923076923077</v>
      </c>
      <c r="EP34" s="123" t="s">
        <v>29</v>
      </c>
      <c r="EQ34" s="142">
        <f>SUM(ED34:EO34)/$EP$4</f>
        <v>178.42948717948718</v>
      </c>
      <c r="ER34" s="195">
        <f t="shared" ref="ER34:ES34" si="1068">ER13/ER33</f>
        <v>210.69230769230768</v>
      </c>
      <c r="ES34" s="84">
        <f t="shared" si="1068"/>
        <v>177.5</v>
      </c>
      <c r="ET34" s="771">
        <f t="shared" ref="ET34:EU34" si="1069">ET13/ET33</f>
        <v>219.28571428571428</v>
      </c>
      <c r="EU34" s="84">
        <f t="shared" si="1069"/>
        <v>230.92857142857142</v>
      </c>
      <c r="EV34" s="83">
        <f t="shared" ref="EV34" si="1070">EV13/EV33</f>
        <v>157.9375</v>
      </c>
      <c r="EW34" s="84">
        <f t="shared" ref="EW34:EX34" si="1071">EW13/EW33</f>
        <v>164.5625</v>
      </c>
      <c r="EX34" s="195">
        <f t="shared" si="1071"/>
        <v>199.125</v>
      </c>
      <c r="EY34" s="84"/>
      <c r="EZ34" s="195"/>
      <c r="FA34" s="84"/>
      <c r="FB34" s="195"/>
      <c r="FC34" s="84"/>
      <c r="FD34" s="123" t="s">
        <v>29</v>
      </c>
      <c r="FE34" s="142">
        <f>SUM(ER34:FC34)/$FD$4</f>
        <v>194.29022762951334</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6"/>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20"/>
        <v>27.923076923076906</v>
      </c>
      <c r="LS34" s="1195">
        <f>LR34/EO34</f>
        <v>0.15277777777777768</v>
      </c>
      <c r="LT34" s="293">
        <f>ES34-ER34</f>
        <v>-33.192307692307679</v>
      </c>
      <c r="LU34" s="1191">
        <f>LT34/ER34</f>
        <v>-0.15753924790069362</v>
      </c>
      <c r="LV34" s="293">
        <f>ET34-ES34</f>
        <v>41.785714285714278</v>
      </c>
      <c r="LW34" s="1191">
        <f>LV34/ES34</f>
        <v>0.23541247484909453</v>
      </c>
      <c r="LX34" s="293">
        <f>EU34-ET34</f>
        <v>11.642857142857139</v>
      </c>
      <c r="LY34" s="1191">
        <f>LX34/ET34</f>
        <v>5.3094462540716598E-2</v>
      </c>
      <c r="LZ34" s="293">
        <f>EV34-EU34</f>
        <v>-72.991071428571416</v>
      </c>
      <c r="MA34" s="1191">
        <f>LZ34/EU34</f>
        <v>-0.31607639962882766</v>
      </c>
      <c r="MB34" s="293">
        <f>EW34-EV34</f>
        <v>6.625</v>
      </c>
      <c r="MC34" s="1191">
        <f>MB34/EV34</f>
        <v>4.1946972694895134E-2</v>
      </c>
      <c r="MD34" s="293">
        <f>EX34-EW34</f>
        <v>34.5625</v>
      </c>
      <c r="ME34" s="1249">
        <f>MD34/EW34</f>
        <v>0.21002658564375237</v>
      </c>
      <c r="MF34" s="293">
        <f>EY34-EX34</f>
        <v>-199.125</v>
      </c>
      <c r="MG34" s="1191">
        <f>MF34/EX34</f>
        <v>-1</v>
      </c>
      <c r="MH34" s="293">
        <f>EZ34-EY34</f>
        <v>0</v>
      </c>
      <c r="MI34" s="1191" t="e">
        <f>MH34/EY34</f>
        <v>#DIV/0!</v>
      </c>
      <c r="MJ34" s="293">
        <f>FA34-EZ34</f>
        <v>0</v>
      </c>
      <c r="MK34" s="1191" t="e">
        <f>MJ34/EZ34</f>
        <v>#DIV/0!</v>
      </c>
      <c r="ML34" s="293">
        <f>FB34-FA34</f>
        <v>0</v>
      </c>
      <c r="MM34" s="1191" t="e">
        <f>ML34/FA34</f>
        <v>#DIV/0!</v>
      </c>
      <c r="MN34" s="293">
        <f>FC34-FB34</f>
        <v>0</v>
      </c>
      <c r="MO34" s="1191" t="e">
        <f>MN34/FB34</f>
        <v>#DIV/0!</v>
      </c>
      <c r="MP34" s="195">
        <f>EJ34</f>
        <v>238.28571428571428</v>
      </c>
      <c r="MQ34" s="957">
        <f>EX34</f>
        <v>199.125</v>
      </c>
      <c r="MR34" s="590">
        <f>MQ34-MP34</f>
        <v>-39.160714285714278</v>
      </c>
      <c r="MS34" s="100">
        <f>IF(ISERROR(MR34/MP34),0,MR34/MP34)</f>
        <v>-0.16434352517985609</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72">AJ34</f>
        <v>230.6875</v>
      </c>
      <c r="NJ34" s="257">
        <f t="shared" si="1072"/>
        <v>239.625</v>
      </c>
      <c r="NK34" s="257">
        <f t="shared" si="1072"/>
        <v>200.4375</v>
      </c>
      <c r="NL34" s="257">
        <f t="shared" si="1072"/>
        <v>415.3125</v>
      </c>
      <c r="NM34" s="257">
        <f t="shared" si="1072"/>
        <v>233.375</v>
      </c>
      <c r="NN34" s="257">
        <f t="shared" si="1072"/>
        <v>210.125</v>
      </c>
      <c r="NO34" s="257">
        <f t="shared" si="1072"/>
        <v>271.3125</v>
      </c>
      <c r="NP34" s="257">
        <f t="shared" si="1072"/>
        <v>254.6875</v>
      </c>
      <c r="NQ34" s="257">
        <f t="shared" si="1072"/>
        <v>218.75</v>
      </c>
      <c r="NR34" s="257">
        <f t="shared" si="1072"/>
        <v>236.5</v>
      </c>
      <c r="NS34" s="257">
        <f t="shared" si="1072"/>
        <v>350.5</v>
      </c>
      <c r="NT34" s="257">
        <f>AU34</f>
        <v>242.1875</v>
      </c>
      <c r="NU34" s="257">
        <f t="shared" si="1009"/>
        <v>268.1875</v>
      </c>
      <c r="NV34" s="257">
        <f t="shared" si="1009"/>
        <v>259.75</v>
      </c>
      <c r="NW34" s="257">
        <f t="shared" si="1009"/>
        <v>330.5625</v>
      </c>
      <c r="NX34" s="257">
        <f t="shared" si="1009"/>
        <v>967.1875</v>
      </c>
      <c r="NY34" s="257">
        <f t="shared" si="1009"/>
        <v>402.3125</v>
      </c>
      <c r="NZ34" s="257">
        <f>BC34</f>
        <v>336.1875</v>
      </c>
      <c r="OA34" s="257">
        <f t="shared" si="1010"/>
        <v>369.4375</v>
      </c>
      <c r="OB34" s="257">
        <f t="shared" si="1010"/>
        <v>259.375</v>
      </c>
      <c r="OC34" s="257">
        <f t="shared" si="1010"/>
        <v>244.75</v>
      </c>
      <c r="OD34" s="257">
        <f t="shared" si="1010"/>
        <v>231.6875</v>
      </c>
      <c r="OE34" s="257">
        <f t="shared" si="1010"/>
        <v>220.8125</v>
      </c>
      <c r="OF34" s="257">
        <f t="shared" si="1010"/>
        <v>232.875</v>
      </c>
      <c r="OG34" s="705">
        <f t="shared" si="1011"/>
        <v>250.0625</v>
      </c>
      <c r="OH34" s="705">
        <f t="shared" si="1011"/>
        <v>234.9375</v>
      </c>
      <c r="OI34" s="705">
        <f t="shared" si="1011"/>
        <v>263.75</v>
      </c>
      <c r="OJ34" s="705">
        <f t="shared" si="1011"/>
        <v>725.875</v>
      </c>
      <c r="OK34" s="705">
        <f t="shared" si="1011"/>
        <v>232.5</v>
      </c>
      <c r="OL34" s="705">
        <f t="shared" si="1011"/>
        <v>244.75</v>
      </c>
      <c r="OM34" s="705">
        <f t="shared" si="1011"/>
        <v>312.5625</v>
      </c>
      <c r="ON34" s="705">
        <f t="shared" si="1011"/>
        <v>244.75</v>
      </c>
      <c r="OO34" s="705">
        <f t="shared" si="1011"/>
        <v>264.5</v>
      </c>
      <c r="OP34" s="705">
        <f t="shared" si="1011"/>
        <v>309.875</v>
      </c>
      <c r="OQ34" s="705">
        <f t="shared" si="1011"/>
        <v>219.1875</v>
      </c>
      <c r="OR34" s="705">
        <f t="shared" si="1011"/>
        <v>220</v>
      </c>
      <c r="OS34" s="808">
        <f t="shared" si="1012"/>
        <v>239</v>
      </c>
      <c r="OT34" s="808">
        <f t="shared" si="1012"/>
        <v>217.21428571428572</v>
      </c>
      <c r="OU34" s="808">
        <f t="shared" si="1012"/>
        <v>227.46666666666667</v>
      </c>
      <c r="OV34" s="808">
        <f t="shared" si="1012"/>
        <v>285.07142857142856</v>
      </c>
      <c r="OW34" s="808">
        <f t="shared" si="1012"/>
        <v>230</v>
      </c>
      <c r="OX34" s="808">
        <f t="shared" si="1012"/>
        <v>225.5625</v>
      </c>
      <c r="OY34" s="808">
        <f t="shared" si="1012"/>
        <v>228.1875</v>
      </c>
      <c r="OZ34" s="808">
        <f t="shared" si="1012"/>
        <v>247.875</v>
      </c>
      <c r="PA34" s="808">
        <f t="shared" si="1012"/>
        <v>226.875</v>
      </c>
      <c r="PB34" s="808">
        <f t="shared" si="1012"/>
        <v>198.875</v>
      </c>
      <c r="PC34" s="808">
        <f t="shared" si="1012"/>
        <v>189.9375</v>
      </c>
      <c r="PD34" s="808">
        <f t="shared" si="1012"/>
        <v>207.375</v>
      </c>
      <c r="PE34" s="861">
        <f t="shared" si="1013"/>
        <v>205</v>
      </c>
      <c r="PF34" s="861">
        <f t="shared" si="1013"/>
        <v>226.13333333333333</v>
      </c>
      <c r="PG34" s="861">
        <f t="shared" si="1013"/>
        <v>231.13333333333333</v>
      </c>
      <c r="PH34" s="861">
        <f t="shared" si="1013"/>
        <v>248.33333333333334</v>
      </c>
      <c r="PI34" s="861">
        <f t="shared" si="1013"/>
        <v>224.42857142857142</v>
      </c>
      <c r="PJ34" s="861">
        <f t="shared" si="1013"/>
        <v>227.92307692307693</v>
      </c>
      <c r="PK34" s="861">
        <f t="shared" si="1013"/>
        <v>267.15384615384613</v>
      </c>
      <c r="PL34" s="861">
        <f t="shared" si="1013"/>
        <v>248.78571428571428</v>
      </c>
      <c r="PM34" s="861">
        <f t="shared" si="1013"/>
        <v>195.5</v>
      </c>
      <c r="PN34" s="861">
        <f t="shared" si="1013"/>
        <v>170.85714285714286</v>
      </c>
      <c r="PO34" s="861">
        <f t="shared" si="1013"/>
        <v>157.6875</v>
      </c>
      <c r="PP34" s="861">
        <f t="shared" si="1013"/>
        <v>144.5625</v>
      </c>
      <c r="PQ34" s="1047">
        <f t="shared" si="1014"/>
        <v>141.4375</v>
      </c>
      <c r="PR34" s="1047">
        <f t="shared" si="1014"/>
        <v>160.6</v>
      </c>
      <c r="PS34" s="1047">
        <f t="shared" si="1014"/>
        <v>111.94117647058823</v>
      </c>
      <c r="PT34" s="1047">
        <f t="shared" si="1014"/>
        <v>144.35294117647058</v>
      </c>
      <c r="PU34" s="1047">
        <f t="shared" si="1014"/>
        <v>117.94117647058823</v>
      </c>
      <c r="PV34" s="1047">
        <f t="shared" si="1014"/>
        <v>121.4375</v>
      </c>
      <c r="PW34" s="1047">
        <f t="shared" si="1014"/>
        <v>206.5</v>
      </c>
      <c r="PX34" s="1047">
        <f t="shared" si="1014"/>
        <v>187.125</v>
      </c>
      <c r="PY34" s="1047">
        <f t="shared" si="1014"/>
        <v>164.26666666666668</v>
      </c>
      <c r="PZ34" s="1047">
        <f t="shared" si="1014"/>
        <v>160.33333333333334</v>
      </c>
      <c r="QA34" s="1047">
        <f t="shared" si="1014"/>
        <v>152.35714285714286</v>
      </c>
      <c r="QB34" s="1047">
        <f t="shared" si="1014"/>
        <v>153</v>
      </c>
      <c r="QC34" s="1069">
        <f t="shared" si="1015"/>
        <v>150.53333333333333</v>
      </c>
      <c r="QD34" s="1069">
        <f t="shared" si="1015"/>
        <v>180.57142857142858</v>
      </c>
      <c r="QE34" s="1069">
        <f t="shared" si="1015"/>
        <v>132.85714285714286</v>
      </c>
      <c r="QF34" s="1069">
        <f t="shared" si="1015"/>
        <v>233</v>
      </c>
      <c r="QG34" s="1069">
        <f t="shared" si="1015"/>
        <v>182</v>
      </c>
      <c r="QH34" s="1069">
        <f t="shared" si="1015"/>
        <v>149.69230769230768</v>
      </c>
      <c r="QI34" s="1069">
        <f t="shared" si="1015"/>
        <v>298.38461538461536</v>
      </c>
      <c r="QJ34" s="1069">
        <f t="shared" si="1015"/>
        <v>280.41666666666669</v>
      </c>
      <c r="QK34" s="1069">
        <f t="shared" si="1015"/>
        <v>216.61538461538461</v>
      </c>
      <c r="QL34" s="1069">
        <f t="shared" si="1015"/>
        <v>181.64285714285714</v>
      </c>
      <c r="QM34" s="1069">
        <f t="shared" si="1015"/>
        <v>152.64285714285714</v>
      </c>
      <c r="QN34" s="1069">
        <f t="shared" si="1015"/>
        <v>145.64285714285714</v>
      </c>
      <c r="QO34" s="1126">
        <f t="shared" si="1016"/>
        <v>187.61538461538461</v>
      </c>
      <c r="QP34" s="1126">
        <f t="shared" si="1016"/>
        <v>159.46153846153845</v>
      </c>
      <c r="QQ34" s="1126">
        <f t="shared" si="1016"/>
        <v>141.46153846153845</v>
      </c>
      <c r="QR34" s="1126">
        <f t="shared" si="1016"/>
        <v>163.92307692307693</v>
      </c>
      <c r="QS34" s="1126">
        <f t="shared" si="1016"/>
        <v>161.53846153846155</v>
      </c>
      <c r="QT34" s="1126">
        <f t="shared" si="1016"/>
        <v>145.38461538461539</v>
      </c>
      <c r="QU34" s="1126">
        <f t="shared" si="1016"/>
        <v>238.28571428571428</v>
      </c>
      <c r="QV34" s="1126">
        <f t="shared" si="1016"/>
        <v>237</v>
      </c>
      <c r="QW34" s="1126">
        <f t="shared" si="1016"/>
        <v>194.92857142857142</v>
      </c>
      <c r="QX34" s="1126">
        <f t="shared" si="1016"/>
        <v>167.64285714285714</v>
      </c>
      <c r="QY34" s="1126">
        <f t="shared" si="1016"/>
        <v>161.14285714285714</v>
      </c>
      <c r="QZ34" s="1126">
        <f t="shared" si="1016"/>
        <v>182.76923076923077</v>
      </c>
      <c r="RA34" s="1218">
        <f t="shared" si="1017"/>
        <v>210.69230769230768</v>
      </c>
      <c r="RB34" s="1218">
        <f t="shared" si="1018"/>
        <v>177.5</v>
      </c>
      <c r="RC34" s="1218">
        <f t="shared" si="1019"/>
        <v>219.28571428571428</v>
      </c>
      <c r="RD34" s="1218">
        <f t="shared" si="1020"/>
        <v>230.92857142857142</v>
      </c>
      <c r="RE34" s="1218">
        <f t="shared" si="1021"/>
        <v>157.9375</v>
      </c>
      <c r="RF34" s="1218">
        <f t="shared" si="1022"/>
        <v>164.5625</v>
      </c>
      <c r="RG34" s="1218">
        <f t="shared" si="1023"/>
        <v>199.125</v>
      </c>
      <c r="RH34" s="1218">
        <f t="shared" si="1024"/>
        <v>0</v>
      </c>
      <c r="RI34" s="1218">
        <f t="shared" si="1025"/>
        <v>0</v>
      </c>
      <c r="RJ34" s="1218">
        <f t="shared" si="1026"/>
        <v>0</v>
      </c>
      <c r="RK34" s="1218">
        <f t="shared" si="1027"/>
        <v>0</v>
      </c>
      <c r="RL34" s="1218">
        <f t="shared" si="1028"/>
        <v>0</v>
      </c>
    </row>
    <row r="35" spans="1:480" s="85" customFormat="1" ht="15" thickBot="1" x14ac:dyDescent="0.35">
      <c r="A35" s="678"/>
      <c r="B35" s="845">
        <v>4.3</v>
      </c>
      <c r="E35" s="1281" t="s">
        <v>104</v>
      </c>
      <c r="F35" s="1281"/>
      <c r="G35" s="128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73">V11/V32</f>
        <v>2052.3001631321372</v>
      </c>
      <c r="W35" s="87">
        <f t="shared" si="1073"/>
        <v>2578.1637312459229</v>
      </c>
      <c r="X35" s="86">
        <f t="shared" si="1073"/>
        <v>2149.2504631969009</v>
      </c>
      <c r="Y35" s="87">
        <f t="shared" si="107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74">AJ11/AJ32</f>
        <v>1951.8635170603675</v>
      </c>
      <c r="AK35" s="87">
        <f t="shared" si="1074"/>
        <v>2407.4424415491699</v>
      </c>
      <c r="AL35" s="86">
        <f t="shared" si="1074"/>
        <v>1986.6238630283574</v>
      </c>
      <c r="AM35" s="87">
        <f t="shared" si="1074"/>
        <v>1857.1642785738086</v>
      </c>
      <c r="AN35" s="86">
        <f t="shared" si="1074"/>
        <v>1823.3453473132372</v>
      </c>
      <c r="AO35" s="87">
        <f t="shared" ref="AO35:AT35" si="1075">AO11/AO32</f>
        <v>1850.8412460436448</v>
      </c>
      <c r="AP35" s="196">
        <f t="shared" si="1075"/>
        <v>1850.3333333333333</v>
      </c>
      <c r="AQ35" s="87">
        <f t="shared" si="1075"/>
        <v>2171.5503113733203</v>
      </c>
      <c r="AR35" s="196">
        <f t="shared" si="1075"/>
        <v>1761.015873015873</v>
      </c>
      <c r="AS35" s="87">
        <f t="shared" si="1075"/>
        <v>1886.7118644067796</v>
      </c>
      <c r="AT35" s="196">
        <f t="shared" si="1075"/>
        <v>1799.4679135762656</v>
      </c>
      <c r="AU35" s="87">
        <f>AU11/AU32</f>
        <v>1873.9333333333334</v>
      </c>
      <c r="AV35" s="124" t="s">
        <v>29</v>
      </c>
      <c r="AW35" s="143">
        <f>SUM(AJ35:AU35)/$AV$4</f>
        <v>1935.0244435506245</v>
      </c>
      <c r="AX35" s="350">
        <f t="shared" ref="AX35:BC35" si="1076">AX11/AX32</f>
        <v>1846.5550000000001</v>
      </c>
      <c r="AY35" s="87">
        <f t="shared" si="1076"/>
        <v>2213.7446245451538</v>
      </c>
      <c r="AZ35" s="86">
        <f t="shared" si="1076"/>
        <v>1845.2666666666667</v>
      </c>
      <c r="BA35" s="87">
        <f t="shared" si="1076"/>
        <v>1875.613450023031</v>
      </c>
      <c r="BB35" s="86">
        <f t="shared" si="1076"/>
        <v>1866.107439417048</v>
      </c>
      <c r="BC35" s="87">
        <f t="shared" si="1076"/>
        <v>1828.3763530391341</v>
      </c>
      <c r="BD35" s="196">
        <f t="shared" ref="BD35:BI35" si="1077">BD11/BD32</f>
        <v>2053.7225642883013</v>
      </c>
      <c r="BE35" s="87">
        <f t="shared" si="1077"/>
        <v>1821.1138819617622</v>
      </c>
      <c r="BF35" s="196">
        <f t="shared" si="1077"/>
        <v>1722.443261417764</v>
      </c>
      <c r="BG35" s="87">
        <f t="shared" si="1077"/>
        <v>1810.7377049180327</v>
      </c>
      <c r="BH35" s="196">
        <f t="shared" si="1077"/>
        <v>1854.6987313008901</v>
      </c>
      <c r="BI35" s="87">
        <f t="shared" si="1077"/>
        <v>2270.0500000000002</v>
      </c>
      <c r="BJ35" s="124" t="s">
        <v>29</v>
      </c>
      <c r="BK35" s="143">
        <f>SUM(AX35:BI35)/$BJ$4</f>
        <v>1917.3691397981486</v>
      </c>
      <c r="BL35" s="766">
        <f t="shared" ref="BL35:BM35" si="1078">BL11/BL32</f>
        <v>1866.1311475409836</v>
      </c>
      <c r="BM35" s="87">
        <f t="shared" si="1078"/>
        <v>1861.516129032258</v>
      </c>
      <c r="BN35" s="772">
        <f t="shared" ref="BN35:BO35" si="1079">BN11/BN32</f>
        <v>1839.2857142857142</v>
      </c>
      <c r="BO35" s="87">
        <f t="shared" si="1079"/>
        <v>1850.7936507936508</v>
      </c>
      <c r="BP35" s="86">
        <f t="shared" ref="BP35:BQ35" si="1080">BP11/BP32</f>
        <v>1864.5079365079366</v>
      </c>
      <c r="BQ35" s="87">
        <f t="shared" si="1080"/>
        <v>1891.8225806451612</v>
      </c>
      <c r="BR35" s="196">
        <f t="shared" ref="BR35" si="1081">BR11/BR32</f>
        <v>2299.4677419354839</v>
      </c>
      <c r="BS35" s="87">
        <f t="shared" ref="BS35:BT35" si="1082">BS11/BS32</f>
        <v>1828.9375</v>
      </c>
      <c r="BT35" s="196">
        <f t="shared" si="1082"/>
        <v>1864.6190476190477</v>
      </c>
      <c r="BU35" s="196">
        <f t="shared" ref="BU35:BV35" si="1083">BU11/BU32</f>
        <v>1859.203125</v>
      </c>
      <c r="BV35" s="196">
        <f t="shared" si="1083"/>
        <v>1872.4375</v>
      </c>
      <c r="BW35" s="196">
        <f t="shared" ref="BW35" si="1084">BW11/BW32</f>
        <v>1892.71875</v>
      </c>
      <c r="BX35" s="124" t="s">
        <v>29</v>
      </c>
      <c r="BY35" s="143">
        <f>SUM(BL35:BW35)/$BX$4</f>
        <v>1899.2867352800197</v>
      </c>
      <c r="BZ35" s="196">
        <f t="shared" ref="BZ35:CA35" si="1085">BZ11/BZ32</f>
        <v>2359</v>
      </c>
      <c r="CA35" s="87">
        <f t="shared" si="1085"/>
        <v>1923.5079365079366</v>
      </c>
      <c r="CB35" s="772">
        <f t="shared" ref="CB35:CC35" si="1086">CB11/CB32</f>
        <v>1699.3661971830986</v>
      </c>
      <c r="CC35" s="87">
        <f t="shared" si="1086"/>
        <v>1724.6428571428571</v>
      </c>
      <c r="CD35" s="86">
        <f t="shared" ref="CD35:CE35" si="1087">CD11/CD32</f>
        <v>1721.2</v>
      </c>
      <c r="CE35" s="87">
        <f t="shared" si="1087"/>
        <v>2040.6944444444443</v>
      </c>
      <c r="CF35" s="196">
        <f t="shared" ref="CF35:CG35" si="1088">CF11/CF32</f>
        <v>1657.7972972972973</v>
      </c>
      <c r="CG35" s="87">
        <f t="shared" si="1088"/>
        <v>1602.8783783783783</v>
      </c>
      <c r="CH35" s="196">
        <f t="shared" ref="CH35:CI35" si="1089">CH11/CH32</f>
        <v>1594.5</v>
      </c>
      <c r="CI35" s="196">
        <f t="shared" si="1089"/>
        <v>1743.9852941176471</v>
      </c>
      <c r="CJ35" s="196">
        <f t="shared" ref="CJ35:CK35" si="1090">CJ11/CJ32</f>
        <v>1722.2028985507247</v>
      </c>
      <c r="CK35" s="196">
        <f t="shared" si="1090"/>
        <v>1754.3823529411766</v>
      </c>
      <c r="CL35" s="124" t="s">
        <v>29</v>
      </c>
      <c r="CM35" s="143">
        <f>SUM(BZ35:CK35)/$CL$4</f>
        <v>1795.3464713802969</v>
      </c>
      <c r="CN35" s="196">
        <f t="shared" ref="CN35:CO35" si="1091">CN11/CN32</f>
        <v>2351.4516129032259</v>
      </c>
      <c r="CO35" s="87">
        <f t="shared" si="1091"/>
        <v>1874.2903225806451</v>
      </c>
      <c r="CP35" s="772">
        <f t="shared" ref="CP35:CQ35" si="1092">CP11/CP32</f>
        <v>1885.7213114754099</v>
      </c>
      <c r="CQ35" s="87">
        <f t="shared" si="1092"/>
        <v>1891.3174603174602</v>
      </c>
      <c r="CR35" s="86">
        <f t="shared" ref="CR35:CS35" si="1093">CR11/CR32</f>
        <v>1882.6666666666667</v>
      </c>
      <c r="CS35" s="87">
        <f t="shared" si="1093"/>
        <v>2233.2741935483873</v>
      </c>
      <c r="CT35" s="196">
        <f t="shared" ref="CT35:CU35" si="1094">CT11/CT32</f>
        <v>2044.6166666666666</v>
      </c>
      <c r="CU35" s="87">
        <f t="shared" si="1094"/>
        <v>1972.5166666666667</v>
      </c>
      <c r="CV35" s="196">
        <f t="shared" ref="CV35:CW35" si="1095">CV11/CV32</f>
        <v>2082.3508771929824</v>
      </c>
      <c r="CW35" s="958">
        <f t="shared" si="1095"/>
        <v>2124.0714285714284</v>
      </c>
      <c r="CX35" s="196">
        <f t="shared" ref="CX35:CY35" si="1096">CX11/CX32</f>
        <v>2127.3928571428573</v>
      </c>
      <c r="CY35" s="87">
        <f t="shared" si="1096"/>
        <v>2472.9152542372881</v>
      </c>
      <c r="CZ35" s="124" t="s">
        <v>29</v>
      </c>
      <c r="DA35" s="143">
        <f>SUM(CN35:CY35)/$CZ$4</f>
        <v>2078.5487764974737</v>
      </c>
      <c r="DB35" s="196">
        <f t="shared" ref="DB35:DC35" si="1097">DB11/DB32</f>
        <v>2074.7068965517242</v>
      </c>
      <c r="DC35" s="87">
        <f t="shared" si="1097"/>
        <v>2150.6964285714284</v>
      </c>
      <c r="DD35" s="772">
        <f t="shared" ref="DD35:DE35" si="1098">DD11/DD32</f>
        <v>2151.0178571428573</v>
      </c>
      <c r="DE35" s="87">
        <f t="shared" si="1098"/>
        <v>2249.0181818181818</v>
      </c>
      <c r="DF35" s="86">
        <f t="shared" ref="DF35:DG35" si="1099">DF11/DF32</f>
        <v>2238.4</v>
      </c>
      <c r="DG35" s="87">
        <f t="shared" si="1099"/>
        <v>2643.4035087719299</v>
      </c>
      <c r="DH35" s="196">
        <f t="shared" ref="DH35:DI35" si="1100">DH11/DH32</f>
        <v>2153.4912280701756</v>
      </c>
      <c r="DI35" s="87">
        <f t="shared" si="1100"/>
        <v>2225.9272727272728</v>
      </c>
      <c r="DJ35" s="196">
        <f t="shared" ref="DJ35:DK35" si="1101">DJ11/DJ32</f>
        <v>2186.2857142857142</v>
      </c>
      <c r="DK35" s="87">
        <f t="shared" si="1101"/>
        <v>2200.0714285714284</v>
      </c>
      <c r="DL35" s="196">
        <f t="shared" ref="DL35:DM35" si="1102">DL11/DL32</f>
        <v>2060.5166666666669</v>
      </c>
      <c r="DM35" s="87">
        <f t="shared" si="1102"/>
        <v>2500.311475409836</v>
      </c>
      <c r="DN35" s="124" t="s">
        <v>29</v>
      </c>
      <c r="DO35" s="143">
        <f>SUM(DB35:DM35)/$DN$4</f>
        <v>2236.153888215601</v>
      </c>
      <c r="DP35" s="196">
        <f t="shared" ref="DP35:DQ35" si="1103">DP11/DP32</f>
        <v>2087.35</v>
      </c>
      <c r="DQ35" s="87">
        <f t="shared" si="1103"/>
        <v>2080.15</v>
      </c>
      <c r="DR35" s="772">
        <f t="shared" ref="DR35:DS35" si="1104">DR11/DR32</f>
        <v>2105.2372881355932</v>
      </c>
      <c r="DS35" s="87">
        <f t="shared" si="1104"/>
        <v>2219.8214285714284</v>
      </c>
      <c r="DT35" s="86">
        <f t="shared" ref="DT35" si="1105">DT11/DT32</f>
        <v>2704.5818181818181</v>
      </c>
      <c r="DU35" s="87">
        <f t="shared" ref="DU35:DZ35" si="1106">DU11/DU32</f>
        <v>2134.4827586206898</v>
      </c>
      <c r="DV35" s="196">
        <f t="shared" si="1106"/>
        <v>2075.6271186440677</v>
      </c>
      <c r="DW35" s="87">
        <f t="shared" si="1106"/>
        <v>2106.8793103448274</v>
      </c>
      <c r="DX35" s="196">
        <f t="shared" si="1106"/>
        <v>2040.9166666666667</v>
      </c>
      <c r="DY35" s="87">
        <f t="shared" si="1106"/>
        <v>2476.8360655737706</v>
      </c>
      <c r="DZ35" s="196">
        <f t="shared" si="1106"/>
        <v>2103.0508474576272</v>
      </c>
      <c r="EA35" s="87">
        <f t="shared" ref="EA35" si="1107">EA11/EA32</f>
        <v>2111.6779661016949</v>
      </c>
      <c r="EB35" s="124" t="s">
        <v>29</v>
      </c>
      <c r="EC35" s="143">
        <f>SUM(DP35:EA35)/$EB$4</f>
        <v>2187.2176056915155</v>
      </c>
      <c r="ED35" s="196">
        <f t="shared" ref="ED35" si="1108">ED11/ED32</f>
        <v>2196</v>
      </c>
      <c r="EE35" s="87">
        <f t="shared" ref="EE35:EF35" si="1109">EE11/EE32</f>
        <v>2118.5593220338983</v>
      </c>
      <c r="EF35" s="772">
        <f t="shared" si="1109"/>
        <v>2119.7796610169494</v>
      </c>
      <c r="EG35" s="87">
        <f t="shared" ref="EG35:EH35" si="1110">EG11/EG32</f>
        <v>2545.8245614035086</v>
      </c>
      <c r="EH35" s="86">
        <f t="shared" si="1110"/>
        <v>2220.0357142857142</v>
      </c>
      <c r="EI35" s="87">
        <f t="shared" ref="EI35:EJ35" si="1111">EI11/EI32</f>
        <v>2137.7241379310344</v>
      </c>
      <c r="EJ35" s="196">
        <f t="shared" si="1111"/>
        <v>2139.5517241379312</v>
      </c>
      <c r="EK35" s="87">
        <f t="shared" ref="EK35:EL35" si="1112">EK11/EK32</f>
        <v>2146.2241379310344</v>
      </c>
      <c r="EL35" s="196">
        <f t="shared" si="1112"/>
        <v>2149.4310344827586</v>
      </c>
      <c r="EM35" s="87">
        <f t="shared" ref="EM35:EN35" si="1113">EM11/EM32</f>
        <v>2161.0689655172414</v>
      </c>
      <c r="EN35" s="196">
        <f t="shared" si="1113"/>
        <v>2649.4482758620688</v>
      </c>
      <c r="EO35" s="87">
        <f t="shared" ref="EO35" si="1114">EO11/EO32</f>
        <v>2223.0701754385964</v>
      </c>
      <c r="EP35" s="124" t="s">
        <v>29</v>
      </c>
      <c r="EQ35" s="143">
        <f>SUM(ED35:EO35)/$EP$4</f>
        <v>2233.8931425033948</v>
      </c>
      <c r="ER35" s="196">
        <f t="shared" ref="ER35:ES35" si="1115">ER11/ER32</f>
        <v>2153.7719298245615</v>
      </c>
      <c r="ES35" s="87">
        <f t="shared" si="1115"/>
        <v>2164.7719298245615</v>
      </c>
      <c r="ET35" s="772">
        <f t="shared" ref="ET35:EU35" si="1116">ET11/ET32</f>
        <v>2131.8620689655172</v>
      </c>
      <c r="EU35" s="87">
        <f t="shared" si="1116"/>
        <v>2712.875</v>
      </c>
      <c r="EV35" s="86">
        <f t="shared" ref="EV35" si="1117">EV11/EV32</f>
        <v>2150.9482758620688</v>
      </c>
      <c r="EW35" s="87">
        <f t="shared" ref="EW35:EX35" si="1118">EW11/EW32</f>
        <v>2119.6610169491523</v>
      </c>
      <c r="EX35" s="196">
        <f t="shared" si="1118"/>
        <v>2159.1034482758619</v>
      </c>
      <c r="EY35" s="87"/>
      <c r="EZ35" s="196"/>
      <c r="FA35" s="87"/>
      <c r="FB35" s="196"/>
      <c r="FC35" s="87"/>
      <c r="FD35" s="124" t="s">
        <v>29</v>
      </c>
      <c r="FE35" s="143">
        <f>SUM(ER35:FC35)/$FD$4</f>
        <v>2227.5705242431036</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6"/>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20"/>
        <v>-69.29824561403484</v>
      </c>
      <c r="LS35" s="1203">
        <f>LR35/EO35</f>
        <v>-3.1172315826855434E-2</v>
      </c>
      <c r="LT35" s="295">
        <f>ES35-ER35</f>
        <v>11</v>
      </c>
      <c r="LU35" s="1192">
        <f>LT35/ER35</f>
        <v>5.1073188612389521E-3</v>
      </c>
      <c r="LV35" s="295">
        <f>ET35-ES35</f>
        <v>-32.909860859044329</v>
      </c>
      <c r="LW35" s="1192">
        <f>LV35/ES35</f>
        <v>-1.5202461010158897E-2</v>
      </c>
      <c r="LX35" s="295">
        <f>EU35-ET35</f>
        <v>581.01293103448279</v>
      </c>
      <c r="LY35" s="1192">
        <f>LX35/ET35</f>
        <v>0.2725377685041408</v>
      </c>
      <c r="LZ35" s="295">
        <f>EV35-EU35</f>
        <v>-561.92672413793116</v>
      </c>
      <c r="MA35" s="1192">
        <f>LZ35/EU35</f>
        <v>-0.20713329001075653</v>
      </c>
      <c r="MB35" s="295">
        <f>EW35-EV35</f>
        <v>-31.287258912916514</v>
      </c>
      <c r="MC35" s="1192">
        <f>MB35/EV35</f>
        <v>-1.4545797899476236E-2</v>
      </c>
      <c r="MD35" s="295">
        <f>EX35-EW35</f>
        <v>39.442431326709539</v>
      </c>
      <c r="ME35" s="1250">
        <f>MD35/EW35</f>
        <v>1.8607895796224717E-2</v>
      </c>
      <c r="MF35" s="295">
        <f>EY35-EX35</f>
        <v>-2159.1034482758619</v>
      </c>
      <c r="MG35" s="1192">
        <f>MF35/EX35</f>
        <v>-1</v>
      </c>
      <c r="MH35" s="295">
        <f>EZ35-EY35</f>
        <v>0</v>
      </c>
      <c r="MI35" s="1192" t="e">
        <f>MH35/EY35</f>
        <v>#DIV/0!</v>
      </c>
      <c r="MJ35" s="295">
        <f>FA35-EZ35</f>
        <v>0</v>
      </c>
      <c r="MK35" s="1192" t="e">
        <f>MJ35/EZ35</f>
        <v>#DIV/0!</v>
      </c>
      <c r="ML35" s="295">
        <f>FB35-FA35</f>
        <v>0</v>
      </c>
      <c r="MM35" s="1192" t="e">
        <f>ML35/FA35</f>
        <v>#DIV/0!</v>
      </c>
      <c r="MN35" s="295">
        <f>FC35-FB35</f>
        <v>0</v>
      </c>
      <c r="MO35" s="1192" t="e">
        <f>MN35/FB35</f>
        <v>#DIV/0!</v>
      </c>
      <c r="MP35" s="196">
        <f>EJ35</f>
        <v>2139.5517241379312</v>
      </c>
      <c r="MQ35" s="958">
        <f>EX35</f>
        <v>2159.1034482758619</v>
      </c>
      <c r="MR35" s="592">
        <f>MQ35-MP35</f>
        <v>19.551724137930705</v>
      </c>
      <c r="MS35" s="101">
        <f>IF(ISERROR(MR35/MP35),0,MR35/MP35)</f>
        <v>9.1382339194480064E-3</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72"/>
        <v>1951.8635170603675</v>
      </c>
      <c r="NJ35" s="259">
        <f t="shared" si="1072"/>
        <v>2407.4424415491699</v>
      </c>
      <c r="NK35" s="259">
        <f t="shared" si="1072"/>
        <v>1986.6238630283574</v>
      </c>
      <c r="NL35" s="259">
        <f t="shared" si="1072"/>
        <v>1857.1642785738086</v>
      </c>
      <c r="NM35" s="259">
        <f t="shared" si="1072"/>
        <v>1823.3453473132372</v>
      </c>
      <c r="NN35" s="259">
        <f t="shared" si="1072"/>
        <v>1850.8412460436448</v>
      </c>
      <c r="NO35" s="259">
        <f t="shared" si="1072"/>
        <v>1850.3333333333333</v>
      </c>
      <c r="NP35" s="259">
        <f t="shared" si="1072"/>
        <v>2171.5503113733203</v>
      </c>
      <c r="NQ35" s="259">
        <f t="shared" si="1072"/>
        <v>1761.015873015873</v>
      </c>
      <c r="NR35" s="259">
        <f t="shared" si="1072"/>
        <v>1886.7118644067796</v>
      </c>
      <c r="NS35" s="259">
        <f t="shared" si="1072"/>
        <v>1799.4679135762656</v>
      </c>
      <c r="NT35" s="259">
        <f>AU35</f>
        <v>1873.9333333333334</v>
      </c>
      <c r="NU35" s="259">
        <f t="shared" si="1009"/>
        <v>1846.5550000000001</v>
      </c>
      <c r="NV35" s="259">
        <f t="shared" si="1009"/>
        <v>2213.7446245451538</v>
      </c>
      <c r="NW35" s="259">
        <f t="shared" si="1009"/>
        <v>1845.2666666666667</v>
      </c>
      <c r="NX35" s="259">
        <f t="shared" si="1009"/>
        <v>1875.613450023031</v>
      </c>
      <c r="NY35" s="259">
        <f t="shared" si="1009"/>
        <v>1866.107439417048</v>
      </c>
      <c r="NZ35" s="259">
        <f>BC35</f>
        <v>1828.3763530391341</v>
      </c>
      <c r="OA35" s="259">
        <f t="shared" si="1010"/>
        <v>2053.7225642883013</v>
      </c>
      <c r="OB35" s="259">
        <f t="shared" si="1010"/>
        <v>1821.1138819617622</v>
      </c>
      <c r="OC35" s="259">
        <f t="shared" si="1010"/>
        <v>1722.443261417764</v>
      </c>
      <c r="OD35" s="259">
        <f t="shared" si="1010"/>
        <v>1810.7377049180327</v>
      </c>
      <c r="OE35" s="259">
        <f t="shared" si="1010"/>
        <v>1854.6987313008901</v>
      </c>
      <c r="OF35" s="259">
        <f t="shared" si="1010"/>
        <v>2270.0500000000002</v>
      </c>
      <c r="OG35" s="706">
        <f t="shared" si="1011"/>
        <v>1866.1311475409836</v>
      </c>
      <c r="OH35" s="706">
        <f t="shared" si="1011"/>
        <v>1861.516129032258</v>
      </c>
      <c r="OI35" s="706">
        <f t="shared" si="1011"/>
        <v>1839.2857142857142</v>
      </c>
      <c r="OJ35" s="706">
        <f t="shared" si="1011"/>
        <v>1850.7936507936508</v>
      </c>
      <c r="OK35" s="706">
        <f t="shared" si="1011"/>
        <v>1864.5079365079366</v>
      </c>
      <c r="OL35" s="706">
        <f t="shared" si="1011"/>
        <v>1891.8225806451612</v>
      </c>
      <c r="OM35" s="706">
        <f t="shared" si="1011"/>
        <v>2299.4677419354839</v>
      </c>
      <c r="ON35" s="706">
        <f t="shared" si="1011"/>
        <v>1828.9375</v>
      </c>
      <c r="OO35" s="706">
        <f t="shared" si="1011"/>
        <v>1864.6190476190477</v>
      </c>
      <c r="OP35" s="706">
        <f t="shared" si="1011"/>
        <v>1859.203125</v>
      </c>
      <c r="OQ35" s="706">
        <f t="shared" si="1011"/>
        <v>1872.4375</v>
      </c>
      <c r="OR35" s="706">
        <f t="shared" si="1011"/>
        <v>1892.71875</v>
      </c>
      <c r="OS35" s="809">
        <f t="shared" si="1012"/>
        <v>2359</v>
      </c>
      <c r="OT35" s="809">
        <f t="shared" si="1012"/>
        <v>1923.5079365079366</v>
      </c>
      <c r="OU35" s="809">
        <f t="shared" si="1012"/>
        <v>1699.3661971830986</v>
      </c>
      <c r="OV35" s="809">
        <f t="shared" si="1012"/>
        <v>1724.6428571428571</v>
      </c>
      <c r="OW35" s="809">
        <f t="shared" si="1012"/>
        <v>1721.2</v>
      </c>
      <c r="OX35" s="809">
        <f t="shared" si="1012"/>
        <v>2040.6944444444443</v>
      </c>
      <c r="OY35" s="809">
        <f t="shared" si="1012"/>
        <v>1657.7972972972973</v>
      </c>
      <c r="OZ35" s="809">
        <f t="shared" si="1012"/>
        <v>1602.8783783783783</v>
      </c>
      <c r="PA35" s="809">
        <f t="shared" si="1012"/>
        <v>1594.5</v>
      </c>
      <c r="PB35" s="809">
        <f t="shared" si="1012"/>
        <v>1743.9852941176471</v>
      </c>
      <c r="PC35" s="809">
        <f t="shared" si="1012"/>
        <v>1722.2028985507247</v>
      </c>
      <c r="PD35" s="809">
        <f t="shared" si="1012"/>
        <v>1754.3823529411766</v>
      </c>
      <c r="PE35" s="862">
        <f t="shared" si="1013"/>
        <v>2351.4516129032259</v>
      </c>
      <c r="PF35" s="862">
        <f t="shared" si="1013"/>
        <v>1874.2903225806451</v>
      </c>
      <c r="PG35" s="862">
        <f t="shared" si="1013"/>
        <v>1885.7213114754099</v>
      </c>
      <c r="PH35" s="862">
        <f t="shared" si="1013"/>
        <v>1891.3174603174602</v>
      </c>
      <c r="PI35" s="862">
        <f t="shared" si="1013"/>
        <v>1882.6666666666667</v>
      </c>
      <c r="PJ35" s="862">
        <f t="shared" si="1013"/>
        <v>2233.2741935483873</v>
      </c>
      <c r="PK35" s="862">
        <f t="shared" si="1013"/>
        <v>2044.6166666666666</v>
      </c>
      <c r="PL35" s="862">
        <f t="shared" si="1013"/>
        <v>1972.5166666666667</v>
      </c>
      <c r="PM35" s="862">
        <f t="shared" si="1013"/>
        <v>2082.3508771929824</v>
      </c>
      <c r="PN35" s="862">
        <f t="shared" si="1013"/>
        <v>2124.0714285714284</v>
      </c>
      <c r="PO35" s="862">
        <f t="shared" si="1013"/>
        <v>2127.3928571428573</v>
      </c>
      <c r="PP35" s="862">
        <f t="shared" si="1013"/>
        <v>2472.9152542372881</v>
      </c>
      <c r="PQ35" s="1048">
        <f t="shared" si="1014"/>
        <v>2074.7068965517242</v>
      </c>
      <c r="PR35" s="1048">
        <f t="shared" si="1014"/>
        <v>2150.6964285714284</v>
      </c>
      <c r="PS35" s="1048">
        <f t="shared" si="1014"/>
        <v>2151.0178571428573</v>
      </c>
      <c r="PT35" s="1048">
        <f t="shared" si="1014"/>
        <v>2249.0181818181818</v>
      </c>
      <c r="PU35" s="1048">
        <f t="shared" si="1014"/>
        <v>2238.4</v>
      </c>
      <c r="PV35" s="1048">
        <f t="shared" si="1014"/>
        <v>2643.4035087719299</v>
      </c>
      <c r="PW35" s="1048">
        <f t="shared" si="1014"/>
        <v>2153.4912280701756</v>
      </c>
      <c r="PX35" s="1048">
        <f t="shared" si="1014"/>
        <v>2225.9272727272728</v>
      </c>
      <c r="PY35" s="1048">
        <f t="shared" si="1014"/>
        <v>2186.2857142857142</v>
      </c>
      <c r="PZ35" s="1048">
        <f t="shared" si="1014"/>
        <v>2200.0714285714284</v>
      </c>
      <c r="QA35" s="1048">
        <f t="shared" si="1014"/>
        <v>2060.5166666666669</v>
      </c>
      <c r="QB35" s="1048">
        <f t="shared" si="1014"/>
        <v>2500.311475409836</v>
      </c>
      <c r="QC35" s="1070">
        <f t="shared" si="1015"/>
        <v>2087.35</v>
      </c>
      <c r="QD35" s="1070">
        <f t="shared" si="1015"/>
        <v>2080.15</v>
      </c>
      <c r="QE35" s="1070">
        <f t="shared" si="1015"/>
        <v>2105.2372881355932</v>
      </c>
      <c r="QF35" s="1070">
        <f t="shared" si="1015"/>
        <v>2219.8214285714284</v>
      </c>
      <c r="QG35" s="1070">
        <f t="shared" si="1015"/>
        <v>2704.5818181818181</v>
      </c>
      <c r="QH35" s="1070">
        <f t="shared" si="1015"/>
        <v>2134.4827586206898</v>
      </c>
      <c r="QI35" s="1070">
        <f t="shared" si="1015"/>
        <v>2075.6271186440677</v>
      </c>
      <c r="QJ35" s="1070">
        <f t="shared" si="1015"/>
        <v>2106.8793103448274</v>
      </c>
      <c r="QK35" s="1070">
        <f t="shared" si="1015"/>
        <v>2040.9166666666667</v>
      </c>
      <c r="QL35" s="1070">
        <f t="shared" si="1015"/>
        <v>2476.8360655737706</v>
      </c>
      <c r="QM35" s="1070">
        <f t="shared" si="1015"/>
        <v>2103.0508474576272</v>
      </c>
      <c r="QN35" s="1070">
        <f t="shared" si="1015"/>
        <v>2111.6779661016949</v>
      </c>
      <c r="QO35" s="1127">
        <f t="shared" si="1016"/>
        <v>2196</v>
      </c>
      <c r="QP35" s="1127">
        <f t="shared" si="1016"/>
        <v>2118.5593220338983</v>
      </c>
      <c r="QQ35" s="1127">
        <f t="shared" si="1016"/>
        <v>2119.7796610169494</v>
      </c>
      <c r="QR35" s="1127">
        <f t="shared" si="1016"/>
        <v>2545.8245614035086</v>
      </c>
      <c r="QS35" s="1127">
        <f t="shared" si="1016"/>
        <v>2220.0357142857142</v>
      </c>
      <c r="QT35" s="1127">
        <f t="shared" si="1016"/>
        <v>2137.7241379310344</v>
      </c>
      <c r="QU35" s="1127">
        <f t="shared" si="1016"/>
        <v>2139.5517241379312</v>
      </c>
      <c r="QV35" s="1127">
        <f t="shared" si="1016"/>
        <v>2146.2241379310344</v>
      </c>
      <c r="QW35" s="1127">
        <f t="shared" si="1016"/>
        <v>2149.4310344827586</v>
      </c>
      <c r="QX35" s="1127">
        <f t="shared" si="1016"/>
        <v>2161.0689655172414</v>
      </c>
      <c r="QY35" s="1127">
        <f t="shared" si="1016"/>
        <v>2649.4482758620688</v>
      </c>
      <c r="QZ35" s="1127">
        <f t="shared" si="1016"/>
        <v>2223.0701754385964</v>
      </c>
      <c r="RA35" s="1219">
        <f t="shared" si="1017"/>
        <v>2153.7719298245615</v>
      </c>
      <c r="RB35" s="1219">
        <f t="shared" si="1018"/>
        <v>2164.7719298245615</v>
      </c>
      <c r="RC35" s="1219">
        <f t="shared" si="1019"/>
        <v>2131.8620689655172</v>
      </c>
      <c r="RD35" s="1219">
        <f t="shared" si="1020"/>
        <v>2712.875</v>
      </c>
      <c r="RE35" s="1219">
        <f t="shared" si="1021"/>
        <v>2150.9482758620688</v>
      </c>
      <c r="RF35" s="1219">
        <f t="shared" si="1022"/>
        <v>2119.6610169491523</v>
      </c>
      <c r="RG35" s="1219">
        <f t="shared" si="1023"/>
        <v>2159.1034482758619</v>
      </c>
      <c r="RH35" s="1219">
        <f t="shared" si="1024"/>
        <v>0</v>
      </c>
      <c r="RI35" s="1219">
        <f t="shared" si="1025"/>
        <v>0</v>
      </c>
      <c r="RJ35" s="1219">
        <f t="shared" si="1026"/>
        <v>0</v>
      </c>
      <c r="RK35" s="1219">
        <f t="shared" si="1027"/>
        <v>0</v>
      </c>
      <c r="RL35" s="1219">
        <f t="shared" si="1028"/>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249"/>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71" t="s">
        <v>230</v>
      </c>
      <c r="F37" s="1271"/>
      <c r="G37" s="1272"/>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f>27063+27067+4</f>
        <v>54134</v>
      </c>
      <c r="EW37" s="64">
        <f>2+27183+27248</f>
        <v>54433</v>
      </c>
      <c r="EX37" s="187">
        <f>27196+27151+10+7</f>
        <v>54364</v>
      </c>
      <c r="EY37" s="64"/>
      <c r="EZ37" s="580"/>
      <c r="FA37" s="64"/>
      <c r="FB37" s="580"/>
      <c r="FC37" s="64"/>
      <c r="FD37" s="125">
        <f>SUM(ER37:FC37)</f>
        <v>402387</v>
      </c>
      <c r="FE37" s="150">
        <f>SUM(ER37:FC37)/$FD$4</f>
        <v>57483.857142857145</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19">CU37-CT37</f>
        <v>-4856</v>
      </c>
      <c r="IO37" s="370">
        <f>IN37/CT37</f>
        <v>-8.7699337198172328E-2</v>
      </c>
      <c r="IP37" s="300">
        <f t="shared" ref="IP37:IP43" si="1120">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221</v>
      </c>
      <c r="LW37" s="1191">
        <f>LV37/ES37</f>
        <v>4.1840212040893604E-3</v>
      </c>
      <c r="LX37" s="300">
        <f>EU37-ET37</f>
        <v>28192</v>
      </c>
      <c r="LY37" s="1191">
        <f>LX37/ET37</f>
        <v>0.53151335759129725</v>
      </c>
      <c r="LZ37" s="300">
        <f>EV37-EU37</f>
        <v>-27099</v>
      </c>
      <c r="MA37" s="1191">
        <f>LZ37/EU37</f>
        <v>-0.3335959523838834</v>
      </c>
      <c r="MB37" s="300">
        <f>EW37-EV37</f>
        <v>299</v>
      </c>
      <c r="MC37" s="1191">
        <f>MB37/EV37</f>
        <v>5.5233309934606713E-3</v>
      </c>
      <c r="MD37" s="300">
        <f>EX37-EW37</f>
        <v>-69</v>
      </c>
      <c r="ME37" s="1249">
        <f>MD37/EW37</f>
        <v>-1.2676133962853417E-3</v>
      </c>
      <c r="MF37" s="300">
        <f>EY37-EX37</f>
        <v>-54364</v>
      </c>
      <c r="MG37" s="1191">
        <f>MF37/EX37</f>
        <v>-1</v>
      </c>
      <c r="MH37" s="300">
        <f>EZ37-EY37</f>
        <v>0</v>
      </c>
      <c r="MI37" s="1191" t="e">
        <f>MH37/EY37</f>
        <v>#DIV/0!</v>
      </c>
      <c r="MJ37" s="300">
        <f>FA37-EZ37</f>
        <v>0</v>
      </c>
      <c r="MK37" s="1191" t="e">
        <f>MJ37/EZ37</f>
        <v>#DIV/0!</v>
      </c>
      <c r="ML37" s="300">
        <f>FB37-FA37</f>
        <v>0</v>
      </c>
      <c r="MM37" s="1191" t="e">
        <f>ML37/FA37</f>
        <v>#DIV/0!</v>
      </c>
      <c r="MN37" s="300">
        <f>FC37-FB37</f>
        <v>0</v>
      </c>
      <c r="MO37" s="1191" t="e">
        <f>MN37/FB37</f>
        <v>#DIV/0!</v>
      </c>
      <c r="MP37" s="580">
        <f>EJ37</f>
        <v>54212</v>
      </c>
      <c r="MQ37" s="959">
        <f>EX37</f>
        <v>54364</v>
      </c>
      <c r="MR37" s="110">
        <f>MQ37-MP37</f>
        <v>152</v>
      </c>
      <c r="MS37" s="100">
        <f>IF(ISERROR(MR37/MP37),0,MR37/MP37)</f>
        <v>2.8038072751420348E-3</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21">AJ37</f>
        <v>44610</v>
      </c>
      <c r="NJ37" s="241">
        <f t="shared" si="1121"/>
        <v>67802</v>
      </c>
      <c r="NK37" s="241">
        <f t="shared" si="1121"/>
        <v>44415</v>
      </c>
      <c r="NL37" s="241">
        <f t="shared" si="1121"/>
        <v>44340</v>
      </c>
      <c r="NM37" s="241">
        <f t="shared" si="1121"/>
        <v>44207</v>
      </c>
      <c r="NN37" s="241">
        <f t="shared" si="1121"/>
        <v>43919</v>
      </c>
      <c r="NO37" s="241">
        <f t="shared" si="1121"/>
        <v>43539</v>
      </c>
      <c r="NP37" s="241">
        <f t="shared" si="1121"/>
        <v>65110</v>
      </c>
      <c r="NQ37" s="241">
        <f t="shared" si="1121"/>
        <v>43434</v>
      </c>
      <c r="NR37" s="241">
        <f t="shared" si="1121"/>
        <v>43744</v>
      </c>
      <c r="NS37" s="241">
        <f t="shared" si="1121"/>
        <v>44090</v>
      </c>
      <c r="NT37" s="241">
        <f t="shared" si="1121"/>
        <v>45048</v>
      </c>
      <c r="NU37" s="241">
        <f t="shared" ref="NU37:OF40" si="1122">AX37</f>
        <v>45094</v>
      </c>
      <c r="NV37" s="241">
        <f t="shared" si="1122"/>
        <v>66663</v>
      </c>
      <c r="NW37" s="241">
        <f t="shared" si="1122"/>
        <v>43660</v>
      </c>
      <c r="NX37" s="241">
        <f t="shared" si="1122"/>
        <v>43753</v>
      </c>
      <c r="NY37" s="241">
        <f t="shared" si="1122"/>
        <v>43349</v>
      </c>
      <c r="NZ37" s="241">
        <f t="shared" si="1122"/>
        <v>43105</v>
      </c>
      <c r="OA37" s="241">
        <f t="shared" si="1122"/>
        <v>56535</v>
      </c>
      <c r="OB37" s="241">
        <f t="shared" si="1122"/>
        <v>43010</v>
      </c>
      <c r="OC37" s="241">
        <f t="shared" si="1122"/>
        <v>43238</v>
      </c>
      <c r="OD37" s="241">
        <f t="shared" si="1122"/>
        <v>43850</v>
      </c>
      <c r="OE37" s="241">
        <f t="shared" si="1122"/>
        <v>44710</v>
      </c>
      <c r="OF37" s="241">
        <f t="shared" si="1122"/>
        <v>69500</v>
      </c>
      <c r="OG37" s="697">
        <f t="shared" ref="OG37:OR40" si="1123">BL37</f>
        <v>47251</v>
      </c>
      <c r="OH37" s="697">
        <f t="shared" si="1123"/>
        <v>48526</v>
      </c>
      <c r="OI37" s="697">
        <f t="shared" si="1123"/>
        <v>49289</v>
      </c>
      <c r="OJ37" s="697">
        <f t="shared" si="1123"/>
        <v>49977</v>
      </c>
      <c r="OK37" s="697">
        <f t="shared" si="1123"/>
        <v>51034</v>
      </c>
      <c r="OL37" s="697">
        <f t="shared" si="1123"/>
        <v>50934</v>
      </c>
      <c r="OM37" s="697">
        <f t="shared" si="1123"/>
        <v>76037</v>
      </c>
      <c r="ON37" s="697">
        <f t="shared" si="1123"/>
        <v>50695</v>
      </c>
      <c r="OO37" s="697">
        <f t="shared" si="1123"/>
        <v>51105</v>
      </c>
      <c r="OP37" s="697">
        <f t="shared" si="1123"/>
        <v>52499</v>
      </c>
      <c r="OQ37" s="697">
        <f t="shared" si="1123"/>
        <v>53303</v>
      </c>
      <c r="OR37" s="697">
        <f t="shared" si="1123"/>
        <v>54184</v>
      </c>
      <c r="OS37" s="800">
        <f t="shared" ref="OS37:PD40" si="1124">BZ37</f>
        <v>81645</v>
      </c>
      <c r="OT37" s="800">
        <f t="shared" si="1124"/>
        <v>54094</v>
      </c>
      <c r="OU37" s="800">
        <f t="shared" si="1124"/>
        <v>53651</v>
      </c>
      <c r="OV37" s="800">
        <f t="shared" si="1124"/>
        <v>53742</v>
      </c>
      <c r="OW37" s="800">
        <f t="shared" si="1124"/>
        <v>53448</v>
      </c>
      <c r="OX37" s="800">
        <f t="shared" si="1124"/>
        <v>79347</v>
      </c>
      <c r="OY37" s="800">
        <f t="shared" si="1124"/>
        <v>55371</v>
      </c>
      <c r="OZ37" s="800">
        <f t="shared" si="1124"/>
        <v>51241</v>
      </c>
      <c r="PA37" s="800">
        <f t="shared" si="1124"/>
        <v>50664</v>
      </c>
      <c r="PB37" s="800">
        <f t="shared" si="1124"/>
        <v>51333</v>
      </c>
      <c r="PC37" s="800">
        <f t="shared" si="1124"/>
        <v>51619</v>
      </c>
      <c r="PD37" s="800">
        <f t="shared" si="1124"/>
        <v>51894</v>
      </c>
      <c r="PE37" s="853">
        <f t="shared" ref="PE37:PP40" si="1125">CN37</f>
        <v>78613</v>
      </c>
      <c r="PF37" s="853">
        <f t="shared" si="1125"/>
        <v>49027</v>
      </c>
      <c r="PG37" s="853">
        <f t="shared" si="1125"/>
        <v>47945</v>
      </c>
      <c r="PH37" s="853">
        <f t="shared" si="1125"/>
        <v>51525</v>
      </c>
      <c r="PI37" s="853">
        <f t="shared" si="1125"/>
        <v>51274</v>
      </c>
      <c r="PJ37" s="853">
        <f t="shared" si="1125"/>
        <v>70940</v>
      </c>
      <c r="PK37" s="853">
        <f t="shared" si="1125"/>
        <v>55371</v>
      </c>
      <c r="PL37" s="853">
        <f t="shared" si="1125"/>
        <v>50515</v>
      </c>
      <c r="PM37" s="853">
        <f t="shared" si="1125"/>
        <v>50800</v>
      </c>
      <c r="PN37" s="853">
        <f t="shared" si="1125"/>
        <v>50995</v>
      </c>
      <c r="PO37" s="853">
        <f t="shared" si="1125"/>
        <v>51075</v>
      </c>
      <c r="PP37" s="853">
        <f t="shared" si="1125"/>
        <v>77804</v>
      </c>
      <c r="PQ37" s="1039">
        <f t="shared" ref="PQ37:QB40" si="1126">DB37</f>
        <v>52264</v>
      </c>
      <c r="PR37" s="1039">
        <f t="shared" si="1126"/>
        <v>52250</v>
      </c>
      <c r="PS37" s="1039">
        <f t="shared" si="1126"/>
        <v>52283</v>
      </c>
      <c r="PT37" s="1039">
        <f t="shared" si="1126"/>
        <v>55484</v>
      </c>
      <c r="PU37" s="1039">
        <f t="shared" si="1126"/>
        <v>54886</v>
      </c>
      <c r="PV37" s="1039">
        <f t="shared" si="1126"/>
        <v>81839</v>
      </c>
      <c r="PW37" s="1039">
        <f t="shared" si="1126"/>
        <v>54440</v>
      </c>
      <c r="PX37" s="1039">
        <f t="shared" si="1126"/>
        <v>54066</v>
      </c>
      <c r="PY37" s="1039">
        <f t="shared" si="1126"/>
        <v>54179</v>
      </c>
      <c r="PZ37" s="1039">
        <f t="shared" si="1126"/>
        <v>54962</v>
      </c>
      <c r="QA37" s="1039">
        <f t="shared" si="1126"/>
        <v>55319</v>
      </c>
      <c r="QB37" s="1039">
        <f t="shared" si="1126"/>
        <v>84151</v>
      </c>
      <c r="QC37" s="1061">
        <f t="shared" ref="QC37:QN40" si="1127">DP37</f>
        <v>56515</v>
      </c>
      <c r="QD37" s="1061">
        <f t="shared" si="1127"/>
        <v>56055</v>
      </c>
      <c r="QE37" s="1061">
        <f t="shared" si="1127"/>
        <v>55652</v>
      </c>
      <c r="QF37" s="1061">
        <f t="shared" si="1127"/>
        <v>55665</v>
      </c>
      <c r="QG37" s="1061">
        <f t="shared" si="1127"/>
        <v>80205</v>
      </c>
      <c r="QH37" s="1061">
        <f t="shared" si="1127"/>
        <v>55424</v>
      </c>
      <c r="QI37" s="1061">
        <f t="shared" si="1127"/>
        <v>53888</v>
      </c>
      <c r="QJ37" s="1061">
        <f t="shared" si="1127"/>
        <v>53622</v>
      </c>
      <c r="QK37" s="1061">
        <f t="shared" si="1127"/>
        <v>53895</v>
      </c>
      <c r="QL37" s="1061">
        <f t="shared" si="1127"/>
        <v>82433</v>
      </c>
      <c r="QM37" s="1061">
        <f t="shared" si="1127"/>
        <v>55460</v>
      </c>
      <c r="QN37" s="1061">
        <f t="shared" si="1127"/>
        <v>55694</v>
      </c>
      <c r="QO37" s="1118">
        <f t="shared" ref="QO37:QZ40" si="1128">ED37</f>
        <v>56152</v>
      </c>
      <c r="QP37" s="1118">
        <f t="shared" si="1128"/>
        <v>55939</v>
      </c>
      <c r="QQ37" s="1118">
        <f t="shared" si="1128"/>
        <v>55142</v>
      </c>
      <c r="QR37" s="1118">
        <f t="shared" si="1128"/>
        <v>75503</v>
      </c>
      <c r="QS37" s="1118">
        <f t="shared" si="1128"/>
        <v>54770</v>
      </c>
      <c r="QT37" s="1118">
        <f t="shared" si="1128"/>
        <v>54452</v>
      </c>
      <c r="QU37" s="1118">
        <f t="shared" si="1128"/>
        <v>54212</v>
      </c>
      <c r="QV37" s="1118">
        <f t="shared" si="1128"/>
        <v>54519</v>
      </c>
      <c r="QW37" s="1118">
        <f t="shared" si="1128"/>
        <v>54591</v>
      </c>
      <c r="QX37" s="1118">
        <f t="shared" si="1128"/>
        <v>55261</v>
      </c>
      <c r="QY37" s="1118">
        <f t="shared" si="1128"/>
        <v>83527</v>
      </c>
      <c r="QZ37" s="1118">
        <f t="shared" si="1128"/>
        <v>56321</v>
      </c>
      <c r="RA37" s="1210">
        <f t="shared" ref="RA37:RA40" si="1129">ER37</f>
        <v>52362</v>
      </c>
      <c r="RB37" s="1210">
        <f t="shared" ref="RB37:RB40" si="1130">ES37</f>
        <v>52820</v>
      </c>
      <c r="RC37" s="1210">
        <f t="shared" ref="RC37:RC40" si="1131">ET37</f>
        <v>53041</v>
      </c>
      <c r="RD37" s="1210">
        <f t="shared" ref="RD37:RD40" si="1132">EU37</f>
        <v>81233</v>
      </c>
      <c r="RE37" s="1210">
        <f t="shared" ref="RE37:RE40" si="1133">EV37</f>
        <v>54134</v>
      </c>
      <c r="RF37" s="1210">
        <f t="shared" ref="RF37:RF40" si="1134">EW37</f>
        <v>54433</v>
      </c>
      <c r="RG37" s="1210">
        <f t="shared" ref="RG37:RG40" si="1135">EX37</f>
        <v>54364</v>
      </c>
      <c r="RH37" s="1210">
        <f t="shared" ref="RH37:RH40" si="1136">EY37</f>
        <v>0</v>
      </c>
      <c r="RI37" s="1210">
        <f t="shared" ref="RI37:RI40" si="1137">EZ37</f>
        <v>0</v>
      </c>
      <c r="RJ37" s="1210">
        <f t="shared" ref="RJ37:RJ40" si="1138">FA37</f>
        <v>0</v>
      </c>
      <c r="RK37" s="1210">
        <f t="shared" ref="RK37:RK40" si="1139">FB37</f>
        <v>0</v>
      </c>
      <c r="RL37" s="1210">
        <f t="shared" ref="RL37:RL40" si="1140">FC37</f>
        <v>0</v>
      </c>
    </row>
    <row r="38" spans="1:480" x14ac:dyDescent="0.3">
      <c r="A38" s="675"/>
      <c r="B38" s="50">
        <v>5.2</v>
      </c>
      <c r="E38" s="1271" t="s">
        <v>231</v>
      </c>
      <c r="F38" s="1271"/>
      <c r="G38" s="1272"/>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c r="EZ38" s="187"/>
      <c r="FA38" s="64"/>
      <c r="FB38" s="187"/>
      <c r="FC38" s="64"/>
      <c r="FD38" s="125">
        <f>SUM(ER38:FC38)</f>
        <v>494382</v>
      </c>
      <c r="FE38" s="150">
        <f>SUM(ER38:FC38)/$FD$4</f>
        <v>70626</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19"/>
        <v>530</v>
      </c>
      <c r="IO38" s="370">
        <f>IN38/CT38</f>
        <v>7.87448370130449E-3</v>
      </c>
      <c r="IP38" s="300">
        <f t="shared" si="1120"/>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35</v>
      </c>
      <c r="LW38" s="1191">
        <f>LV38/ES38</f>
        <v>4.9594740123561749E-4</v>
      </c>
      <c r="LX38" s="300">
        <f>EU38-ET38</f>
        <v>81</v>
      </c>
      <c r="LY38" s="1191">
        <f>LX38/ET38</f>
        <v>1.1471950373192459E-3</v>
      </c>
      <c r="LZ38" s="300">
        <f>EV38-EU38</f>
        <v>-67</v>
      </c>
      <c r="MA38" s="1191">
        <f>LZ38/EU38</f>
        <v>-9.4782707107288363E-4</v>
      </c>
      <c r="MB38" s="300">
        <f>EW38-EV38</f>
        <v>6</v>
      </c>
      <c r="MC38" s="1191">
        <f>MB38/EV38</f>
        <v>8.4960564138145879E-5</v>
      </c>
      <c r="MD38" s="300">
        <f>EX38-EW38</f>
        <v>237</v>
      </c>
      <c r="ME38" s="1249">
        <f>MD38/EW38</f>
        <v>3.3556571849292765E-3</v>
      </c>
      <c r="MF38" s="300">
        <f>EY38-EX38</f>
        <v>-70864</v>
      </c>
      <c r="MG38" s="1191">
        <f>MF38/EX38</f>
        <v>-1</v>
      </c>
      <c r="MH38" s="300">
        <f>EZ38-EY38</f>
        <v>0</v>
      </c>
      <c r="MI38" s="1191" t="e">
        <f>MH38/EY38</f>
        <v>#DIV/0!</v>
      </c>
      <c r="MJ38" s="300">
        <f>FA38-EZ38</f>
        <v>0</v>
      </c>
      <c r="MK38" s="1191" t="e">
        <f>MJ38/EZ38</f>
        <v>#DIV/0!</v>
      </c>
      <c r="ML38" s="300">
        <f>FB38-FA38</f>
        <v>0</v>
      </c>
      <c r="MM38" s="1191" t="e">
        <f>ML38/FA38</f>
        <v>#DIV/0!</v>
      </c>
      <c r="MN38" s="300">
        <f>FC38-FB38</f>
        <v>0</v>
      </c>
      <c r="MO38" s="1191" t="e">
        <f>MN38/FB38</f>
        <v>#DIV/0!</v>
      </c>
      <c r="MP38" s="187">
        <f>EJ38</f>
        <v>69882</v>
      </c>
      <c r="MQ38" s="951">
        <f>EX38</f>
        <v>70864</v>
      </c>
      <c r="MR38" s="110">
        <f>MQ38-MP38</f>
        <v>982</v>
      </c>
      <c r="MS38" s="100">
        <f>IF(ISERROR(MR38/MP38),0,MR38/MP38)</f>
        <v>1.4052259523196244E-2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21"/>
        <v>66939</v>
      </c>
      <c r="NJ38" s="241">
        <f t="shared" si="1121"/>
        <v>67087</v>
      </c>
      <c r="NK38" s="241">
        <f t="shared" si="1121"/>
        <v>66975</v>
      </c>
      <c r="NL38" s="241">
        <f t="shared" si="1121"/>
        <v>67127</v>
      </c>
      <c r="NM38" s="241">
        <f t="shared" si="1121"/>
        <v>67090</v>
      </c>
      <c r="NN38" s="241">
        <f t="shared" si="1121"/>
        <v>67187</v>
      </c>
      <c r="NO38" s="241">
        <f t="shared" si="1121"/>
        <v>67481</v>
      </c>
      <c r="NP38" s="241">
        <f t="shared" si="1121"/>
        <v>67398</v>
      </c>
      <c r="NQ38" s="241">
        <f t="shared" si="1121"/>
        <v>67510</v>
      </c>
      <c r="NR38" s="241">
        <f t="shared" si="1121"/>
        <v>67572</v>
      </c>
      <c r="NS38" s="241">
        <f t="shared" si="1121"/>
        <v>67513</v>
      </c>
      <c r="NT38" s="241">
        <f t="shared" si="1121"/>
        <v>67388</v>
      </c>
      <c r="NU38" s="241">
        <f t="shared" si="1122"/>
        <v>67305</v>
      </c>
      <c r="NV38" s="241">
        <f t="shared" si="1122"/>
        <v>67180</v>
      </c>
      <c r="NW38" s="241">
        <f t="shared" si="1122"/>
        <v>67056</v>
      </c>
      <c r="NX38" s="241">
        <f t="shared" si="1122"/>
        <v>66898</v>
      </c>
      <c r="NY38" s="241">
        <f t="shared" si="1122"/>
        <v>66770</v>
      </c>
      <c r="NZ38" s="241">
        <f t="shared" si="1122"/>
        <v>66689</v>
      </c>
      <c r="OA38" s="241">
        <f t="shared" si="1122"/>
        <v>66733</v>
      </c>
      <c r="OB38" s="241">
        <f t="shared" si="1122"/>
        <v>66530</v>
      </c>
      <c r="OC38" s="241">
        <f t="shared" si="1122"/>
        <v>66537</v>
      </c>
      <c r="OD38" s="241">
        <f t="shared" si="1122"/>
        <v>66605</v>
      </c>
      <c r="OE38" s="241">
        <f t="shared" si="1122"/>
        <v>66593</v>
      </c>
      <c r="OF38" s="241">
        <f t="shared" si="1122"/>
        <v>66703</v>
      </c>
      <c r="OG38" s="697">
        <f t="shared" si="1123"/>
        <v>66583</v>
      </c>
      <c r="OH38" s="697">
        <f t="shared" si="1123"/>
        <v>66888</v>
      </c>
      <c r="OI38" s="697">
        <f t="shared" si="1123"/>
        <v>66586</v>
      </c>
      <c r="OJ38" s="697">
        <f t="shared" si="1123"/>
        <v>66623</v>
      </c>
      <c r="OK38" s="697">
        <f t="shared" si="1123"/>
        <v>66430</v>
      </c>
      <c r="OL38" s="697">
        <f t="shared" si="1123"/>
        <v>66359</v>
      </c>
      <c r="OM38" s="697">
        <f t="shared" si="1123"/>
        <v>66530</v>
      </c>
      <c r="ON38" s="697">
        <f t="shared" si="1123"/>
        <v>66357</v>
      </c>
      <c r="OO38" s="697">
        <f t="shared" si="1123"/>
        <v>66366</v>
      </c>
      <c r="OP38" s="697">
        <f t="shared" si="1123"/>
        <v>66490</v>
      </c>
      <c r="OQ38" s="697">
        <f t="shared" si="1123"/>
        <v>66533</v>
      </c>
      <c r="OR38" s="697">
        <f t="shared" si="1123"/>
        <v>66950</v>
      </c>
      <c r="OS38" s="800">
        <f t="shared" si="1124"/>
        <v>66972</v>
      </c>
      <c r="OT38" s="800">
        <f t="shared" si="1124"/>
        <v>67087</v>
      </c>
      <c r="OU38" s="800">
        <f t="shared" si="1124"/>
        <v>67004</v>
      </c>
      <c r="OV38" s="800">
        <f t="shared" si="1124"/>
        <v>66983</v>
      </c>
      <c r="OW38" s="800">
        <f t="shared" si="1124"/>
        <v>67036</v>
      </c>
      <c r="OX38" s="800">
        <f t="shared" si="1124"/>
        <v>67583</v>
      </c>
      <c r="OY38" s="800">
        <f t="shared" si="1124"/>
        <v>67306</v>
      </c>
      <c r="OZ38" s="800">
        <f t="shared" si="1124"/>
        <v>67372</v>
      </c>
      <c r="PA38" s="800">
        <f t="shared" si="1124"/>
        <v>67329</v>
      </c>
      <c r="PB38" s="800">
        <f t="shared" si="1124"/>
        <v>67258</v>
      </c>
      <c r="PC38" s="800">
        <f t="shared" si="1124"/>
        <v>67213</v>
      </c>
      <c r="PD38" s="800">
        <f t="shared" si="1124"/>
        <v>67404</v>
      </c>
      <c r="PE38" s="853">
        <f t="shared" si="1125"/>
        <v>67177</v>
      </c>
      <c r="PF38" s="853">
        <f t="shared" si="1125"/>
        <v>67179</v>
      </c>
      <c r="PG38" s="853">
        <f t="shared" si="1125"/>
        <v>67084</v>
      </c>
      <c r="PH38" s="853">
        <f t="shared" si="1125"/>
        <v>67628</v>
      </c>
      <c r="PI38" s="853">
        <f t="shared" si="1125"/>
        <v>67334</v>
      </c>
      <c r="PJ38" s="853">
        <f t="shared" si="1125"/>
        <v>67523</v>
      </c>
      <c r="PK38" s="853">
        <f t="shared" si="1125"/>
        <v>67306</v>
      </c>
      <c r="PL38" s="853">
        <f t="shared" si="1125"/>
        <v>67836</v>
      </c>
      <c r="PM38" s="853">
        <f t="shared" si="1125"/>
        <v>67894</v>
      </c>
      <c r="PN38" s="853">
        <f t="shared" si="1125"/>
        <v>67953</v>
      </c>
      <c r="PO38" s="853">
        <f t="shared" si="1125"/>
        <v>68059</v>
      </c>
      <c r="PP38" s="853">
        <f t="shared" si="1125"/>
        <v>68098</v>
      </c>
      <c r="PQ38" s="1039">
        <f t="shared" si="1126"/>
        <v>68069</v>
      </c>
      <c r="PR38" s="1039">
        <f t="shared" si="1126"/>
        <v>68189</v>
      </c>
      <c r="PS38" s="1039">
        <f t="shared" si="1126"/>
        <v>68174</v>
      </c>
      <c r="PT38" s="1039">
        <f t="shared" si="1126"/>
        <v>68212</v>
      </c>
      <c r="PU38" s="1039">
        <f t="shared" si="1126"/>
        <v>68226</v>
      </c>
      <c r="PV38" s="1039">
        <f t="shared" si="1126"/>
        <v>68835</v>
      </c>
      <c r="PW38" s="1039">
        <f t="shared" si="1126"/>
        <v>68309</v>
      </c>
      <c r="PX38" s="1039">
        <f t="shared" si="1126"/>
        <v>68360</v>
      </c>
      <c r="PY38" s="1039">
        <f t="shared" si="1126"/>
        <v>68253</v>
      </c>
      <c r="PZ38" s="1039">
        <f t="shared" si="1126"/>
        <v>68242</v>
      </c>
      <c r="QA38" s="1039">
        <f t="shared" si="1126"/>
        <v>68312</v>
      </c>
      <c r="QB38" s="1039">
        <f t="shared" si="1126"/>
        <v>68368</v>
      </c>
      <c r="QC38" s="1061">
        <f t="shared" si="1127"/>
        <v>68726</v>
      </c>
      <c r="QD38" s="1061">
        <f t="shared" si="1127"/>
        <v>68754</v>
      </c>
      <c r="QE38" s="1061">
        <f t="shared" si="1127"/>
        <v>68557</v>
      </c>
      <c r="QF38" s="1061">
        <f t="shared" si="1127"/>
        <v>68645</v>
      </c>
      <c r="QG38" s="1061">
        <f t="shared" si="1127"/>
        <v>68547</v>
      </c>
      <c r="QH38" s="1061">
        <f t="shared" si="1127"/>
        <v>68376</v>
      </c>
      <c r="QI38" s="1061">
        <f t="shared" si="1127"/>
        <v>68574</v>
      </c>
      <c r="QJ38" s="1061">
        <f t="shared" si="1127"/>
        <v>68577</v>
      </c>
      <c r="QK38" s="1061">
        <f t="shared" si="1127"/>
        <v>68560</v>
      </c>
      <c r="QL38" s="1061">
        <f t="shared" si="1127"/>
        <v>68654</v>
      </c>
      <c r="QM38" s="1061">
        <f t="shared" si="1127"/>
        <v>68620</v>
      </c>
      <c r="QN38" s="1061">
        <f t="shared" si="1127"/>
        <v>68895</v>
      </c>
      <c r="QO38" s="1118">
        <f t="shared" si="1128"/>
        <v>69020</v>
      </c>
      <c r="QP38" s="1118">
        <f t="shared" si="1128"/>
        <v>69056</v>
      </c>
      <c r="QQ38" s="1118">
        <f t="shared" si="1128"/>
        <v>69925</v>
      </c>
      <c r="QR38" s="1118">
        <f t="shared" si="1128"/>
        <v>69609</v>
      </c>
      <c r="QS38" s="1118">
        <f t="shared" si="1128"/>
        <v>69552</v>
      </c>
      <c r="QT38" s="1118">
        <f t="shared" si="1128"/>
        <v>69536</v>
      </c>
      <c r="QU38" s="1118">
        <f t="shared" si="1128"/>
        <v>69882</v>
      </c>
      <c r="QV38" s="1118">
        <f t="shared" si="1128"/>
        <v>69962</v>
      </c>
      <c r="QW38" s="1118">
        <f t="shared" si="1128"/>
        <v>70076</v>
      </c>
      <c r="QX38" s="1118">
        <f t="shared" si="1128"/>
        <v>70081</v>
      </c>
      <c r="QY38" s="1118">
        <f t="shared" si="1128"/>
        <v>70141</v>
      </c>
      <c r="QZ38" s="1118">
        <f t="shared" si="1128"/>
        <v>70394</v>
      </c>
      <c r="RA38" s="1210">
        <f t="shared" si="1129"/>
        <v>70403</v>
      </c>
      <c r="RB38" s="1210">
        <f t="shared" si="1130"/>
        <v>70572</v>
      </c>
      <c r="RC38" s="1210">
        <f t="shared" si="1131"/>
        <v>70607</v>
      </c>
      <c r="RD38" s="1210">
        <f t="shared" si="1132"/>
        <v>70688</v>
      </c>
      <c r="RE38" s="1210">
        <f t="shared" si="1133"/>
        <v>70621</v>
      </c>
      <c r="RF38" s="1210">
        <f t="shared" si="1134"/>
        <v>70627</v>
      </c>
      <c r="RG38" s="1210">
        <f t="shared" si="1135"/>
        <v>70864</v>
      </c>
      <c r="RH38" s="1210">
        <f t="shared" si="1136"/>
        <v>0</v>
      </c>
      <c r="RI38" s="1210">
        <f t="shared" si="1137"/>
        <v>0</v>
      </c>
      <c r="RJ38" s="1210">
        <f t="shared" si="1138"/>
        <v>0</v>
      </c>
      <c r="RK38" s="1210">
        <f t="shared" si="1139"/>
        <v>0</v>
      </c>
      <c r="RL38" s="1210">
        <f t="shared" si="1140"/>
        <v>0</v>
      </c>
    </row>
    <row r="39" spans="1:480" s="25" customFormat="1" x14ac:dyDescent="0.3">
      <c r="A39" s="675"/>
      <c r="B39" s="52">
        <v>5.3</v>
      </c>
      <c r="C39" s="24"/>
      <c r="D39" s="24"/>
      <c r="E39" s="1288" t="s">
        <v>162</v>
      </c>
      <c r="F39" s="1288"/>
      <c r="G39" s="1289"/>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41">SUM(V37:V38)</f>
        <v>125806</v>
      </c>
      <c r="W39" s="65">
        <f t="shared" si="1141"/>
        <v>158093</v>
      </c>
      <c r="X39" s="30">
        <f t="shared" si="1141"/>
        <v>127601</v>
      </c>
      <c r="Y39" s="65">
        <f t="shared" si="1141"/>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42">SUM(AK37:AK38)</f>
        <v>134889</v>
      </c>
      <c r="AL39" s="30">
        <f t="shared" si="1142"/>
        <v>111390</v>
      </c>
      <c r="AM39" s="65">
        <f t="shared" si="1142"/>
        <v>111467</v>
      </c>
      <c r="AN39" s="30">
        <f t="shared" si="1142"/>
        <v>111297</v>
      </c>
      <c r="AO39" s="65">
        <f t="shared" si="1142"/>
        <v>111106</v>
      </c>
      <c r="AP39" s="197">
        <f t="shared" si="1142"/>
        <v>111020</v>
      </c>
      <c r="AQ39" s="65">
        <f t="shared" si="1142"/>
        <v>132508</v>
      </c>
      <c r="AR39" s="197">
        <f t="shared" si="1142"/>
        <v>110944</v>
      </c>
      <c r="AS39" s="65">
        <f t="shared" si="1142"/>
        <v>111316</v>
      </c>
      <c r="AT39" s="197">
        <f t="shared" si="1142"/>
        <v>111603</v>
      </c>
      <c r="AU39" s="65">
        <f t="shared" si="1142"/>
        <v>112436</v>
      </c>
      <c r="AV39" s="126">
        <f>SUM(AJ39:AU39)</f>
        <v>1381525</v>
      </c>
      <c r="AW39" s="145">
        <f>SUM(AJ39:AU39)/$AV$4</f>
        <v>115127.08333333333</v>
      </c>
      <c r="AX39" s="351">
        <f t="shared" ref="AX39:BC39" si="1143">SUM(AX37:AX38)</f>
        <v>112399</v>
      </c>
      <c r="AY39" s="65">
        <f t="shared" si="1143"/>
        <v>133843</v>
      </c>
      <c r="AZ39" s="30">
        <f t="shared" si="1143"/>
        <v>110716</v>
      </c>
      <c r="BA39" s="65">
        <f t="shared" si="1143"/>
        <v>110651</v>
      </c>
      <c r="BB39" s="30">
        <f t="shared" si="1143"/>
        <v>110119</v>
      </c>
      <c r="BC39" s="65">
        <f t="shared" si="1143"/>
        <v>109794</v>
      </c>
      <c r="BD39" s="197">
        <f t="shared" ref="BD39:BI39" si="1144">SUM(BD37:BD38)</f>
        <v>123268</v>
      </c>
      <c r="BE39" s="65">
        <f t="shared" si="1144"/>
        <v>109540</v>
      </c>
      <c r="BF39" s="197">
        <f t="shared" si="1144"/>
        <v>109775</v>
      </c>
      <c r="BG39" s="65">
        <f t="shared" si="1144"/>
        <v>110455</v>
      </c>
      <c r="BH39" s="197">
        <f t="shared" si="1144"/>
        <v>111303</v>
      </c>
      <c r="BI39" s="65">
        <f t="shared" si="1144"/>
        <v>136203</v>
      </c>
      <c r="BJ39" s="126">
        <f>SUM(AX39:BI39)</f>
        <v>1388066</v>
      </c>
      <c r="BK39" s="145">
        <f>SUM(AX39:BI39)/$BJ$4</f>
        <v>115672.16666666667</v>
      </c>
      <c r="BL39" s="351">
        <f t="shared" ref="BL39" si="1145">SUM(BL37:BL38)</f>
        <v>113834</v>
      </c>
      <c r="BM39" s="65">
        <f t="shared" ref="BM39:BN39" si="1146">SUM(BM37:BM38)</f>
        <v>115414</v>
      </c>
      <c r="BN39" s="30">
        <f t="shared" si="1146"/>
        <v>115875</v>
      </c>
      <c r="BO39" s="65">
        <f t="shared" ref="BO39" si="1147">SUM(BO37:BO38)</f>
        <v>116600</v>
      </c>
      <c r="BP39" s="30">
        <f t="shared" ref="BP39:BQ39" si="1148">SUM(BP37:BP38)</f>
        <v>117464</v>
      </c>
      <c r="BQ39" s="65">
        <f t="shared" si="1148"/>
        <v>117293</v>
      </c>
      <c r="BR39" s="197">
        <f t="shared" ref="BR39" si="1149">SUM(BR37:BR38)</f>
        <v>142567</v>
      </c>
      <c r="BS39" s="65">
        <f t="shared" ref="BS39:BT39" si="1150">SUM(BS37:BS38)</f>
        <v>117052</v>
      </c>
      <c r="BT39" s="197">
        <f t="shared" si="1150"/>
        <v>117471</v>
      </c>
      <c r="BU39" s="197">
        <f t="shared" ref="BU39" si="1151">SUM(BU37:BU38)</f>
        <v>118989</v>
      </c>
      <c r="BV39" s="197">
        <f t="shared" ref="BV39:BW39" si="1152">SUM(BV37:BV38)</f>
        <v>119836</v>
      </c>
      <c r="BW39" s="197">
        <f t="shared" si="1152"/>
        <v>121134</v>
      </c>
      <c r="BX39" s="126">
        <f>SUM(BL39:BW39)</f>
        <v>1433529</v>
      </c>
      <c r="BY39" s="145">
        <f>SUM(BL39:BW39)/$BX$4</f>
        <v>119460.75</v>
      </c>
      <c r="BZ39" s="197">
        <f t="shared" ref="BZ39:CA39" si="1153">SUM(BZ37:BZ38)</f>
        <v>148617</v>
      </c>
      <c r="CA39" s="65">
        <f t="shared" si="1153"/>
        <v>121181</v>
      </c>
      <c r="CB39" s="30">
        <f t="shared" ref="CB39:CC39" si="1154">SUM(CB37:CB38)</f>
        <v>120655</v>
      </c>
      <c r="CC39" s="65">
        <f t="shared" si="1154"/>
        <v>120725</v>
      </c>
      <c r="CD39" s="30">
        <f t="shared" ref="CD39:CE39" si="1155">SUM(CD37:CD38)</f>
        <v>120484</v>
      </c>
      <c r="CE39" s="65">
        <f t="shared" si="1155"/>
        <v>146930</v>
      </c>
      <c r="CF39" s="197">
        <f t="shared" ref="CF39:CG39" si="1156">SUM(CF37:CF38)</f>
        <v>122677</v>
      </c>
      <c r="CG39" s="65">
        <f t="shared" si="1156"/>
        <v>118613</v>
      </c>
      <c r="CH39" s="197">
        <f t="shared" ref="CH39:CI39" si="1157">SUM(CH37:CH38)</f>
        <v>117993</v>
      </c>
      <c r="CI39" s="197">
        <f t="shared" si="1157"/>
        <v>118591</v>
      </c>
      <c r="CJ39" s="197">
        <f t="shared" ref="CJ39:CK39" si="1158">SUM(CJ37:CJ38)</f>
        <v>118832</v>
      </c>
      <c r="CK39" s="197">
        <f t="shared" si="1158"/>
        <v>119298</v>
      </c>
      <c r="CL39" s="126">
        <f>SUM(BZ39:CK39)</f>
        <v>1494596</v>
      </c>
      <c r="CM39" s="145">
        <f>SUM(BZ39:CK39)/$CL$4</f>
        <v>124549.66666666667</v>
      </c>
      <c r="CN39" s="197">
        <f t="shared" ref="CN39:CO39" si="1159">SUM(CN37:CN38)</f>
        <v>145790</v>
      </c>
      <c r="CO39" s="65">
        <f t="shared" si="1159"/>
        <v>116206</v>
      </c>
      <c r="CP39" s="30">
        <f t="shared" ref="CP39:CQ39" si="1160">SUM(CP37:CP38)</f>
        <v>115029</v>
      </c>
      <c r="CQ39" s="65">
        <f t="shared" si="1160"/>
        <v>119153</v>
      </c>
      <c r="CR39" s="30">
        <f t="shared" ref="CR39:CS39" si="1161">SUM(CR37:CR38)</f>
        <v>118608</v>
      </c>
      <c r="CS39" s="65">
        <f t="shared" si="1161"/>
        <v>138463</v>
      </c>
      <c r="CT39" s="197">
        <f t="shared" ref="CT39:CU39" si="1162">SUM(CT37:CT38)</f>
        <v>122677</v>
      </c>
      <c r="CU39" s="65">
        <f t="shared" si="1162"/>
        <v>118351</v>
      </c>
      <c r="CV39" s="197">
        <f t="shared" ref="CV39:CW39" si="1163">SUM(CV37:CV38)</f>
        <v>118694</v>
      </c>
      <c r="CW39" s="960">
        <f t="shared" si="1163"/>
        <v>118948</v>
      </c>
      <c r="CX39" s="197">
        <f t="shared" ref="CX39:CY39" si="1164">SUM(CX37:CX38)</f>
        <v>119134</v>
      </c>
      <c r="CY39" s="65">
        <f t="shared" si="1164"/>
        <v>145902</v>
      </c>
      <c r="CZ39" s="126">
        <f>SUM(CN39:CY39)</f>
        <v>1496955</v>
      </c>
      <c r="DA39" s="145">
        <f>SUM(CN39:CY39)/$CZ$4</f>
        <v>124746.25</v>
      </c>
      <c r="DB39" s="197">
        <f t="shared" ref="DB39:DC39" si="1165">SUM(DB37:DB38)</f>
        <v>120333</v>
      </c>
      <c r="DC39" s="65">
        <f t="shared" si="1165"/>
        <v>120439</v>
      </c>
      <c r="DD39" s="30">
        <f t="shared" ref="DD39:DE39" si="1166">SUM(DD37:DD38)</f>
        <v>120457</v>
      </c>
      <c r="DE39" s="65">
        <f t="shared" si="1166"/>
        <v>123696</v>
      </c>
      <c r="DF39" s="30">
        <f t="shared" ref="DF39:DG39" si="1167">SUM(DF37:DF38)</f>
        <v>123112</v>
      </c>
      <c r="DG39" s="65">
        <f t="shared" si="1167"/>
        <v>150674</v>
      </c>
      <c r="DH39" s="197">
        <f t="shared" ref="DH39:DI39" si="1168">SUM(DH37:DH38)</f>
        <v>122749</v>
      </c>
      <c r="DI39" s="65">
        <f t="shared" si="1168"/>
        <v>122426</v>
      </c>
      <c r="DJ39" s="197">
        <f t="shared" ref="DJ39:DK39" si="1169">SUM(DJ37:DJ38)</f>
        <v>122432</v>
      </c>
      <c r="DK39" s="65">
        <f t="shared" si="1169"/>
        <v>123204</v>
      </c>
      <c r="DL39" s="197">
        <f t="shared" ref="DL39:DM39" si="1170">SUM(DL37:DL38)</f>
        <v>123631</v>
      </c>
      <c r="DM39" s="65">
        <f t="shared" si="1170"/>
        <v>152519</v>
      </c>
      <c r="DN39" s="126">
        <f>SUM(DB39:DM39)</f>
        <v>1525672</v>
      </c>
      <c r="DO39" s="145">
        <f>SUM(DB39:DM39)/$DN$4</f>
        <v>127139.33333333333</v>
      </c>
      <c r="DP39" s="197">
        <f t="shared" ref="DP39:DQ39" si="1171">SUM(DP37:DP38)</f>
        <v>125241</v>
      </c>
      <c r="DQ39" s="65">
        <f t="shared" si="1171"/>
        <v>124809</v>
      </c>
      <c r="DR39" s="30">
        <f t="shared" ref="DR39:DS39" si="1172">SUM(DR37:DR38)</f>
        <v>124209</v>
      </c>
      <c r="DS39" s="65">
        <f t="shared" si="1172"/>
        <v>124310</v>
      </c>
      <c r="DT39" s="30">
        <f t="shared" ref="DT39:DU39" si="1173">SUM(DT37:DT38)</f>
        <v>148752</v>
      </c>
      <c r="DU39" s="65">
        <f t="shared" si="1173"/>
        <v>123800</v>
      </c>
      <c r="DV39" s="197">
        <f t="shared" ref="DV39:DW39" si="1174">SUM(DV37:DV38)</f>
        <v>122462</v>
      </c>
      <c r="DW39" s="65">
        <f t="shared" si="1174"/>
        <v>122199</v>
      </c>
      <c r="DX39" s="197">
        <f t="shared" ref="DX39:DY39" si="1175">SUM(DX37:DX38)</f>
        <v>122455</v>
      </c>
      <c r="DY39" s="65">
        <f t="shared" si="1175"/>
        <v>151087</v>
      </c>
      <c r="DZ39" s="197">
        <f t="shared" ref="DZ39:EA39" si="1176">SUM(DZ37:DZ38)</f>
        <v>124080</v>
      </c>
      <c r="EA39" s="65">
        <f t="shared" si="1176"/>
        <v>124589</v>
      </c>
      <c r="EB39" s="126">
        <f>SUM(DP39:EA39)</f>
        <v>1537993</v>
      </c>
      <c r="EC39" s="145">
        <f>SUM(DP39:EA39)/$EB$4</f>
        <v>128166.08333333333</v>
      </c>
      <c r="ED39" s="197">
        <f t="shared" ref="ED39" si="1177">SUM(ED37:ED38)</f>
        <v>125172</v>
      </c>
      <c r="EE39" s="65">
        <f t="shared" ref="EE39:EF39" si="1178">SUM(EE37:EE38)</f>
        <v>124995</v>
      </c>
      <c r="EF39" s="30">
        <f t="shared" si="1178"/>
        <v>125067</v>
      </c>
      <c r="EG39" s="65">
        <f t="shared" ref="EG39:EH39" si="1179">SUM(EG37:EG38)</f>
        <v>145112</v>
      </c>
      <c r="EH39" s="30">
        <f t="shared" si="1179"/>
        <v>124322</v>
      </c>
      <c r="EI39" s="65">
        <f t="shared" ref="EI39:EJ39" si="1180">SUM(EI37:EI38)</f>
        <v>123988</v>
      </c>
      <c r="EJ39" s="197">
        <f t="shared" si="1180"/>
        <v>124094</v>
      </c>
      <c r="EK39" s="65">
        <f t="shared" ref="EK39:EL39" si="1181">SUM(EK37:EK38)</f>
        <v>124481</v>
      </c>
      <c r="EL39" s="197">
        <f t="shared" si="1181"/>
        <v>124667</v>
      </c>
      <c r="EM39" s="65">
        <f t="shared" ref="EM39:EN39" si="1182">SUM(EM37:EM38)</f>
        <v>125342</v>
      </c>
      <c r="EN39" s="197">
        <f t="shared" si="1182"/>
        <v>153668</v>
      </c>
      <c r="EO39" s="65">
        <f t="shared" ref="EO39" si="1183">SUM(EO37:EO38)</f>
        <v>126715</v>
      </c>
      <c r="EP39" s="126">
        <f>SUM(ED39:EO39)</f>
        <v>1547623</v>
      </c>
      <c r="EQ39" s="145">
        <f>SUM(ED39:EO39)/$EP$4</f>
        <v>128968.58333333333</v>
      </c>
      <c r="ER39" s="197">
        <f t="shared" ref="ER39:ES39" si="1184">SUM(ER37:ER38)</f>
        <v>122765</v>
      </c>
      <c r="ES39" s="65">
        <f t="shared" si="1184"/>
        <v>123392</v>
      </c>
      <c r="ET39" s="30">
        <f t="shared" ref="ET39:EU39" si="1185">SUM(ET37:ET38)</f>
        <v>123648</v>
      </c>
      <c r="EU39" s="65">
        <f t="shared" si="1185"/>
        <v>151921</v>
      </c>
      <c r="EV39" s="30">
        <f t="shared" ref="EV39" si="1186">SUM(EV37:EV38)</f>
        <v>124755</v>
      </c>
      <c r="EW39" s="65">
        <f t="shared" ref="EW39:EX39" si="1187">SUM(EW37:EW38)</f>
        <v>125060</v>
      </c>
      <c r="EX39" s="197">
        <f t="shared" si="1187"/>
        <v>125228</v>
      </c>
      <c r="EY39" s="65"/>
      <c r="EZ39" s="197"/>
      <c r="FA39" s="65"/>
      <c r="FB39" s="197"/>
      <c r="FC39" s="65"/>
      <c r="FD39" s="126">
        <f>SUM(ER39:FC39)</f>
        <v>896769</v>
      </c>
      <c r="FE39" s="145">
        <f>SUM(ER39:FC39)/$FD$4</f>
        <v>128109.85714285714</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19"/>
        <v>-4326</v>
      </c>
      <c r="IO39" s="373">
        <f>IN39/CT39</f>
        <v>-3.5263333795250942E-2</v>
      </c>
      <c r="IP39" s="301">
        <f t="shared" si="1120"/>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256</v>
      </c>
      <c r="LW39" s="1194">
        <f>LV39/ES39</f>
        <v>2.0746887966804979E-3</v>
      </c>
      <c r="LX39" s="301">
        <f>EU39-ET39</f>
        <v>28273</v>
      </c>
      <c r="LY39" s="1194">
        <f>LX39/ET39</f>
        <v>0.22865715579710144</v>
      </c>
      <c r="LZ39" s="301">
        <f>EV39-EU39</f>
        <v>-27166</v>
      </c>
      <c r="MA39" s="1194">
        <f>LZ39/EU39</f>
        <v>-0.17881662179685495</v>
      </c>
      <c r="MB39" s="301">
        <f>EW39-EV39</f>
        <v>305</v>
      </c>
      <c r="MC39" s="1194">
        <f>MB39/EV39</f>
        <v>2.4447917919121478E-3</v>
      </c>
      <c r="MD39" s="301">
        <f>EX39-EW39</f>
        <v>168</v>
      </c>
      <c r="ME39" s="1252">
        <f>MD39/EW39</f>
        <v>1.3433551895090357E-3</v>
      </c>
      <c r="MF39" s="301">
        <f>EY39-EX39</f>
        <v>-125228</v>
      </c>
      <c r="MG39" s="1194">
        <f>MF39/EX39</f>
        <v>-1</v>
      </c>
      <c r="MH39" s="301">
        <f>EZ39-EY39</f>
        <v>0</v>
      </c>
      <c r="MI39" s="1194" t="e">
        <f>MH39/EY39</f>
        <v>#DIV/0!</v>
      </c>
      <c r="MJ39" s="301">
        <f>FA39-EZ39</f>
        <v>0</v>
      </c>
      <c r="MK39" s="1194" t="e">
        <f>MJ39/EZ39</f>
        <v>#DIV/0!</v>
      </c>
      <c r="ML39" s="301">
        <f>FB39-FA39</f>
        <v>0</v>
      </c>
      <c r="MM39" s="1194" t="e">
        <f>ML39/FA39</f>
        <v>#DIV/0!</v>
      </c>
      <c r="MN39" s="301">
        <f>FC39-FB39</f>
        <v>0</v>
      </c>
      <c r="MO39" s="1194" t="e">
        <f>MN39/FB39</f>
        <v>#DIV/0!</v>
      </c>
      <c r="MP39" s="197">
        <f>EJ39</f>
        <v>124094</v>
      </c>
      <c r="MQ39" s="960">
        <f>EX39</f>
        <v>125228</v>
      </c>
      <c r="MR39" s="201">
        <f>MQ39-MP39</f>
        <v>1134</v>
      </c>
      <c r="MS39" s="103">
        <f>IF(ISERROR(MR39/MP39),0,MR39/MP39)</f>
        <v>9.1382339194481608E-3</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21"/>
        <v>111549</v>
      </c>
      <c r="NJ39" s="263">
        <f t="shared" si="1121"/>
        <v>134889</v>
      </c>
      <c r="NK39" s="263">
        <f t="shared" si="1121"/>
        <v>111390</v>
      </c>
      <c r="NL39" s="263">
        <f t="shared" si="1121"/>
        <v>111467</v>
      </c>
      <c r="NM39" s="263">
        <f t="shared" si="1121"/>
        <v>111297</v>
      </c>
      <c r="NN39" s="263">
        <f t="shared" si="1121"/>
        <v>111106</v>
      </c>
      <c r="NO39" s="263">
        <f t="shared" si="1121"/>
        <v>111020</v>
      </c>
      <c r="NP39" s="263">
        <f t="shared" si="1121"/>
        <v>132508</v>
      </c>
      <c r="NQ39" s="263">
        <f t="shared" si="1121"/>
        <v>110944</v>
      </c>
      <c r="NR39" s="263">
        <f t="shared" si="1121"/>
        <v>111316</v>
      </c>
      <c r="NS39" s="263">
        <f t="shared" si="1121"/>
        <v>111603</v>
      </c>
      <c r="NT39" s="263">
        <f t="shared" si="1121"/>
        <v>112436</v>
      </c>
      <c r="NU39" s="263">
        <f t="shared" si="1122"/>
        <v>112399</v>
      </c>
      <c r="NV39" s="263">
        <f t="shared" si="1122"/>
        <v>133843</v>
      </c>
      <c r="NW39" s="263">
        <f t="shared" si="1122"/>
        <v>110716</v>
      </c>
      <c r="NX39" s="263">
        <f t="shared" si="1122"/>
        <v>110651</v>
      </c>
      <c r="NY39" s="263">
        <f t="shared" si="1122"/>
        <v>110119</v>
      </c>
      <c r="NZ39" s="263">
        <f t="shared" si="1122"/>
        <v>109794</v>
      </c>
      <c r="OA39" s="263">
        <f t="shared" si="1122"/>
        <v>123268</v>
      </c>
      <c r="OB39" s="263">
        <f t="shared" si="1122"/>
        <v>109540</v>
      </c>
      <c r="OC39" s="263">
        <f t="shared" si="1122"/>
        <v>109775</v>
      </c>
      <c r="OD39" s="263">
        <f t="shared" si="1122"/>
        <v>110455</v>
      </c>
      <c r="OE39" s="263">
        <f t="shared" si="1122"/>
        <v>111303</v>
      </c>
      <c r="OF39" s="263">
        <f t="shared" si="1122"/>
        <v>136203</v>
      </c>
      <c r="OG39" s="708">
        <f t="shared" si="1123"/>
        <v>113834</v>
      </c>
      <c r="OH39" s="708">
        <f t="shared" si="1123"/>
        <v>115414</v>
      </c>
      <c r="OI39" s="708">
        <f t="shared" si="1123"/>
        <v>115875</v>
      </c>
      <c r="OJ39" s="708">
        <f t="shared" si="1123"/>
        <v>116600</v>
      </c>
      <c r="OK39" s="708">
        <f t="shared" si="1123"/>
        <v>117464</v>
      </c>
      <c r="OL39" s="708">
        <f t="shared" si="1123"/>
        <v>117293</v>
      </c>
      <c r="OM39" s="708">
        <f t="shared" si="1123"/>
        <v>142567</v>
      </c>
      <c r="ON39" s="708">
        <f t="shared" si="1123"/>
        <v>117052</v>
      </c>
      <c r="OO39" s="708">
        <f t="shared" si="1123"/>
        <v>117471</v>
      </c>
      <c r="OP39" s="708">
        <f t="shared" si="1123"/>
        <v>118989</v>
      </c>
      <c r="OQ39" s="708">
        <f t="shared" si="1123"/>
        <v>119836</v>
      </c>
      <c r="OR39" s="708">
        <f t="shared" si="1123"/>
        <v>121134</v>
      </c>
      <c r="OS39" s="811">
        <f t="shared" si="1124"/>
        <v>148617</v>
      </c>
      <c r="OT39" s="811">
        <f t="shared" si="1124"/>
        <v>121181</v>
      </c>
      <c r="OU39" s="811">
        <f t="shared" si="1124"/>
        <v>120655</v>
      </c>
      <c r="OV39" s="811">
        <f t="shared" si="1124"/>
        <v>120725</v>
      </c>
      <c r="OW39" s="811">
        <f t="shared" si="1124"/>
        <v>120484</v>
      </c>
      <c r="OX39" s="811">
        <f t="shared" si="1124"/>
        <v>146930</v>
      </c>
      <c r="OY39" s="811">
        <f t="shared" si="1124"/>
        <v>122677</v>
      </c>
      <c r="OZ39" s="811">
        <f t="shared" si="1124"/>
        <v>118613</v>
      </c>
      <c r="PA39" s="811">
        <f t="shared" si="1124"/>
        <v>117993</v>
      </c>
      <c r="PB39" s="811">
        <f t="shared" si="1124"/>
        <v>118591</v>
      </c>
      <c r="PC39" s="811">
        <f t="shared" si="1124"/>
        <v>118832</v>
      </c>
      <c r="PD39" s="811">
        <f t="shared" si="1124"/>
        <v>119298</v>
      </c>
      <c r="PE39" s="864">
        <f t="shared" si="1125"/>
        <v>145790</v>
      </c>
      <c r="PF39" s="864">
        <f t="shared" si="1125"/>
        <v>116206</v>
      </c>
      <c r="PG39" s="864">
        <f t="shared" si="1125"/>
        <v>115029</v>
      </c>
      <c r="PH39" s="864">
        <f t="shared" si="1125"/>
        <v>119153</v>
      </c>
      <c r="PI39" s="864">
        <f t="shared" si="1125"/>
        <v>118608</v>
      </c>
      <c r="PJ39" s="864">
        <f t="shared" si="1125"/>
        <v>138463</v>
      </c>
      <c r="PK39" s="864">
        <f t="shared" si="1125"/>
        <v>122677</v>
      </c>
      <c r="PL39" s="864">
        <f t="shared" si="1125"/>
        <v>118351</v>
      </c>
      <c r="PM39" s="864">
        <f t="shared" si="1125"/>
        <v>118694</v>
      </c>
      <c r="PN39" s="864">
        <f t="shared" si="1125"/>
        <v>118948</v>
      </c>
      <c r="PO39" s="864">
        <f t="shared" si="1125"/>
        <v>119134</v>
      </c>
      <c r="PP39" s="864">
        <f t="shared" si="1125"/>
        <v>145902</v>
      </c>
      <c r="PQ39" s="1050">
        <f t="shared" si="1126"/>
        <v>120333</v>
      </c>
      <c r="PR39" s="1050">
        <f t="shared" si="1126"/>
        <v>120439</v>
      </c>
      <c r="PS39" s="1050">
        <f t="shared" si="1126"/>
        <v>120457</v>
      </c>
      <c r="PT39" s="1050">
        <f t="shared" si="1126"/>
        <v>123696</v>
      </c>
      <c r="PU39" s="1050">
        <f t="shared" si="1126"/>
        <v>123112</v>
      </c>
      <c r="PV39" s="1050">
        <f t="shared" si="1126"/>
        <v>150674</v>
      </c>
      <c r="PW39" s="1050">
        <f t="shared" si="1126"/>
        <v>122749</v>
      </c>
      <c r="PX39" s="1050">
        <f t="shared" si="1126"/>
        <v>122426</v>
      </c>
      <c r="PY39" s="1050">
        <f t="shared" si="1126"/>
        <v>122432</v>
      </c>
      <c r="PZ39" s="1050">
        <f t="shared" si="1126"/>
        <v>123204</v>
      </c>
      <c r="QA39" s="1050">
        <f t="shared" si="1126"/>
        <v>123631</v>
      </c>
      <c r="QB39" s="1050">
        <f t="shared" si="1126"/>
        <v>152519</v>
      </c>
      <c r="QC39" s="1072">
        <f t="shared" si="1127"/>
        <v>125241</v>
      </c>
      <c r="QD39" s="1072">
        <f t="shared" si="1127"/>
        <v>124809</v>
      </c>
      <c r="QE39" s="1072">
        <f t="shared" si="1127"/>
        <v>124209</v>
      </c>
      <c r="QF39" s="1072">
        <f t="shared" si="1127"/>
        <v>124310</v>
      </c>
      <c r="QG39" s="1072">
        <f t="shared" si="1127"/>
        <v>148752</v>
      </c>
      <c r="QH39" s="1072">
        <f t="shared" si="1127"/>
        <v>123800</v>
      </c>
      <c r="QI39" s="1072">
        <f t="shared" si="1127"/>
        <v>122462</v>
      </c>
      <c r="QJ39" s="1072">
        <f t="shared" si="1127"/>
        <v>122199</v>
      </c>
      <c r="QK39" s="1072">
        <f t="shared" si="1127"/>
        <v>122455</v>
      </c>
      <c r="QL39" s="1072">
        <f t="shared" si="1127"/>
        <v>151087</v>
      </c>
      <c r="QM39" s="1072">
        <f t="shared" si="1127"/>
        <v>124080</v>
      </c>
      <c r="QN39" s="1072">
        <f t="shared" si="1127"/>
        <v>124589</v>
      </c>
      <c r="QO39" s="1129">
        <f t="shared" si="1128"/>
        <v>125172</v>
      </c>
      <c r="QP39" s="1129">
        <f t="shared" si="1128"/>
        <v>124995</v>
      </c>
      <c r="QQ39" s="1129">
        <f t="shared" si="1128"/>
        <v>125067</v>
      </c>
      <c r="QR39" s="1129">
        <f t="shared" si="1128"/>
        <v>145112</v>
      </c>
      <c r="QS39" s="1129">
        <f t="shared" si="1128"/>
        <v>124322</v>
      </c>
      <c r="QT39" s="1129">
        <f t="shared" si="1128"/>
        <v>123988</v>
      </c>
      <c r="QU39" s="1129">
        <f t="shared" si="1128"/>
        <v>124094</v>
      </c>
      <c r="QV39" s="1129">
        <f t="shared" si="1128"/>
        <v>124481</v>
      </c>
      <c r="QW39" s="1129">
        <f t="shared" si="1128"/>
        <v>124667</v>
      </c>
      <c r="QX39" s="1129">
        <f t="shared" si="1128"/>
        <v>125342</v>
      </c>
      <c r="QY39" s="1129">
        <f t="shared" si="1128"/>
        <v>153668</v>
      </c>
      <c r="QZ39" s="1129">
        <f t="shared" si="1128"/>
        <v>126715</v>
      </c>
      <c r="RA39" s="1221">
        <f t="shared" si="1129"/>
        <v>122765</v>
      </c>
      <c r="RB39" s="1221">
        <f t="shared" si="1130"/>
        <v>123392</v>
      </c>
      <c r="RC39" s="1221">
        <f t="shared" si="1131"/>
        <v>123648</v>
      </c>
      <c r="RD39" s="1221">
        <f t="shared" si="1132"/>
        <v>151921</v>
      </c>
      <c r="RE39" s="1221">
        <f t="shared" si="1133"/>
        <v>124755</v>
      </c>
      <c r="RF39" s="1221">
        <f t="shared" si="1134"/>
        <v>125060</v>
      </c>
      <c r="RG39" s="1221">
        <f t="shared" si="1135"/>
        <v>125228</v>
      </c>
      <c r="RH39" s="1221">
        <f t="shared" si="1136"/>
        <v>0</v>
      </c>
      <c r="RI39" s="1221">
        <f t="shared" si="1137"/>
        <v>0</v>
      </c>
      <c r="RJ39" s="1221">
        <f t="shared" si="1138"/>
        <v>0</v>
      </c>
      <c r="RK39" s="1221">
        <f t="shared" si="1139"/>
        <v>0</v>
      </c>
      <c r="RL39" s="1221">
        <f t="shared" si="1140"/>
        <v>0</v>
      </c>
    </row>
    <row r="40" spans="1:480" s="1" customFormat="1" ht="15" thickBot="1" x14ac:dyDescent="0.35">
      <c r="A40" s="676"/>
      <c r="B40" s="51">
        <v>5.4</v>
      </c>
      <c r="C40" s="3"/>
      <c r="D40" s="3"/>
      <c r="E40" s="1273" t="s">
        <v>18</v>
      </c>
      <c r="F40" s="1273"/>
      <c r="G40" s="1274"/>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88">AJ5/AJ39</f>
        <v>1.792934046921084E-4</v>
      </c>
      <c r="AK40" s="174">
        <f t="shared" si="1188"/>
        <v>1.4827005908561855E-4</v>
      </c>
      <c r="AL40" s="175">
        <f t="shared" si="1188"/>
        <v>1.8852679773767844E-4</v>
      </c>
      <c r="AM40" s="176">
        <f t="shared" si="1188"/>
        <v>1.8839656579974342E-4</v>
      </c>
      <c r="AN40" s="175">
        <f t="shared" si="1188"/>
        <v>1.7969936296575829E-4</v>
      </c>
      <c r="AO40" s="558">
        <f t="shared" si="1188"/>
        <v>2.0700952243803215E-4</v>
      </c>
      <c r="AP40" s="566">
        <f t="shared" si="1188"/>
        <v>2.5220680958385876E-4</v>
      </c>
      <c r="AQ40" s="558">
        <f t="shared" si="1188"/>
        <v>1.0565399824916231E-4</v>
      </c>
      <c r="AR40" s="566">
        <f t="shared" si="1188"/>
        <v>9.0135563888087689E-5</v>
      </c>
      <c r="AS40" s="558">
        <f t="shared" si="1188"/>
        <v>1.7068525638722196E-4</v>
      </c>
      <c r="AT40" s="566">
        <f t="shared" si="1188"/>
        <v>1.7920665215092783E-4</v>
      </c>
      <c r="AU40" s="558">
        <f t="shared" si="1188"/>
        <v>2.8460635383684943E-4</v>
      </c>
      <c r="AV40" s="132">
        <f t="shared" si="1188"/>
        <v>1.7951177141202655E-4</v>
      </c>
      <c r="AW40" s="146">
        <f>SUM(AJ40:AU40)/$AV$4</f>
        <v>1.8114086223458724E-4</v>
      </c>
      <c r="AX40" s="352">
        <f t="shared" ref="AX40:BH40" si="1189">AX5/AX39</f>
        <v>2.402156602816751E-4</v>
      </c>
      <c r="AY40" s="174">
        <f t="shared" si="1189"/>
        <v>1.6437168921796432E-4</v>
      </c>
      <c r="AZ40" s="175">
        <f t="shared" si="1189"/>
        <v>6.1418403844069511E-4</v>
      </c>
      <c r="BA40" s="176">
        <f t="shared" si="1189"/>
        <v>7.7721846164969133E-4</v>
      </c>
      <c r="BB40" s="175">
        <f t="shared" si="1189"/>
        <v>1.1805410510447789E-4</v>
      </c>
      <c r="BC40" s="558">
        <f t="shared" si="1189"/>
        <v>3.8253456473031315E-4</v>
      </c>
      <c r="BD40" s="566">
        <f t="shared" si="1189"/>
        <v>2.1903494824285298E-4</v>
      </c>
      <c r="BE40" s="558">
        <f t="shared" si="1189"/>
        <v>1.9171079057878402E-4</v>
      </c>
      <c r="BF40" s="566">
        <f t="shared" si="1189"/>
        <v>2.9150535185606925E-4</v>
      </c>
      <c r="BG40" s="558">
        <f t="shared" si="1189"/>
        <v>2.8971074193110319E-4</v>
      </c>
      <c r="BH40" s="566">
        <f t="shared" si="1189"/>
        <v>2.2461209491208683E-4</v>
      </c>
      <c r="BI40" s="558">
        <f t="shared" ref="BI40" si="1190">BI5/BI39</f>
        <v>2.6431135878064358E-4</v>
      </c>
      <c r="BJ40" s="132">
        <f>BJ5/BJ39</f>
        <v>3.105039673905996E-4</v>
      </c>
      <c r="BK40" s="146">
        <f>SUM(AX40:BI40)/$BJ$4</f>
        <v>3.1478865047719645E-4</v>
      </c>
      <c r="BL40" s="352">
        <f t="shared" ref="BL40:BX40" si="1191">BL5/BL39</f>
        <v>1.0893054799093417E-3</v>
      </c>
      <c r="BM40" s="174">
        <f t="shared" ref="BM40:BN40" si="1192">BM5/BM39</f>
        <v>2.7726272375968252E-4</v>
      </c>
      <c r="BN40" s="175">
        <f t="shared" si="1192"/>
        <v>6.3861920172599788E-4</v>
      </c>
      <c r="BO40" s="176">
        <f t="shared" ref="BO40" si="1193">BO5/BO39</f>
        <v>2.144082332761578E-4</v>
      </c>
      <c r="BP40" s="175">
        <f t="shared" ref="BP40:BQ40" si="1194">BP5/BP39</f>
        <v>1.4472519239937343E-4</v>
      </c>
      <c r="BQ40" s="558">
        <f t="shared" si="1194"/>
        <v>3.9218026651206806E-4</v>
      </c>
      <c r="BR40" s="566">
        <f t="shared" ref="BR40" si="1195">BR5/BR39</f>
        <v>1.3327067273632748E-4</v>
      </c>
      <c r="BS40" s="558">
        <f t="shared" ref="BS40:BU40" si="1196">BS5/BS39</f>
        <v>5.6385196323001743E-4</v>
      </c>
      <c r="BT40" s="566">
        <f t="shared" si="1196"/>
        <v>1.3279873330439003E-3</v>
      </c>
      <c r="BU40" s="566">
        <f t="shared" si="1196"/>
        <v>1.4287034936002487E-4</v>
      </c>
      <c r="BV40" s="566">
        <f t="shared" ref="BV40:BW40" si="1197">BV5/BV39</f>
        <v>5.0068426850028375E-5</v>
      </c>
      <c r="BW40" s="566">
        <f t="shared" si="1197"/>
        <v>2.2289365496062211E-4</v>
      </c>
      <c r="BX40" s="132">
        <f t="shared" si="1191"/>
        <v>4.24825727278625E-4</v>
      </c>
      <c r="BY40" s="146">
        <f>SUM(BL40:BW40)/$BX$4</f>
        <v>4.331202914802952E-4</v>
      </c>
      <c r="BZ40" s="566">
        <f t="shared" ref="BZ40:CA40" si="1198">BZ5/BZ39</f>
        <v>1.6148892791537981E-4</v>
      </c>
      <c r="CA40" s="174">
        <f t="shared" si="1198"/>
        <v>2.5581568067601355E-4</v>
      </c>
      <c r="CB40" s="175">
        <f t="shared" ref="CB40:CC40" si="1199">CB5/CB39</f>
        <v>2.3206663627698811E-4</v>
      </c>
      <c r="CC40" s="176">
        <f t="shared" si="1199"/>
        <v>2.0708221163802029E-4</v>
      </c>
      <c r="CD40" s="175">
        <f t="shared" ref="CD40:CE40" si="1200">CD5/CD39</f>
        <v>1.3694764450051459E-3</v>
      </c>
      <c r="CE40" s="558">
        <f t="shared" si="1200"/>
        <v>3.6752194922752329E-4</v>
      </c>
      <c r="CF40" s="566">
        <f t="shared" ref="CF40:CG40" si="1201">CF5/CF39</f>
        <v>8.9666359627314004E-5</v>
      </c>
      <c r="CG40" s="558">
        <f t="shared" si="1201"/>
        <v>3.0350804717863976E-4</v>
      </c>
      <c r="CH40" s="566">
        <f t="shared" ref="CH40:CI40" si="1202">CH5/CH39</f>
        <v>4.0680379344537387E-4</v>
      </c>
      <c r="CI40" s="566">
        <f t="shared" si="1202"/>
        <v>3.7102309618773768E-4</v>
      </c>
      <c r="CJ40" s="566">
        <f t="shared" ref="CJ40:CK40" si="1203">CJ5/CJ39</f>
        <v>2.0196580045778916E-4</v>
      </c>
      <c r="CK40" s="566">
        <f t="shared" si="1203"/>
        <v>4.2750088014887087E-4</v>
      </c>
      <c r="CL40" s="132">
        <f t="shared" ref="CL40" si="1204">CL5/CL39</f>
        <v>3.6197072653747231E-4</v>
      </c>
      <c r="CM40" s="146">
        <f>SUM(BZ40:CK40)/$CL$4</f>
        <v>3.6615998564873306E-4</v>
      </c>
      <c r="CN40" s="566">
        <f t="shared" ref="CN40:CO40" si="1205">CN5/CN39</f>
        <v>4.3898758488236504E-4</v>
      </c>
      <c r="CO40" s="174">
        <f t="shared" si="1205"/>
        <v>4.2166497426983119E-4</v>
      </c>
      <c r="CP40" s="175">
        <f t="shared" ref="CP40:CQ40" si="1206">CP5/CP39</f>
        <v>3.2165801667405613E-4</v>
      </c>
      <c r="CQ40" s="176">
        <f t="shared" si="1206"/>
        <v>3.5248797764219112E-4</v>
      </c>
      <c r="CR40" s="175">
        <f t="shared" ref="CR40:CS40" si="1207">CR5/CR39</f>
        <v>2.9508970727101037E-4</v>
      </c>
      <c r="CS40" s="558">
        <f t="shared" si="1207"/>
        <v>4.1888446733062261E-4</v>
      </c>
      <c r="CT40" s="566">
        <f t="shared" ref="CT40:CU40" si="1208">CT5/CT39</f>
        <v>8.9666359627314004E-5</v>
      </c>
      <c r="CU40" s="558">
        <f t="shared" si="1208"/>
        <v>8.6184316144350282E-4</v>
      </c>
      <c r="CV40" s="566">
        <f t="shared" ref="CV40:CW40" si="1209">CV5/CV39</f>
        <v>1.5165046253391072E-4</v>
      </c>
      <c r="CW40" s="985">
        <f t="shared" si="1209"/>
        <v>2.6061808521370681E-4</v>
      </c>
      <c r="CX40" s="566">
        <f t="shared" ref="CX40:CY40" si="1210">CX5/CX39</f>
        <v>3.9451374082965401E-4</v>
      </c>
      <c r="CY40" s="174">
        <f t="shared" si="1210"/>
        <v>1.850557223341695E-4</v>
      </c>
      <c r="CZ40" s="132">
        <f t="shared" ref="CZ40" si="1211">CZ5/CZ39</f>
        <v>3.4803985423743531E-4</v>
      </c>
      <c r="DA40" s="146">
        <f>SUM(CN40:CY40)/$CZ$4</f>
        <v>3.493433550043612E-4</v>
      </c>
      <c r="DB40" s="566">
        <f t="shared" ref="DB40:DC40" si="1212">DB5/DB39</f>
        <v>3.2410062077734285E-4</v>
      </c>
      <c r="DC40" s="174">
        <f t="shared" si="1212"/>
        <v>3.4872425045043547E-4</v>
      </c>
      <c r="DD40" s="175">
        <f t="shared" ref="DD40:DE40" si="1213">DD5/DD39</f>
        <v>3.8187901076732774E-4</v>
      </c>
      <c r="DE40" s="176">
        <f t="shared" si="1213"/>
        <v>3.3145776742982797E-4</v>
      </c>
      <c r="DF40" s="175">
        <f t="shared" ref="DF40:DG40" si="1214">DF5/DF39</f>
        <v>2.3555786600818767E-4</v>
      </c>
      <c r="DG40" s="558">
        <f t="shared" si="1214"/>
        <v>2.5883695926304473E-4</v>
      </c>
      <c r="DH40" s="566">
        <f t="shared" ref="DH40:DI40" si="1215">DH5/DH39</f>
        <v>3.910418822149264E-4</v>
      </c>
      <c r="DI40" s="558">
        <f t="shared" si="1215"/>
        <v>2.8588698479081243E-4</v>
      </c>
      <c r="DJ40" s="566">
        <f t="shared" ref="DJ40:DK40" si="1216">DJ5/DJ39</f>
        <v>1.8785938316779927E-4</v>
      </c>
      <c r="DK40" s="558">
        <f t="shared" si="1216"/>
        <v>4.5453069705529041E-4</v>
      </c>
      <c r="DL40" s="566">
        <f t="shared" ref="DL40:DM40" si="1217">DL5/DL39</f>
        <v>2.6692334446862031E-4</v>
      </c>
      <c r="DM40" s="558">
        <f t="shared" si="1217"/>
        <v>2.6226240665097464E-4</v>
      </c>
      <c r="DN40" s="132">
        <f t="shared" ref="DN40" si="1218">DN5/DN39</f>
        <v>3.0871642135400009E-4</v>
      </c>
      <c r="DO40" s="146">
        <f>SUM(DB40:DM40)/$DN$4</f>
        <v>3.1075509775371589E-4</v>
      </c>
      <c r="DP40" s="566">
        <f t="shared" ref="DP40:DQ40" si="1219">DP5/DP39</f>
        <v>3.5132264993093318E-4</v>
      </c>
      <c r="DQ40" s="174">
        <f t="shared" si="1219"/>
        <v>3.6856316451537948E-4</v>
      </c>
      <c r="DR40" s="175">
        <f t="shared" ref="DR40:DS40" si="1220">DR5/DR39</f>
        <v>7.7289085331980775E-4</v>
      </c>
      <c r="DS40" s="176">
        <f t="shared" si="1220"/>
        <v>5.1484192743946587E-4</v>
      </c>
      <c r="DT40" s="175">
        <f t="shared" ref="DT40:DU40" si="1221">DT5/DT39</f>
        <v>4.4369151339141658E-4</v>
      </c>
      <c r="DU40" s="558">
        <f t="shared" si="1221"/>
        <v>4.2810985460420032E-4</v>
      </c>
      <c r="DV40" s="566">
        <f t="shared" ref="DV40:DW40" si="1222">DV5/DV39</f>
        <v>3.1846613643415916E-4</v>
      </c>
      <c r="DW40" s="558">
        <f t="shared" si="1222"/>
        <v>2.8641805579423727E-4</v>
      </c>
      <c r="DX40" s="566">
        <f t="shared" ref="DX40:DY40" si="1223">DX5/DX39</f>
        <v>3.8381446245559591E-4</v>
      </c>
      <c r="DY40" s="1144">
        <f t="shared" si="1223"/>
        <v>1.3237406262616902E-4</v>
      </c>
      <c r="DZ40" s="1145">
        <f t="shared" ref="DZ40:EA40" si="1224">DZ5/DZ39</f>
        <v>2.4983881366860092E-4</v>
      </c>
      <c r="EA40" s="558">
        <f t="shared" si="1224"/>
        <v>2.0065976932152917E-4</v>
      </c>
      <c r="EB40" s="132">
        <f t="shared" ref="EB40" si="1225">EB5/EB39</f>
        <v>3.6801207807837875E-4</v>
      </c>
      <c r="EC40" s="146">
        <f>SUM(DP40:EA40)/$EB$4</f>
        <v>3.7091593862512455E-4</v>
      </c>
      <c r="ED40" s="566">
        <f t="shared" ref="ED40" si="1226">ED5/ED39</f>
        <v>2.3967021378583069E-4</v>
      </c>
      <c r="EE40" s="174">
        <f t="shared" ref="EE40:EF40" si="1227">EE5/EE39</f>
        <v>8.8003520140805634E-5</v>
      </c>
      <c r="EF40" s="175">
        <f t="shared" si="1227"/>
        <v>3.7579857196542651E-4</v>
      </c>
      <c r="EG40" s="176">
        <f t="shared" ref="EG40:EH40" si="1228">EG5/EG39</f>
        <v>3.1699652682066267E-4</v>
      </c>
      <c r="EH40" s="175">
        <f t="shared" si="1228"/>
        <v>8.0436286417528678E-5</v>
      </c>
      <c r="EI40" s="558">
        <f t="shared" ref="EI40:EJ40" si="1229">EI5/EI39</f>
        <v>2.8228538245636672E-4</v>
      </c>
      <c r="EJ40" s="566">
        <f t="shared" si="1229"/>
        <v>9.6700888036488467E-5</v>
      </c>
      <c r="EK40" s="558">
        <f t="shared" ref="EK40:EL40" si="1230">EK5/EK39</f>
        <v>1.3656702629316923E-4</v>
      </c>
      <c r="EL40" s="566">
        <f t="shared" si="1230"/>
        <v>9.8662837799898934E-4</v>
      </c>
      <c r="EM40" s="558">
        <f t="shared" ref="EM40:EN40" si="1231">EM5/EM39</f>
        <v>1.3562891927685852E-4</v>
      </c>
      <c r="EN40" s="566">
        <f t="shared" si="1231"/>
        <v>2.9934664341307236E-4</v>
      </c>
      <c r="EO40" s="558">
        <f t="shared" ref="EO40" si="1232">EO5/EO39</f>
        <v>4.4982835496981417E-4</v>
      </c>
      <c r="EP40" s="132">
        <f t="shared" ref="EP40" si="1233">EP5/EP39</f>
        <v>2.9141464038722609E-4</v>
      </c>
      <c r="EQ40" s="146">
        <f>SUM(ED40:EO40)/$EP$4</f>
        <v>2.9065755929791776E-4</v>
      </c>
      <c r="ER40" s="566">
        <f t="shared" ref="ER40:ES40" si="1234">ER5/ER39</f>
        <v>3.0953447643872439E-4</v>
      </c>
      <c r="ES40" s="174">
        <f t="shared" si="1234"/>
        <v>3.7279564315352695E-4</v>
      </c>
      <c r="ET40" s="175">
        <f t="shared" ref="ET40:EU40" si="1235">ET5/ET39</f>
        <v>3.8819875776397513E-4</v>
      </c>
      <c r="EU40" s="176">
        <f t="shared" si="1235"/>
        <v>2.1721815943812902E-4</v>
      </c>
      <c r="EV40" s="175">
        <f t="shared" ref="EV40" si="1236">EV5/EV39</f>
        <v>2.404713237946375E-4</v>
      </c>
      <c r="EW40" s="558">
        <f t="shared" ref="EW40:EX40" si="1237">EW5/EW39</f>
        <v>3.3583879737725893E-4</v>
      </c>
      <c r="EX40" s="566">
        <f t="shared" si="1237"/>
        <v>3.0344651355926789E-4</v>
      </c>
      <c r="EY40" s="558"/>
      <c r="EZ40" s="566"/>
      <c r="FA40" s="558"/>
      <c r="FB40" s="566"/>
      <c r="FC40" s="558"/>
      <c r="FD40" s="132">
        <f t="shared" ref="FD40" si="1238">FD5/FD39</f>
        <v>3.0665645221902182E-4</v>
      </c>
      <c r="FE40" s="146">
        <f>SUM(ER40:FC40)/$FD$4</f>
        <v>3.0964338164650283E-4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19"/>
        <v>7.7217680181618882E-4</v>
      </c>
      <c r="IO40" s="374">
        <f>IN40/CT40</f>
        <v>8.6116666833095081</v>
      </c>
      <c r="IP40" s="365">
        <f t="shared" si="1120"/>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1.5403114610448181E-5</v>
      </c>
      <c r="LW40" s="1192">
        <f>LV40/ES40</f>
        <v>4.1317850391574394E-2</v>
      </c>
      <c r="LX40" s="365">
        <f>EU40-ET40</f>
        <v>-1.7098059832584611E-4</v>
      </c>
      <c r="LY40" s="1192">
        <f>LX40/ET40</f>
        <v>-0.44044602128737959</v>
      </c>
      <c r="LZ40" s="365">
        <f>EV40-EU40</f>
        <v>2.3253164356508481E-5</v>
      </c>
      <c r="MA40" s="1192">
        <f>LZ40/EU40</f>
        <v>0.10704981764257955</v>
      </c>
      <c r="MB40" s="365">
        <f>EW40-EV40</f>
        <v>9.5367473582621425E-5</v>
      </c>
      <c r="MC40" s="1192">
        <f>MB40/EV40</f>
        <v>0.3965856388933312</v>
      </c>
      <c r="MD40" s="365">
        <f>EX40-EW40</f>
        <v>-3.2392283817991039E-5</v>
      </c>
      <c r="ME40" s="1250">
        <f>MD40/EW40</f>
        <v>-9.6451881292332356E-2</v>
      </c>
      <c r="MF40" s="365">
        <f>EY40-EX40</f>
        <v>-3.0344651355926789E-4</v>
      </c>
      <c r="MG40" s="1192">
        <f>MF40/EX40</f>
        <v>-1</v>
      </c>
      <c r="MH40" s="365">
        <f>EZ40-EY40</f>
        <v>0</v>
      </c>
      <c r="MI40" s="1192" t="e">
        <f>MH40/EY40</f>
        <v>#DIV/0!</v>
      </c>
      <c r="MJ40" s="365">
        <f>FA40-EZ40</f>
        <v>0</v>
      </c>
      <c r="MK40" s="1192" t="e">
        <f>MJ40/EZ40</f>
        <v>#DIV/0!</v>
      </c>
      <c r="ML40" s="365">
        <f>FB40-FA40</f>
        <v>0</v>
      </c>
      <c r="MM40" s="1192" t="e">
        <f>ML40/FA40</f>
        <v>#DIV/0!</v>
      </c>
      <c r="MN40" s="365">
        <f>FC40-FB40</f>
        <v>0</v>
      </c>
      <c r="MO40" s="1192" t="e">
        <f>MN40/FB40</f>
        <v>#DIV/0!</v>
      </c>
      <c r="MP40" s="566">
        <f>EJ40</f>
        <v>9.6700888036488467E-5</v>
      </c>
      <c r="MQ40" s="961">
        <f>EX40</f>
        <v>3.0344651355926789E-4</v>
      </c>
      <c r="MR40" s="597">
        <f>(MQ40-MP40)*100</f>
        <v>2.0674562552277943E-2</v>
      </c>
      <c r="MS40" s="220">
        <f>IF(ISERROR((MR40/MP40)/100),0,(MR40/MP40)/100)</f>
        <v>2.137990971135316</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21"/>
        <v>1.792934046921084E-4</v>
      </c>
      <c r="NJ40" s="265">
        <f t="shared" si="1121"/>
        <v>1.4827005908561855E-4</v>
      </c>
      <c r="NK40" s="265">
        <f t="shared" si="1121"/>
        <v>1.8852679773767844E-4</v>
      </c>
      <c r="NL40" s="265">
        <f t="shared" si="1121"/>
        <v>1.8839656579974342E-4</v>
      </c>
      <c r="NM40" s="265">
        <f t="shared" si="1121"/>
        <v>1.7969936296575829E-4</v>
      </c>
      <c r="NN40" s="265">
        <f t="shared" si="1121"/>
        <v>2.0700952243803215E-4</v>
      </c>
      <c r="NO40" s="265">
        <f t="shared" si="1121"/>
        <v>2.5220680958385876E-4</v>
      </c>
      <c r="NP40" s="265">
        <f t="shared" si="1121"/>
        <v>1.0565399824916231E-4</v>
      </c>
      <c r="NQ40" s="265">
        <f t="shared" si="1121"/>
        <v>9.0135563888087689E-5</v>
      </c>
      <c r="NR40" s="265">
        <f t="shared" si="1121"/>
        <v>1.7068525638722196E-4</v>
      </c>
      <c r="NS40" s="265">
        <f t="shared" si="1121"/>
        <v>1.7920665215092783E-4</v>
      </c>
      <c r="NT40" s="265">
        <f t="shared" si="1121"/>
        <v>2.8460635383684943E-4</v>
      </c>
      <c r="NU40" s="265">
        <f t="shared" si="1122"/>
        <v>2.402156602816751E-4</v>
      </c>
      <c r="NV40" s="265">
        <f t="shared" si="1122"/>
        <v>1.6437168921796432E-4</v>
      </c>
      <c r="NW40" s="265">
        <f t="shared" si="1122"/>
        <v>6.1418403844069511E-4</v>
      </c>
      <c r="NX40" s="265">
        <f t="shared" si="1122"/>
        <v>7.7721846164969133E-4</v>
      </c>
      <c r="NY40" s="265">
        <f t="shared" si="1122"/>
        <v>1.1805410510447789E-4</v>
      </c>
      <c r="NZ40" s="265">
        <f t="shared" si="1122"/>
        <v>3.8253456473031315E-4</v>
      </c>
      <c r="OA40" s="265">
        <f t="shared" si="1122"/>
        <v>2.1903494824285298E-4</v>
      </c>
      <c r="OB40" s="265">
        <f t="shared" si="1122"/>
        <v>1.9171079057878402E-4</v>
      </c>
      <c r="OC40" s="265">
        <f t="shared" si="1122"/>
        <v>2.9150535185606925E-4</v>
      </c>
      <c r="OD40" s="265">
        <f t="shared" si="1122"/>
        <v>2.8971074193110319E-4</v>
      </c>
      <c r="OE40" s="265">
        <f t="shared" si="1122"/>
        <v>2.2461209491208683E-4</v>
      </c>
      <c r="OF40" s="265">
        <f t="shared" si="1122"/>
        <v>2.6431135878064358E-4</v>
      </c>
      <c r="OG40" s="709">
        <f t="shared" si="1123"/>
        <v>1.0893054799093417E-3</v>
      </c>
      <c r="OH40" s="709">
        <f t="shared" si="1123"/>
        <v>2.7726272375968252E-4</v>
      </c>
      <c r="OI40" s="709">
        <f t="shared" si="1123"/>
        <v>6.3861920172599788E-4</v>
      </c>
      <c r="OJ40" s="709">
        <f t="shared" si="1123"/>
        <v>2.144082332761578E-4</v>
      </c>
      <c r="OK40" s="709">
        <f t="shared" si="1123"/>
        <v>1.4472519239937343E-4</v>
      </c>
      <c r="OL40" s="709">
        <f t="shared" si="1123"/>
        <v>3.9218026651206806E-4</v>
      </c>
      <c r="OM40" s="709">
        <f t="shared" si="1123"/>
        <v>1.3327067273632748E-4</v>
      </c>
      <c r="ON40" s="709">
        <f t="shared" si="1123"/>
        <v>5.6385196323001743E-4</v>
      </c>
      <c r="OO40" s="709">
        <f t="shared" si="1123"/>
        <v>1.3279873330439003E-3</v>
      </c>
      <c r="OP40" s="709">
        <f t="shared" si="1123"/>
        <v>1.4287034936002487E-4</v>
      </c>
      <c r="OQ40" s="709">
        <f t="shared" si="1123"/>
        <v>5.0068426850028375E-5</v>
      </c>
      <c r="OR40" s="709">
        <f t="shared" si="1123"/>
        <v>2.2289365496062211E-4</v>
      </c>
      <c r="OS40" s="812">
        <f t="shared" si="1124"/>
        <v>1.6148892791537981E-4</v>
      </c>
      <c r="OT40" s="812">
        <f t="shared" si="1124"/>
        <v>2.5581568067601355E-4</v>
      </c>
      <c r="OU40" s="812">
        <f t="shared" si="1124"/>
        <v>2.3206663627698811E-4</v>
      </c>
      <c r="OV40" s="812">
        <f t="shared" si="1124"/>
        <v>2.0708221163802029E-4</v>
      </c>
      <c r="OW40" s="812">
        <f t="shared" si="1124"/>
        <v>1.3694764450051459E-3</v>
      </c>
      <c r="OX40" s="812">
        <f t="shared" si="1124"/>
        <v>3.6752194922752329E-4</v>
      </c>
      <c r="OY40" s="812">
        <f t="shared" si="1124"/>
        <v>8.9666359627314004E-5</v>
      </c>
      <c r="OZ40" s="812">
        <f t="shared" si="1124"/>
        <v>3.0350804717863976E-4</v>
      </c>
      <c r="PA40" s="812">
        <f t="shared" si="1124"/>
        <v>4.0680379344537387E-4</v>
      </c>
      <c r="PB40" s="812">
        <f t="shared" si="1124"/>
        <v>3.7102309618773768E-4</v>
      </c>
      <c r="PC40" s="812">
        <f t="shared" si="1124"/>
        <v>2.0196580045778916E-4</v>
      </c>
      <c r="PD40" s="812">
        <f t="shared" si="1124"/>
        <v>4.2750088014887087E-4</v>
      </c>
      <c r="PE40" s="865">
        <f t="shared" si="1125"/>
        <v>4.3898758488236504E-4</v>
      </c>
      <c r="PF40" s="865">
        <f t="shared" si="1125"/>
        <v>4.2166497426983119E-4</v>
      </c>
      <c r="PG40" s="865">
        <f t="shared" si="1125"/>
        <v>3.2165801667405613E-4</v>
      </c>
      <c r="PH40" s="865">
        <f t="shared" si="1125"/>
        <v>3.5248797764219112E-4</v>
      </c>
      <c r="PI40" s="865">
        <f t="shared" si="1125"/>
        <v>2.9508970727101037E-4</v>
      </c>
      <c r="PJ40" s="865">
        <f t="shared" si="1125"/>
        <v>4.1888446733062261E-4</v>
      </c>
      <c r="PK40" s="865">
        <f t="shared" si="1125"/>
        <v>8.9666359627314004E-5</v>
      </c>
      <c r="PL40" s="865">
        <f t="shared" si="1125"/>
        <v>8.6184316144350282E-4</v>
      </c>
      <c r="PM40" s="865">
        <f t="shared" si="1125"/>
        <v>1.5165046253391072E-4</v>
      </c>
      <c r="PN40" s="865">
        <f t="shared" si="1125"/>
        <v>2.6061808521370681E-4</v>
      </c>
      <c r="PO40" s="865">
        <f t="shared" si="1125"/>
        <v>3.9451374082965401E-4</v>
      </c>
      <c r="PP40" s="865">
        <f t="shared" si="1125"/>
        <v>1.850557223341695E-4</v>
      </c>
      <c r="PQ40" s="1051">
        <f t="shared" si="1126"/>
        <v>3.2410062077734285E-4</v>
      </c>
      <c r="PR40" s="1051">
        <f t="shared" si="1126"/>
        <v>3.4872425045043547E-4</v>
      </c>
      <c r="PS40" s="1051">
        <f t="shared" si="1126"/>
        <v>3.8187901076732774E-4</v>
      </c>
      <c r="PT40" s="1051">
        <f t="shared" si="1126"/>
        <v>3.3145776742982797E-4</v>
      </c>
      <c r="PU40" s="1051">
        <f t="shared" si="1126"/>
        <v>2.3555786600818767E-4</v>
      </c>
      <c r="PV40" s="1051">
        <f t="shared" si="1126"/>
        <v>2.5883695926304473E-4</v>
      </c>
      <c r="PW40" s="1051">
        <f t="shared" si="1126"/>
        <v>3.910418822149264E-4</v>
      </c>
      <c r="PX40" s="1051">
        <f t="shared" si="1126"/>
        <v>2.8588698479081243E-4</v>
      </c>
      <c r="PY40" s="1051">
        <f t="shared" si="1126"/>
        <v>1.8785938316779927E-4</v>
      </c>
      <c r="PZ40" s="1051">
        <f t="shared" si="1126"/>
        <v>4.5453069705529041E-4</v>
      </c>
      <c r="QA40" s="1051">
        <f t="shared" si="1126"/>
        <v>2.6692334446862031E-4</v>
      </c>
      <c r="QB40" s="1051">
        <f t="shared" si="1126"/>
        <v>2.6226240665097464E-4</v>
      </c>
      <c r="QC40" s="1073">
        <f t="shared" si="1127"/>
        <v>3.5132264993093318E-4</v>
      </c>
      <c r="QD40" s="1073">
        <f t="shared" si="1127"/>
        <v>3.6856316451537948E-4</v>
      </c>
      <c r="QE40" s="1073">
        <f t="shared" si="1127"/>
        <v>7.7289085331980775E-4</v>
      </c>
      <c r="QF40" s="1073">
        <f t="shared" si="1127"/>
        <v>5.1484192743946587E-4</v>
      </c>
      <c r="QG40" s="1073">
        <f t="shared" si="1127"/>
        <v>4.4369151339141658E-4</v>
      </c>
      <c r="QH40" s="1073">
        <f t="shared" si="1127"/>
        <v>4.2810985460420032E-4</v>
      </c>
      <c r="QI40" s="1073">
        <f t="shared" si="1127"/>
        <v>3.1846613643415916E-4</v>
      </c>
      <c r="QJ40" s="1073">
        <f t="shared" si="1127"/>
        <v>2.8641805579423727E-4</v>
      </c>
      <c r="QK40" s="1073">
        <f t="shared" si="1127"/>
        <v>3.8381446245559591E-4</v>
      </c>
      <c r="QL40" s="1073">
        <f t="shared" si="1127"/>
        <v>1.3237406262616902E-4</v>
      </c>
      <c r="QM40" s="1073">
        <f t="shared" si="1127"/>
        <v>2.4983881366860092E-4</v>
      </c>
      <c r="QN40" s="1073">
        <f t="shared" si="1127"/>
        <v>2.0065976932152917E-4</v>
      </c>
      <c r="QO40" s="1130">
        <f t="shared" si="1128"/>
        <v>2.3967021378583069E-4</v>
      </c>
      <c r="QP40" s="1130">
        <f t="shared" si="1128"/>
        <v>8.8003520140805634E-5</v>
      </c>
      <c r="QQ40" s="1130">
        <f t="shared" si="1128"/>
        <v>3.7579857196542651E-4</v>
      </c>
      <c r="QR40" s="1130">
        <f t="shared" si="1128"/>
        <v>3.1699652682066267E-4</v>
      </c>
      <c r="QS40" s="1130">
        <f t="shared" si="1128"/>
        <v>8.0436286417528678E-5</v>
      </c>
      <c r="QT40" s="1130">
        <f t="shared" si="1128"/>
        <v>2.8228538245636672E-4</v>
      </c>
      <c r="QU40" s="1130">
        <f t="shared" si="1128"/>
        <v>9.6700888036488467E-5</v>
      </c>
      <c r="QV40" s="1130">
        <f t="shared" si="1128"/>
        <v>1.3656702629316923E-4</v>
      </c>
      <c r="QW40" s="1130">
        <f t="shared" si="1128"/>
        <v>9.8662837799898934E-4</v>
      </c>
      <c r="QX40" s="1130">
        <f t="shared" si="1128"/>
        <v>1.3562891927685852E-4</v>
      </c>
      <c r="QY40" s="1130">
        <f t="shared" si="1128"/>
        <v>2.9934664341307236E-4</v>
      </c>
      <c r="QZ40" s="1130">
        <f t="shared" si="1128"/>
        <v>4.4982835496981417E-4</v>
      </c>
      <c r="RA40" s="1222">
        <f t="shared" si="1129"/>
        <v>3.0953447643872439E-4</v>
      </c>
      <c r="RB40" s="1222">
        <f t="shared" si="1130"/>
        <v>3.7279564315352695E-4</v>
      </c>
      <c r="RC40" s="1222">
        <f t="shared" si="1131"/>
        <v>3.8819875776397513E-4</v>
      </c>
      <c r="RD40" s="1222">
        <f t="shared" si="1132"/>
        <v>2.1721815943812902E-4</v>
      </c>
      <c r="RE40" s="1222">
        <f t="shared" si="1133"/>
        <v>2.404713237946375E-4</v>
      </c>
      <c r="RF40" s="1222">
        <f t="shared" si="1134"/>
        <v>3.3583879737725893E-4</v>
      </c>
      <c r="RG40" s="1222">
        <f t="shared" si="1135"/>
        <v>3.0344651355926789E-4</v>
      </c>
      <c r="RH40" s="1222">
        <f t="shared" si="1136"/>
        <v>0</v>
      </c>
      <c r="RI40" s="1222">
        <f t="shared" si="1137"/>
        <v>0</v>
      </c>
      <c r="RJ40" s="1222">
        <f t="shared" si="1138"/>
        <v>0</v>
      </c>
      <c r="RK40" s="1222">
        <f t="shared" si="1139"/>
        <v>0</v>
      </c>
      <c r="RL40" s="1222">
        <f t="shared" si="1140"/>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19"/>
        <v>0</v>
      </c>
      <c r="IO41" s="370"/>
      <c r="IP41" s="296">
        <f t="shared" si="1120"/>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249"/>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71" t="s">
        <v>15</v>
      </c>
      <c r="F42" s="1271"/>
      <c r="G42" s="1272"/>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c r="EZ42" s="194"/>
      <c r="FA42" s="62"/>
      <c r="FB42" s="194"/>
      <c r="FC42" s="62"/>
      <c r="FD42" s="120" t="s">
        <v>29</v>
      </c>
      <c r="FE42" s="137">
        <f>SUM(ER42:FC42)/$FD$4</f>
        <v>97.428571428571431</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19"/>
        <v>2</v>
      </c>
      <c r="IO42" s="370">
        <f>IN42/CT42</f>
        <v>2.0833333333333332E-2</v>
      </c>
      <c r="IP42" s="296">
        <f t="shared" si="1120"/>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1</v>
      </c>
      <c r="LW42" s="1191">
        <f>LV42/ES42</f>
        <v>1.0416666666666666E-2</v>
      </c>
      <c r="LX42" s="296">
        <f>EU42-ET42</f>
        <v>-1</v>
      </c>
      <c r="LY42" s="1191">
        <f>LX42/ET42</f>
        <v>-1.0309278350515464E-2</v>
      </c>
      <c r="LZ42" s="296">
        <f>EV42-EU42</f>
        <v>2</v>
      </c>
      <c r="MA42" s="1191">
        <f>LZ42/EU42</f>
        <v>2.0833333333333332E-2</v>
      </c>
      <c r="MB42" s="296">
        <f>EW42-EV42</f>
        <v>1</v>
      </c>
      <c r="MC42" s="1191">
        <f>MB42/EV42</f>
        <v>1.020408163265306E-2</v>
      </c>
      <c r="MD42" s="296">
        <f>EX42-EW42</f>
        <v>1</v>
      </c>
      <c r="ME42" s="1249">
        <f>MD42/EW42</f>
        <v>1.0101010101010102E-2</v>
      </c>
      <c r="MF42" s="296">
        <f>EY42-EX42</f>
        <v>-100</v>
      </c>
      <c r="MG42" s="1191">
        <f>MF42/EX42</f>
        <v>-1</v>
      </c>
      <c r="MH42" s="296">
        <f>EZ42-EY42</f>
        <v>0</v>
      </c>
      <c r="MI42" s="1191" t="e">
        <f>MH42/EY42</f>
        <v>#DIV/0!</v>
      </c>
      <c r="MJ42" s="296">
        <f>FA42-EZ42</f>
        <v>0</v>
      </c>
      <c r="MK42" s="1191" t="e">
        <f>MJ42/EZ42</f>
        <v>#DIV/0!</v>
      </c>
      <c r="ML42" s="296">
        <f>FB42-FA42</f>
        <v>0</v>
      </c>
      <c r="MM42" s="1191" t="e">
        <f>ML42/FA42</f>
        <v>#DIV/0!</v>
      </c>
      <c r="MN42" s="296">
        <f>FC42-FB42</f>
        <v>0</v>
      </c>
      <c r="MO42" s="1191" t="e">
        <f>MN42/FB42</f>
        <v>#DIV/0!</v>
      </c>
      <c r="MP42" s="194">
        <f>EJ42</f>
        <v>97</v>
      </c>
      <c r="MQ42" s="962">
        <f>EX42</f>
        <v>100</v>
      </c>
      <c r="MR42" s="102">
        <f>MQ42-MP42</f>
        <v>3</v>
      </c>
      <c r="MS42" s="100">
        <f>IF(ISERROR(MR42/MP42),0,MR42/MP42)</f>
        <v>3.0927835051546393E-2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39">AJ42</f>
        <v>104.68</v>
      </c>
      <c r="NJ42" s="243">
        <f t="shared" si="1239"/>
        <v>102.35</v>
      </c>
      <c r="NK42" s="243">
        <f t="shared" si="1239"/>
        <v>103.07</v>
      </c>
      <c r="NL42" s="243">
        <f t="shared" si="1239"/>
        <v>105.07</v>
      </c>
      <c r="NM42" s="243">
        <f t="shared" si="1239"/>
        <v>105.56</v>
      </c>
      <c r="NN42" s="243">
        <f t="shared" si="1239"/>
        <v>104.53</v>
      </c>
      <c r="NO42" s="243">
        <f t="shared" si="1239"/>
        <v>107.68</v>
      </c>
      <c r="NP42" s="243">
        <f t="shared" si="1239"/>
        <v>107.99</v>
      </c>
      <c r="NQ42" s="243">
        <f t="shared" si="1239"/>
        <v>111.2</v>
      </c>
      <c r="NR42" s="243">
        <f t="shared" si="1239"/>
        <v>105.78</v>
      </c>
      <c r="NS42" s="243">
        <f t="shared" si="1239"/>
        <v>108.12</v>
      </c>
      <c r="NT42" s="243">
        <f t="shared" si="1239"/>
        <v>105.27</v>
      </c>
      <c r="NU42" s="243">
        <f t="shared" ref="NU42:OF43" si="1240">AX42</f>
        <v>104.87771739130434</v>
      </c>
      <c r="NV42" s="243">
        <f t="shared" si="1240"/>
        <v>105.01</v>
      </c>
      <c r="NW42" s="243">
        <f t="shared" si="1240"/>
        <v>104.51</v>
      </c>
      <c r="NX42" s="243">
        <f t="shared" si="1240"/>
        <v>100.68206521739131</v>
      </c>
      <c r="NY42" s="243">
        <f t="shared" si="1240"/>
        <v>102.38</v>
      </c>
      <c r="NZ42" s="243">
        <f t="shared" si="1240"/>
        <v>104.6</v>
      </c>
      <c r="OA42" s="243">
        <f t="shared" si="1240"/>
        <v>105.45380434782609</v>
      </c>
      <c r="OB42" s="243">
        <f t="shared" si="1240"/>
        <v>103.953125</v>
      </c>
      <c r="OC42" s="243">
        <f t="shared" si="1240"/>
        <v>107.64285714285714</v>
      </c>
      <c r="OD42" s="243">
        <f t="shared" si="1240"/>
        <v>103.84943181818181</v>
      </c>
      <c r="OE42" s="243">
        <f t="shared" si="1240"/>
        <v>103.05397727272728</v>
      </c>
      <c r="OF42" s="243">
        <f t="shared" si="1240"/>
        <v>98</v>
      </c>
      <c r="OG42" s="698">
        <f t="shared" ref="OG42:OR43" si="1241">BL42</f>
        <v>98</v>
      </c>
      <c r="OH42" s="698">
        <f t="shared" si="1241"/>
        <v>98</v>
      </c>
      <c r="OI42" s="698">
        <f t="shared" si="1241"/>
        <v>99</v>
      </c>
      <c r="OJ42" s="698">
        <f t="shared" si="1241"/>
        <v>99</v>
      </c>
      <c r="OK42" s="698">
        <f t="shared" si="1241"/>
        <v>99</v>
      </c>
      <c r="OL42" s="698">
        <f t="shared" si="1241"/>
        <v>98</v>
      </c>
      <c r="OM42" s="698">
        <f t="shared" si="1241"/>
        <v>98</v>
      </c>
      <c r="ON42" s="698">
        <f t="shared" si="1241"/>
        <v>100</v>
      </c>
      <c r="OO42" s="698">
        <f t="shared" si="1241"/>
        <v>99</v>
      </c>
      <c r="OP42" s="698">
        <f t="shared" si="1241"/>
        <v>100</v>
      </c>
      <c r="OQ42" s="698">
        <f t="shared" si="1241"/>
        <v>99</v>
      </c>
      <c r="OR42" s="698">
        <f t="shared" si="1241"/>
        <v>101</v>
      </c>
      <c r="OS42" s="801">
        <f t="shared" ref="OS42:PD43" si="1242">BZ42</f>
        <v>100</v>
      </c>
      <c r="OT42" s="801">
        <f t="shared" si="1242"/>
        <v>99</v>
      </c>
      <c r="OU42" s="801">
        <f t="shared" si="1242"/>
        <v>107</v>
      </c>
      <c r="OV42" s="801">
        <f t="shared" si="1242"/>
        <v>106</v>
      </c>
      <c r="OW42" s="801">
        <f t="shared" si="1242"/>
        <v>105</v>
      </c>
      <c r="OX42" s="801">
        <f t="shared" si="1242"/>
        <v>106</v>
      </c>
      <c r="OY42" s="801">
        <f t="shared" si="1242"/>
        <v>110</v>
      </c>
      <c r="OZ42" s="801">
        <f t="shared" si="1242"/>
        <v>109</v>
      </c>
      <c r="PA42" s="801">
        <f t="shared" si="1242"/>
        <v>109</v>
      </c>
      <c r="PB42" s="801">
        <f t="shared" si="1242"/>
        <v>103</v>
      </c>
      <c r="PC42" s="801">
        <f t="shared" si="1242"/>
        <v>103</v>
      </c>
      <c r="PD42" s="801">
        <f t="shared" si="1242"/>
        <v>104</v>
      </c>
      <c r="PE42" s="854">
        <f t="shared" ref="PE42:PP43" si="1243">CN42</f>
        <v>97</v>
      </c>
      <c r="PF42" s="854">
        <f t="shared" si="1243"/>
        <v>97</v>
      </c>
      <c r="PG42" s="854">
        <f t="shared" si="1243"/>
        <v>96</v>
      </c>
      <c r="PH42" s="854">
        <f t="shared" si="1243"/>
        <v>98</v>
      </c>
      <c r="PI42" s="854">
        <f t="shared" si="1243"/>
        <v>98</v>
      </c>
      <c r="PJ42" s="854">
        <f t="shared" si="1243"/>
        <v>97</v>
      </c>
      <c r="PK42" s="854">
        <f t="shared" si="1243"/>
        <v>96</v>
      </c>
      <c r="PL42" s="854">
        <f t="shared" si="1243"/>
        <v>98</v>
      </c>
      <c r="PM42" s="854">
        <f t="shared" si="1243"/>
        <v>99</v>
      </c>
      <c r="PN42" s="854">
        <f t="shared" si="1243"/>
        <v>98</v>
      </c>
      <c r="PO42" s="854">
        <f t="shared" si="1243"/>
        <v>96</v>
      </c>
      <c r="PP42" s="854">
        <f t="shared" si="1243"/>
        <v>99</v>
      </c>
      <c r="PQ42" s="1040">
        <f t="shared" ref="PQ42:QB43" si="1244">DB42</f>
        <v>98</v>
      </c>
      <c r="PR42" s="1040">
        <f t="shared" si="1244"/>
        <v>94</v>
      </c>
      <c r="PS42" s="1040">
        <f t="shared" si="1244"/>
        <v>94</v>
      </c>
      <c r="PT42" s="1040">
        <f t="shared" si="1244"/>
        <v>93</v>
      </c>
      <c r="PU42" s="1040">
        <f t="shared" si="1244"/>
        <v>93</v>
      </c>
      <c r="PV42" s="1040">
        <f t="shared" si="1244"/>
        <v>96</v>
      </c>
      <c r="PW42" s="1040">
        <f t="shared" si="1244"/>
        <v>96</v>
      </c>
      <c r="PX42" s="1040">
        <f t="shared" si="1244"/>
        <v>93</v>
      </c>
      <c r="PY42" s="1040">
        <f t="shared" si="1244"/>
        <v>94</v>
      </c>
      <c r="PZ42" s="1040">
        <f t="shared" si="1244"/>
        <v>94</v>
      </c>
      <c r="QA42" s="1040">
        <f t="shared" si="1244"/>
        <v>99</v>
      </c>
      <c r="QB42" s="1040">
        <f t="shared" si="1244"/>
        <v>99</v>
      </c>
      <c r="QC42" s="1062">
        <f t="shared" ref="QC42:QN43" si="1245">DP42</f>
        <v>98</v>
      </c>
      <c r="QD42" s="1062">
        <f t="shared" si="1245"/>
        <v>98</v>
      </c>
      <c r="QE42" s="1062">
        <f t="shared" si="1245"/>
        <v>97</v>
      </c>
      <c r="QF42" s="1062">
        <f t="shared" si="1245"/>
        <v>94</v>
      </c>
      <c r="QG42" s="1062">
        <f t="shared" si="1245"/>
        <v>93</v>
      </c>
      <c r="QH42" s="1062">
        <f t="shared" si="1245"/>
        <v>95</v>
      </c>
      <c r="QI42" s="1062">
        <f t="shared" si="1245"/>
        <v>96</v>
      </c>
      <c r="QJ42" s="1062">
        <f t="shared" si="1245"/>
        <v>94</v>
      </c>
      <c r="QK42" s="1062">
        <f t="shared" si="1245"/>
        <v>96</v>
      </c>
      <c r="QL42" s="1062">
        <f t="shared" si="1245"/>
        <v>97</v>
      </c>
      <c r="QM42" s="1062">
        <f t="shared" si="1245"/>
        <v>97</v>
      </c>
      <c r="QN42" s="1062">
        <f t="shared" si="1245"/>
        <v>97</v>
      </c>
      <c r="QO42" s="1119">
        <f t="shared" ref="QO42:QZ43" si="1246">ED42</f>
        <v>95</v>
      </c>
      <c r="QP42" s="1119">
        <f t="shared" si="1246"/>
        <v>97</v>
      </c>
      <c r="QQ42" s="1119">
        <f t="shared" si="1246"/>
        <v>98</v>
      </c>
      <c r="QR42" s="1119">
        <f t="shared" si="1246"/>
        <v>96</v>
      </c>
      <c r="QS42" s="1119">
        <f t="shared" si="1246"/>
        <v>95</v>
      </c>
      <c r="QT42" s="1119">
        <f t="shared" si="1246"/>
        <v>97</v>
      </c>
      <c r="QU42" s="1119">
        <f t="shared" si="1246"/>
        <v>97</v>
      </c>
      <c r="QV42" s="1119">
        <f t="shared" si="1246"/>
        <v>97</v>
      </c>
      <c r="QW42" s="1119">
        <f t="shared" si="1246"/>
        <v>99</v>
      </c>
      <c r="QX42" s="1119">
        <f t="shared" si="1246"/>
        <v>99</v>
      </c>
      <c r="QY42" s="1119">
        <f t="shared" si="1246"/>
        <v>99</v>
      </c>
      <c r="QZ42" s="1119">
        <f t="shared" si="1246"/>
        <v>98</v>
      </c>
      <c r="RA42" s="1211">
        <f t="shared" ref="RA42:RA43" si="1247">ER42</f>
        <v>96</v>
      </c>
      <c r="RB42" s="1211">
        <f t="shared" ref="RB42:RB43" si="1248">ES42</f>
        <v>96</v>
      </c>
      <c r="RC42" s="1211">
        <f t="shared" ref="RC42:RC43" si="1249">ET42</f>
        <v>97</v>
      </c>
      <c r="RD42" s="1211">
        <f t="shared" ref="RD42:RD43" si="1250">EU42</f>
        <v>96</v>
      </c>
      <c r="RE42" s="1211">
        <f t="shared" ref="RE42:RE43" si="1251">EV42</f>
        <v>98</v>
      </c>
      <c r="RF42" s="1211">
        <f t="shared" ref="RF42:RF43" si="1252">EW42</f>
        <v>99</v>
      </c>
      <c r="RG42" s="1211">
        <f t="shared" ref="RG42:RG43" si="1253">EX42</f>
        <v>100</v>
      </c>
      <c r="RH42" s="1211">
        <f t="shared" ref="RH42:RH43" si="1254">EY42</f>
        <v>0</v>
      </c>
      <c r="RI42" s="1211">
        <f t="shared" ref="RI42:RI43" si="1255">EZ42</f>
        <v>0</v>
      </c>
      <c r="RJ42" s="1211">
        <f t="shared" ref="RJ42:RJ43" si="1256">FA42</f>
        <v>0</v>
      </c>
      <c r="RK42" s="1211">
        <f t="shared" ref="RK42:RK43" si="1257">FB42</f>
        <v>0</v>
      </c>
      <c r="RL42" s="1211">
        <f t="shared" ref="RL42:RL43" si="1258">FC42</f>
        <v>0</v>
      </c>
    </row>
    <row r="43" spans="1:480" s="1" customFormat="1" ht="15" thickBot="1" x14ac:dyDescent="0.35">
      <c r="A43" s="676"/>
      <c r="B43" s="51">
        <v>6.2</v>
      </c>
      <c r="C43" s="51"/>
      <c r="D43" s="51"/>
      <c r="E43" s="1273" t="s">
        <v>282</v>
      </c>
      <c r="F43" s="1273"/>
      <c r="G43" s="1274"/>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59">V11/V42</f>
        <v>1139.5471014492753</v>
      </c>
      <c r="W43" s="63">
        <f t="shared" si="1259"/>
        <v>1442.0596552038676</v>
      </c>
      <c r="X43" s="414">
        <f t="shared" si="1259"/>
        <v>1196.3341458841178</v>
      </c>
      <c r="Y43" s="415">
        <f t="shared" si="1259"/>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60">AJ11/AJ42</f>
        <v>1065.6190294230034</v>
      </c>
      <c r="AK43" s="63">
        <f t="shared" si="1260"/>
        <v>1317.9189057156816</v>
      </c>
      <c r="AL43" s="414">
        <f t="shared" si="1260"/>
        <v>1080.7218395265354</v>
      </c>
      <c r="AM43" s="415">
        <f t="shared" si="1260"/>
        <v>1060.8832207100029</v>
      </c>
      <c r="AN43" s="19">
        <f t="shared" si="1260"/>
        <v>1054.3482379689276</v>
      </c>
      <c r="AO43" s="63">
        <f t="shared" si="1260"/>
        <v>1062.9101693293792</v>
      </c>
      <c r="AP43" s="567">
        <f t="shared" si="1260"/>
        <v>1031.0178306092125</v>
      </c>
      <c r="AQ43" s="415">
        <f t="shared" si="1260"/>
        <v>1227.0395406982129</v>
      </c>
      <c r="AR43" s="568">
        <f t="shared" si="1260"/>
        <v>997.69784172661866</v>
      </c>
      <c r="AS43" s="415">
        <f t="shared" si="1260"/>
        <v>1052.3350349782568</v>
      </c>
      <c r="AT43" s="568">
        <f t="shared" si="1260"/>
        <v>1032.2142064372918</v>
      </c>
      <c r="AU43" s="415">
        <f t="shared" si="1260"/>
        <v>1068.0725752826067</v>
      </c>
      <c r="AV43" s="116" t="s">
        <v>29</v>
      </c>
      <c r="AW43" s="139">
        <f>SUM(AJ43:AU43)/$AV$4</f>
        <v>1087.5648693671442</v>
      </c>
      <c r="AX43" s="354">
        <f t="shared" ref="AX43:BC43" si="1261">AX11/AX42</f>
        <v>1071.7147817074751</v>
      </c>
      <c r="AY43" s="63">
        <f t="shared" si="1261"/>
        <v>1274.5738501095134</v>
      </c>
      <c r="AZ43" s="414">
        <f t="shared" si="1261"/>
        <v>1059.3818773323126</v>
      </c>
      <c r="BA43" s="415">
        <f t="shared" si="1261"/>
        <v>1099.0140077190899</v>
      </c>
      <c r="BB43" s="19">
        <f t="shared" si="1261"/>
        <v>1075.5909357296348</v>
      </c>
      <c r="BC43" s="415">
        <f t="shared" si="1261"/>
        <v>1049.6558317399617</v>
      </c>
      <c r="BD43" s="568">
        <f t="shared" ref="BD43:BI43" si="1262">BD11/BD42</f>
        <v>1168.9289045790706</v>
      </c>
      <c r="BE43" s="415">
        <f t="shared" si="1262"/>
        <v>1053.7441755598977</v>
      </c>
      <c r="BF43" s="568">
        <f t="shared" si="1262"/>
        <v>1019.8075646980757</v>
      </c>
      <c r="BG43" s="415">
        <f t="shared" si="1262"/>
        <v>1063.6071672821777</v>
      </c>
      <c r="BH43" s="568">
        <f t="shared" si="1262"/>
        <v>1080.0456512749827</v>
      </c>
      <c r="BI43" s="415">
        <f t="shared" si="1262"/>
        <v>1389.8265306122448</v>
      </c>
      <c r="BJ43" s="116" t="s">
        <v>29</v>
      </c>
      <c r="BK43" s="139">
        <f>SUM(AX43:BI43)/$BJ$4</f>
        <v>1117.1576065287031</v>
      </c>
      <c r="BL43" s="354">
        <f t="shared" ref="BL43:BM43" si="1263">BL11/BL42</f>
        <v>1161.5714285714287</v>
      </c>
      <c r="BM43" s="768">
        <f t="shared" si="1263"/>
        <v>1177.6938775510205</v>
      </c>
      <c r="BN43" s="414">
        <f t="shared" ref="BN43:BP43" si="1264">BN11/BN42</f>
        <v>1170.4545454545455</v>
      </c>
      <c r="BO43" s="415">
        <f t="shared" si="1264"/>
        <v>1177.7777777777778</v>
      </c>
      <c r="BP43" s="769">
        <f t="shared" si="1264"/>
        <v>1186.5050505050506</v>
      </c>
      <c r="BQ43" s="415">
        <f t="shared" ref="BQ43:BR43" si="1265">BQ11/BQ42</f>
        <v>1196.8673469387754</v>
      </c>
      <c r="BR43" s="568">
        <f t="shared" si="1265"/>
        <v>1454.7653061224489</v>
      </c>
      <c r="BS43" s="415">
        <f t="shared" ref="BS43:BU43" si="1266">BS11/BS42</f>
        <v>1170.52</v>
      </c>
      <c r="BT43" s="568">
        <f t="shared" si="1266"/>
        <v>1186.5757575757575</v>
      </c>
      <c r="BU43" s="568">
        <f t="shared" si="1266"/>
        <v>1189.8900000000001</v>
      </c>
      <c r="BV43" s="568">
        <f t="shared" ref="BV43:BW43" si="1267">BV11/BV42</f>
        <v>1210.4646464646464</v>
      </c>
      <c r="BW43" s="568">
        <f t="shared" si="1267"/>
        <v>1199.3465346534654</v>
      </c>
      <c r="BX43" s="770" t="s">
        <v>29</v>
      </c>
      <c r="BY43" s="139">
        <f>SUM(BL43:BW43)/$BX$4</f>
        <v>1206.8693559679098</v>
      </c>
      <c r="BZ43" s="568">
        <f t="shared" ref="BZ43:CA43" si="1268">BZ11/BZ42</f>
        <v>1486.17</v>
      </c>
      <c r="CA43" s="768">
        <f t="shared" si="1268"/>
        <v>1224.0505050505051</v>
      </c>
      <c r="CB43" s="414">
        <f t="shared" ref="CB43:CC43" si="1269">CB11/CB42</f>
        <v>1127.6168224299065</v>
      </c>
      <c r="CC43" s="415">
        <f t="shared" si="1269"/>
        <v>1138.9150943396226</v>
      </c>
      <c r="CD43" s="769">
        <f t="shared" ref="CD43:CE43" si="1270">CD11/CD42</f>
        <v>1147.4666666666667</v>
      </c>
      <c r="CE43" s="415">
        <f t="shared" si="1270"/>
        <v>1386.132075471698</v>
      </c>
      <c r="CF43" s="568">
        <f t="shared" ref="CF43:CG43" si="1271">CF11/CF42</f>
        <v>1115.2454545454545</v>
      </c>
      <c r="CG43" s="415">
        <f t="shared" si="1271"/>
        <v>1088.1926605504586</v>
      </c>
      <c r="CH43" s="568">
        <f t="shared" ref="CH43:CI43" si="1272">CH11/CH42</f>
        <v>1082.5045871559632</v>
      </c>
      <c r="CI43" s="568">
        <f t="shared" si="1272"/>
        <v>1151.3689320388351</v>
      </c>
      <c r="CJ43" s="568">
        <f t="shared" ref="CJ43:CK43" si="1273">CJ11/CJ42</f>
        <v>1153.7087378640776</v>
      </c>
      <c r="CK43" s="568">
        <f t="shared" si="1273"/>
        <v>1147.0961538461538</v>
      </c>
      <c r="CL43" s="770" t="s">
        <v>29</v>
      </c>
      <c r="CM43" s="139">
        <f>SUM(BZ43:CK43)/$CL$4</f>
        <v>1187.3723074966117</v>
      </c>
      <c r="CN43" s="568">
        <f t="shared" ref="CN43:CO43" si="1274">CN11/CN42</f>
        <v>1502.9896907216496</v>
      </c>
      <c r="CO43" s="768">
        <f t="shared" si="1274"/>
        <v>1198</v>
      </c>
      <c r="CP43" s="414">
        <f t="shared" ref="CP43:CQ43" si="1275">CP11/CP42</f>
        <v>1198.21875</v>
      </c>
      <c r="CQ43" s="415">
        <f t="shared" si="1275"/>
        <v>1215.8469387755101</v>
      </c>
      <c r="CR43" s="769">
        <f t="shared" ref="CR43:CS43" si="1276">CR11/CR42</f>
        <v>1210.2857142857142</v>
      </c>
      <c r="CS43" s="415">
        <f t="shared" si="1276"/>
        <v>1427.4536082474226</v>
      </c>
      <c r="CT43" s="568">
        <f t="shared" ref="CT43:CU43" si="1277">CT11/CT42</f>
        <v>1277.8854166666667</v>
      </c>
      <c r="CU43" s="415">
        <f t="shared" si="1277"/>
        <v>1207.6632653061224</v>
      </c>
      <c r="CV43" s="568">
        <f t="shared" ref="CV43:CW43" si="1278">CV11/CV42</f>
        <v>1198.9292929292928</v>
      </c>
      <c r="CW43" s="986">
        <f t="shared" si="1278"/>
        <v>1213.7551020408164</v>
      </c>
      <c r="CX43" s="568">
        <f t="shared" ref="CX43:CY43" si="1279">CX11/CX42</f>
        <v>1240.9791666666667</v>
      </c>
      <c r="CY43" s="768">
        <f t="shared" si="1279"/>
        <v>1473.7575757575758</v>
      </c>
      <c r="CZ43" s="770" t="s">
        <v>29</v>
      </c>
      <c r="DA43" s="139">
        <f>SUM(CN43:CY43)/$CZ$4</f>
        <v>1280.4803767831197</v>
      </c>
      <c r="DB43" s="568">
        <f t="shared" ref="DB43:DC43" si="1280">DB11/DB42</f>
        <v>1227.8877551020407</v>
      </c>
      <c r="DC43" s="768">
        <f t="shared" si="1280"/>
        <v>1281.2659574468084</v>
      </c>
      <c r="DD43" s="414">
        <f t="shared" ref="DD43:DE43" si="1281">DD11/DD42</f>
        <v>1281.4574468085107</v>
      </c>
      <c r="DE43" s="415">
        <f t="shared" si="1281"/>
        <v>1330.0645161290322</v>
      </c>
      <c r="DF43" s="769">
        <f t="shared" ref="DF43:DG43" si="1282">DF11/DF42</f>
        <v>1323.7849462365591</v>
      </c>
      <c r="DG43" s="415">
        <f t="shared" si="1282"/>
        <v>1569.5208333333333</v>
      </c>
      <c r="DH43" s="568">
        <f t="shared" ref="DH43:DI43" si="1283">DH11/DH42</f>
        <v>1278.6354166666667</v>
      </c>
      <c r="DI43" s="415">
        <f t="shared" si="1283"/>
        <v>1316.4086021505377</v>
      </c>
      <c r="DJ43" s="568">
        <f t="shared" ref="DJ43:DK43" si="1284">DJ11/DJ42</f>
        <v>1302.4680851063829</v>
      </c>
      <c r="DK43" s="415">
        <f t="shared" si="1284"/>
        <v>1310.6808510638298</v>
      </c>
      <c r="DL43" s="568">
        <f t="shared" ref="DL43:DM43" si="1285">DL11/DL42</f>
        <v>1248.7979797979799</v>
      </c>
      <c r="DM43" s="415">
        <f t="shared" si="1285"/>
        <v>1540.5959595959596</v>
      </c>
      <c r="DN43" s="770" t="s">
        <v>29</v>
      </c>
      <c r="DO43" s="139">
        <f>SUM(DB43:DM43)/$DN$4</f>
        <v>1334.2973624531367</v>
      </c>
      <c r="DP43" s="568">
        <f t="shared" ref="DP43:DQ43" si="1286">DP11/DP42</f>
        <v>1277.9693877551019</v>
      </c>
      <c r="DQ43" s="768">
        <f t="shared" si="1286"/>
        <v>1273.5612244897959</v>
      </c>
      <c r="DR43" s="414">
        <f t="shared" ref="DR43:DS43" si="1287">DR11/DR42</f>
        <v>1280.5051546391753</v>
      </c>
      <c r="DS43" s="415">
        <f t="shared" si="1287"/>
        <v>1322.4468085106382</v>
      </c>
      <c r="DT43" s="769">
        <f t="shared" ref="DT43" si="1288">DT11/DT42</f>
        <v>1599.483870967742</v>
      </c>
      <c r="DU43" s="415">
        <f t="shared" ref="DU43:DZ43" si="1289">DU11/DU42</f>
        <v>1303.1578947368421</v>
      </c>
      <c r="DV43" s="568">
        <f t="shared" si="1289"/>
        <v>1275.6458333333333</v>
      </c>
      <c r="DW43" s="415">
        <f t="shared" si="1289"/>
        <v>1299.9893617021276</v>
      </c>
      <c r="DX43" s="568">
        <f t="shared" si="1289"/>
        <v>1275.5729166666667</v>
      </c>
      <c r="DY43" s="415">
        <f t="shared" si="1289"/>
        <v>1557.5979381443299</v>
      </c>
      <c r="DZ43" s="568">
        <f t="shared" si="1289"/>
        <v>1279.1752577319587</v>
      </c>
      <c r="EA43" s="415">
        <f t="shared" ref="EA43" si="1290">EA11/EA42</f>
        <v>1284.4226804123712</v>
      </c>
      <c r="EB43" s="770" t="s">
        <v>29</v>
      </c>
      <c r="EC43" s="139">
        <f>SUM(DP43:EA43)/$EB$4</f>
        <v>1335.7940274241737</v>
      </c>
      <c r="ED43" s="568">
        <f t="shared" ref="ED43" si="1291">ED11/ED42</f>
        <v>1317.6</v>
      </c>
      <c r="EE43" s="768">
        <f t="shared" ref="EE43:EF43" si="1292">EE11/EE42</f>
        <v>1288.6082474226805</v>
      </c>
      <c r="EF43" s="414">
        <f t="shared" si="1292"/>
        <v>1276.1938775510205</v>
      </c>
      <c r="EG43" s="415">
        <f t="shared" ref="EG43:EH43" si="1293">EG11/EG42</f>
        <v>1511.5833333333333</v>
      </c>
      <c r="EH43" s="769">
        <f t="shared" si="1293"/>
        <v>1308.6526315789474</v>
      </c>
      <c r="EI43" s="415">
        <f t="shared" ref="EI43:EJ43" si="1294">EI11/EI42</f>
        <v>1278.2268041237114</v>
      </c>
      <c r="EJ43" s="568">
        <f t="shared" si="1294"/>
        <v>1279.319587628866</v>
      </c>
      <c r="EK43" s="415">
        <f t="shared" ref="EK43:EL43" si="1295">EK11/EK42</f>
        <v>1283.3092783505156</v>
      </c>
      <c r="EL43" s="568">
        <f t="shared" si="1295"/>
        <v>1259.2626262626263</v>
      </c>
      <c r="EM43" s="415">
        <f t="shared" ref="EM43:EN43" si="1296">EM11/EM42</f>
        <v>1266.0808080808081</v>
      </c>
      <c r="EN43" s="568">
        <f t="shared" si="1296"/>
        <v>1552.2020202020201</v>
      </c>
      <c r="EO43" s="415">
        <f t="shared" ref="EO43" si="1297">EO11/EO42</f>
        <v>1293.0102040816328</v>
      </c>
      <c r="EP43" s="770" t="s">
        <v>29</v>
      </c>
      <c r="EQ43" s="139">
        <f>SUM(ED43:EO43)/$EP$4</f>
        <v>1326.1707848846802</v>
      </c>
      <c r="ER43" s="568">
        <f t="shared" ref="ER43:ES43" si="1298">ER11/ER42</f>
        <v>1278.8020833333333</v>
      </c>
      <c r="ES43" s="768">
        <f t="shared" si="1298"/>
        <v>1285.3333333333333</v>
      </c>
      <c r="ET43" s="414">
        <f t="shared" ref="ET43:EU43" si="1299">ET11/ET42</f>
        <v>1274.7216494845361</v>
      </c>
      <c r="EU43" s="415">
        <f t="shared" si="1299"/>
        <v>1582.5104166666667</v>
      </c>
      <c r="EV43" s="769">
        <f t="shared" ref="EV43" si="1300">EV11/EV42</f>
        <v>1273.0102040816328</v>
      </c>
      <c r="EW43" s="415">
        <f t="shared" ref="EW43:EX43" si="1301">EW11/EW42</f>
        <v>1263.2323232323233</v>
      </c>
      <c r="EX43" s="568">
        <f t="shared" si="1301"/>
        <v>1252.28</v>
      </c>
      <c r="EY43" s="415"/>
      <c r="EZ43" s="568"/>
      <c r="FA43" s="415"/>
      <c r="FB43" s="568"/>
      <c r="FC43" s="415"/>
      <c r="FD43" s="770" t="s">
        <v>29</v>
      </c>
      <c r="FE43" s="139">
        <f>SUM(ER43:FC43)/$FD$4</f>
        <v>1315.6985728759751</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19"/>
        <v>-70.222151360544331</v>
      </c>
      <c r="IO43" s="371">
        <f>IN43/CT43</f>
        <v>-5.4951837187184681E-2</v>
      </c>
      <c r="IP43" s="302">
        <f t="shared" si="1120"/>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-10.611683848797156</v>
      </c>
      <c r="LW43" s="1192">
        <f>LV43/ES43</f>
        <v>-8.2559780981305685E-3</v>
      </c>
      <c r="LX43" s="302">
        <f>EU43-ET43</f>
        <v>307.78876718213064</v>
      </c>
      <c r="LY43" s="1192">
        <f>LX43/ET43</f>
        <v>0.24145566783665462</v>
      </c>
      <c r="LZ43" s="302">
        <f>EV43-EU43</f>
        <v>-309.50021258503398</v>
      </c>
      <c r="MA43" s="1192">
        <f>LZ43/EU43</f>
        <v>-0.19557546624998032</v>
      </c>
      <c r="MB43" s="302">
        <f>EW43-EV43</f>
        <v>-9.7778808493094402</v>
      </c>
      <c r="MC43" s="1192">
        <f>MB43/EV43</f>
        <v>-7.6809131756829388E-3</v>
      </c>
      <c r="MD43" s="302">
        <f>EX43-EW43</f>
        <v>-10.952323232323351</v>
      </c>
      <c r="ME43" s="1250">
        <f>MD43/EW43</f>
        <v>-8.6700783623861483E-3</v>
      </c>
      <c r="MF43" s="302">
        <f>EY43-EX43</f>
        <v>-1252.28</v>
      </c>
      <c r="MG43" s="1192">
        <f>MF43/EX43</f>
        <v>-1</v>
      </c>
      <c r="MH43" s="302">
        <f>EZ43-EY43</f>
        <v>0</v>
      </c>
      <c r="MI43" s="1192" t="e">
        <f>MH43/EY43</f>
        <v>#DIV/0!</v>
      </c>
      <c r="MJ43" s="302">
        <f>FA43-EZ43</f>
        <v>0</v>
      </c>
      <c r="MK43" s="1192" t="e">
        <f>MJ43/EZ43</f>
        <v>#DIV/0!</v>
      </c>
      <c r="ML43" s="302">
        <f>FB43-FA43</f>
        <v>0</v>
      </c>
      <c r="MM43" s="1192" t="e">
        <f>ML43/FA43</f>
        <v>#DIV/0!</v>
      </c>
      <c r="MN43" s="302">
        <f>FC43-FB43</f>
        <v>0</v>
      </c>
      <c r="MO43" s="1192" t="e">
        <f>MN43/FB43</f>
        <v>#DIV/0!</v>
      </c>
      <c r="MP43" s="568">
        <f>EJ43</f>
        <v>1279.319587628866</v>
      </c>
      <c r="MQ43" s="963">
        <f>EX43</f>
        <v>1252.28</v>
      </c>
      <c r="MR43" s="104">
        <f>MQ43-MP43</f>
        <v>-27.039587628866002</v>
      </c>
      <c r="MS43" s="101">
        <f>IF(ISERROR(MR43/MP43),0,MR43/MP43)</f>
        <v>-2.1135913098135301E-2</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39"/>
        <v>1065.6190294230034</v>
      </c>
      <c r="NJ43" s="247">
        <f t="shared" si="1239"/>
        <v>1317.9189057156816</v>
      </c>
      <c r="NK43" s="247">
        <f t="shared" si="1239"/>
        <v>1080.7218395265354</v>
      </c>
      <c r="NL43" s="247">
        <f t="shared" si="1239"/>
        <v>1060.8832207100029</v>
      </c>
      <c r="NM43" s="247">
        <f t="shared" si="1239"/>
        <v>1054.3482379689276</v>
      </c>
      <c r="NN43" s="247">
        <f t="shared" si="1239"/>
        <v>1062.9101693293792</v>
      </c>
      <c r="NO43" s="247">
        <f t="shared" si="1239"/>
        <v>1031.0178306092125</v>
      </c>
      <c r="NP43" s="247">
        <f t="shared" si="1239"/>
        <v>1227.0395406982129</v>
      </c>
      <c r="NQ43" s="247">
        <f t="shared" si="1239"/>
        <v>997.69784172661866</v>
      </c>
      <c r="NR43" s="247">
        <f t="shared" si="1239"/>
        <v>1052.3350349782568</v>
      </c>
      <c r="NS43" s="247">
        <f t="shared" si="1239"/>
        <v>1032.2142064372918</v>
      </c>
      <c r="NT43" s="247">
        <f t="shared" si="1239"/>
        <v>1068.0725752826067</v>
      </c>
      <c r="NU43" s="247">
        <f t="shared" si="1240"/>
        <v>1071.7147817074751</v>
      </c>
      <c r="NV43" s="247">
        <f t="shared" si="1240"/>
        <v>1274.5738501095134</v>
      </c>
      <c r="NW43" s="247">
        <f t="shared" si="1240"/>
        <v>1059.3818773323126</v>
      </c>
      <c r="NX43" s="247">
        <f t="shared" si="1240"/>
        <v>1099.0140077190899</v>
      </c>
      <c r="NY43" s="247">
        <f t="shared" si="1240"/>
        <v>1075.5909357296348</v>
      </c>
      <c r="NZ43" s="247">
        <f t="shared" si="1240"/>
        <v>1049.6558317399617</v>
      </c>
      <c r="OA43" s="247">
        <f t="shared" si="1240"/>
        <v>1168.9289045790706</v>
      </c>
      <c r="OB43" s="247">
        <f t="shared" si="1240"/>
        <v>1053.7441755598977</v>
      </c>
      <c r="OC43" s="247">
        <f t="shared" si="1240"/>
        <v>1019.8075646980757</v>
      </c>
      <c r="OD43" s="247">
        <f t="shared" si="1240"/>
        <v>1063.6071672821777</v>
      </c>
      <c r="OE43" s="247">
        <f t="shared" si="1240"/>
        <v>1080.0456512749827</v>
      </c>
      <c r="OF43" s="247">
        <f t="shared" si="1240"/>
        <v>1389.8265306122448</v>
      </c>
      <c r="OG43" s="700">
        <f t="shared" si="1241"/>
        <v>1161.5714285714287</v>
      </c>
      <c r="OH43" s="700">
        <f t="shared" si="1241"/>
        <v>1177.6938775510205</v>
      </c>
      <c r="OI43" s="700">
        <f t="shared" si="1241"/>
        <v>1170.4545454545455</v>
      </c>
      <c r="OJ43" s="700">
        <f t="shared" si="1241"/>
        <v>1177.7777777777778</v>
      </c>
      <c r="OK43" s="700">
        <f t="shared" si="1241"/>
        <v>1186.5050505050506</v>
      </c>
      <c r="OL43" s="700">
        <f t="shared" si="1241"/>
        <v>1196.8673469387754</v>
      </c>
      <c r="OM43" s="700">
        <f t="shared" si="1241"/>
        <v>1454.7653061224489</v>
      </c>
      <c r="ON43" s="700">
        <f t="shared" si="1241"/>
        <v>1170.52</v>
      </c>
      <c r="OO43" s="700">
        <f t="shared" si="1241"/>
        <v>1186.5757575757575</v>
      </c>
      <c r="OP43" s="700">
        <f t="shared" si="1241"/>
        <v>1189.8900000000001</v>
      </c>
      <c r="OQ43" s="700">
        <f t="shared" si="1241"/>
        <v>1210.4646464646464</v>
      </c>
      <c r="OR43" s="700">
        <f t="shared" si="1241"/>
        <v>1199.3465346534654</v>
      </c>
      <c r="OS43" s="803">
        <f t="shared" si="1242"/>
        <v>1486.17</v>
      </c>
      <c r="OT43" s="803">
        <f t="shared" si="1242"/>
        <v>1224.0505050505051</v>
      </c>
      <c r="OU43" s="803">
        <f t="shared" si="1242"/>
        <v>1127.6168224299065</v>
      </c>
      <c r="OV43" s="803">
        <f t="shared" si="1242"/>
        <v>1138.9150943396226</v>
      </c>
      <c r="OW43" s="803">
        <f t="shared" si="1242"/>
        <v>1147.4666666666667</v>
      </c>
      <c r="OX43" s="803">
        <f t="shared" si="1242"/>
        <v>1386.132075471698</v>
      </c>
      <c r="OY43" s="803">
        <f t="shared" si="1242"/>
        <v>1115.2454545454545</v>
      </c>
      <c r="OZ43" s="803">
        <f t="shared" si="1242"/>
        <v>1088.1926605504586</v>
      </c>
      <c r="PA43" s="803">
        <f t="shared" si="1242"/>
        <v>1082.5045871559632</v>
      </c>
      <c r="PB43" s="803">
        <f t="shared" si="1242"/>
        <v>1151.3689320388351</v>
      </c>
      <c r="PC43" s="803">
        <f t="shared" si="1242"/>
        <v>1153.7087378640776</v>
      </c>
      <c r="PD43" s="803">
        <f t="shared" si="1242"/>
        <v>1147.0961538461538</v>
      </c>
      <c r="PE43" s="856">
        <f t="shared" si="1243"/>
        <v>1502.9896907216496</v>
      </c>
      <c r="PF43" s="856">
        <f t="shared" si="1243"/>
        <v>1198</v>
      </c>
      <c r="PG43" s="856">
        <f t="shared" si="1243"/>
        <v>1198.21875</v>
      </c>
      <c r="PH43" s="856">
        <f t="shared" si="1243"/>
        <v>1215.8469387755101</v>
      </c>
      <c r="PI43" s="856">
        <f t="shared" si="1243"/>
        <v>1210.2857142857142</v>
      </c>
      <c r="PJ43" s="856">
        <f t="shared" si="1243"/>
        <v>1427.4536082474226</v>
      </c>
      <c r="PK43" s="856">
        <f t="shared" si="1243"/>
        <v>1277.8854166666667</v>
      </c>
      <c r="PL43" s="856">
        <f t="shared" si="1243"/>
        <v>1207.6632653061224</v>
      </c>
      <c r="PM43" s="856">
        <f t="shared" si="1243"/>
        <v>1198.9292929292928</v>
      </c>
      <c r="PN43" s="856">
        <f t="shared" si="1243"/>
        <v>1213.7551020408164</v>
      </c>
      <c r="PO43" s="856">
        <f t="shared" si="1243"/>
        <v>1240.9791666666667</v>
      </c>
      <c r="PP43" s="856">
        <f t="shared" si="1243"/>
        <v>1473.7575757575758</v>
      </c>
      <c r="PQ43" s="1042">
        <f t="shared" si="1244"/>
        <v>1227.8877551020407</v>
      </c>
      <c r="PR43" s="1042">
        <f t="shared" si="1244"/>
        <v>1281.2659574468084</v>
      </c>
      <c r="PS43" s="1042">
        <f t="shared" si="1244"/>
        <v>1281.4574468085107</v>
      </c>
      <c r="PT43" s="1042">
        <f t="shared" si="1244"/>
        <v>1330.0645161290322</v>
      </c>
      <c r="PU43" s="1042">
        <f t="shared" si="1244"/>
        <v>1323.7849462365591</v>
      </c>
      <c r="PV43" s="1042">
        <f t="shared" si="1244"/>
        <v>1569.5208333333333</v>
      </c>
      <c r="PW43" s="1042">
        <f t="shared" si="1244"/>
        <v>1278.6354166666667</v>
      </c>
      <c r="PX43" s="1042">
        <f t="shared" si="1244"/>
        <v>1316.4086021505377</v>
      </c>
      <c r="PY43" s="1042">
        <f t="shared" si="1244"/>
        <v>1302.4680851063829</v>
      </c>
      <c r="PZ43" s="1042">
        <f t="shared" si="1244"/>
        <v>1310.6808510638298</v>
      </c>
      <c r="QA43" s="1042">
        <f t="shared" si="1244"/>
        <v>1248.7979797979799</v>
      </c>
      <c r="QB43" s="1042">
        <f t="shared" si="1244"/>
        <v>1540.5959595959596</v>
      </c>
      <c r="QC43" s="1064">
        <f t="shared" si="1245"/>
        <v>1277.9693877551019</v>
      </c>
      <c r="QD43" s="1064">
        <f t="shared" si="1245"/>
        <v>1273.5612244897959</v>
      </c>
      <c r="QE43" s="1064">
        <f t="shared" si="1245"/>
        <v>1280.5051546391753</v>
      </c>
      <c r="QF43" s="1064">
        <f t="shared" si="1245"/>
        <v>1322.4468085106382</v>
      </c>
      <c r="QG43" s="1064">
        <f t="shared" si="1245"/>
        <v>1599.483870967742</v>
      </c>
      <c r="QH43" s="1064">
        <f t="shared" si="1245"/>
        <v>1303.1578947368421</v>
      </c>
      <c r="QI43" s="1064">
        <f t="shared" si="1245"/>
        <v>1275.6458333333333</v>
      </c>
      <c r="QJ43" s="1064">
        <f t="shared" si="1245"/>
        <v>1299.9893617021276</v>
      </c>
      <c r="QK43" s="1064">
        <f t="shared" si="1245"/>
        <v>1275.5729166666667</v>
      </c>
      <c r="QL43" s="1064">
        <f t="shared" si="1245"/>
        <v>1557.5979381443299</v>
      </c>
      <c r="QM43" s="1064">
        <f t="shared" si="1245"/>
        <v>1279.1752577319587</v>
      </c>
      <c r="QN43" s="1064">
        <f t="shared" si="1245"/>
        <v>1284.4226804123712</v>
      </c>
      <c r="QO43" s="1121">
        <f t="shared" si="1246"/>
        <v>1317.6</v>
      </c>
      <c r="QP43" s="1121">
        <f t="shared" si="1246"/>
        <v>1288.6082474226805</v>
      </c>
      <c r="QQ43" s="1121">
        <f t="shared" si="1246"/>
        <v>1276.1938775510205</v>
      </c>
      <c r="QR43" s="1121">
        <f t="shared" si="1246"/>
        <v>1511.5833333333333</v>
      </c>
      <c r="QS43" s="1121">
        <f t="shared" si="1246"/>
        <v>1308.6526315789474</v>
      </c>
      <c r="QT43" s="1121">
        <f t="shared" si="1246"/>
        <v>1278.2268041237114</v>
      </c>
      <c r="QU43" s="1121">
        <f t="shared" si="1246"/>
        <v>1279.319587628866</v>
      </c>
      <c r="QV43" s="1121">
        <f t="shared" si="1246"/>
        <v>1283.3092783505156</v>
      </c>
      <c r="QW43" s="1121">
        <f t="shared" si="1246"/>
        <v>1259.2626262626263</v>
      </c>
      <c r="QX43" s="1121">
        <f t="shared" si="1246"/>
        <v>1266.0808080808081</v>
      </c>
      <c r="QY43" s="1121">
        <f t="shared" si="1246"/>
        <v>1552.2020202020201</v>
      </c>
      <c r="QZ43" s="1121">
        <f t="shared" si="1246"/>
        <v>1293.0102040816328</v>
      </c>
      <c r="RA43" s="1213">
        <f t="shared" si="1247"/>
        <v>1278.8020833333333</v>
      </c>
      <c r="RB43" s="1213">
        <f t="shared" si="1248"/>
        <v>1285.3333333333333</v>
      </c>
      <c r="RC43" s="1213">
        <f t="shared" si="1249"/>
        <v>1274.7216494845361</v>
      </c>
      <c r="RD43" s="1213">
        <f t="shared" si="1250"/>
        <v>1582.5104166666667</v>
      </c>
      <c r="RE43" s="1213">
        <f t="shared" si="1251"/>
        <v>1273.0102040816328</v>
      </c>
      <c r="RF43" s="1213">
        <f t="shared" si="1252"/>
        <v>1263.2323232323233</v>
      </c>
      <c r="RG43" s="1213">
        <f t="shared" si="1253"/>
        <v>1252.28</v>
      </c>
      <c r="RH43" s="1213">
        <f t="shared" si="1254"/>
        <v>0</v>
      </c>
      <c r="RI43" s="1213">
        <f t="shared" si="1255"/>
        <v>0</v>
      </c>
      <c r="RJ43" s="1213">
        <f t="shared" si="1256"/>
        <v>0</v>
      </c>
      <c r="RK43" s="1213">
        <f t="shared" si="1257"/>
        <v>0</v>
      </c>
      <c r="RL43" s="1213">
        <f t="shared" si="1258"/>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249"/>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71" t="s">
        <v>57</v>
      </c>
      <c r="F45" s="1271"/>
      <c r="G45" s="1272"/>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302">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303">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304">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305">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3">
        <v>822420.35</v>
      </c>
      <c r="EW45" s="964">
        <v>762275.75</v>
      </c>
      <c r="EX45" s="577">
        <v>895637.14999999991</v>
      </c>
      <c r="EY45" s="579"/>
      <c r="EZ45" s="577"/>
      <c r="FA45" s="579"/>
      <c r="FB45" s="577"/>
      <c r="FC45" s="579"/>
      <c r="FD45" s="128">
        <f>SUM(ER45:FC45)</f>
        <v>5873590.1999999993</v>
      </c>
      <c r="FE45" s="147">
        <f>SUM(ER45:FC45)/$FD$4</f>
        <v>839084.31428571418</v>
      </c>
      <c r="FF45" s="599">
        <f t="shared" ref="FF45:FF50" si="1306">AX45-AU45</f>
        <v>24154.1599999998</v>
      </c>
      <c r="FG45" s="367">
        <f t="shared" ref="FG45:FG50" si="1307">FF45/AU45</f>
        <v>3.0745258395675584E-2</v>
      </c>
      <c r="FH45" s="599">
        <f t="shared" ref="FH45:FH50" si="1308">AY45-AX45</f>
        <v>23141.40000000014</v>
      </c>
      <c r="FI45" s="367">
        <f t="shared" ref="FI45:FI50" si="1309">FH45/AX45</f>
        <v>2.8577517024328519E-2</v>
      </c>
      <c r="FJ45" s="599">
        <f t="shared" ref="FJ45:FJ50" si="1310">AZ45-AY45</f>
        <v>-89650.90000000014</v>
      </c>
      <c r="FK45" s="367">
        <f t="shared" ref="FK45:FK50" si="1311">FJ45/AY45</f>
        <v>-0.10763474582318963</v>
      </c>
      <c r="FL45" s="599">
        <f t="shared" ref="FL45:FL50" si="1312">BA45-AZ45</f>
        <v>323711.68000000017</v>
      </c>
      <c r="FM45" s="367">
        <f t="shared" ref="FM45:FM50" si="1313">FL45/AZ45</f>
        <v>0.43552546545390569</v>
      </c>
      <c r="FN45" s="599">
        <f t="shared" ref="FN45:FN50" si="1314">BB45-BA45</f>
        <v>-195557.44000000018</v>
      </c>
      <c r="FO45" s="367">
        <f t="shared" ref="FO45:FO50" si="1315">FN45/BA45</f>
        <v>-0.18328149818034795</v>
      </c>
      <c r="FP45" s="599">
        <f t="shared" ref="FP45:FP50" si="1316">BC45-BB45</f>
        <v>66706.430000000051</v>
      </c>
      <c r="FQ45" s="367">
        <f t="shared" ref="FQ45:FQ50" si="1317">FP45/BB45</f>
        <v>7.6549011581288462E-2</v>
      </c>
      <c r="FR45" s="599">
        <f t="shared" ref="FR45:FR50" si="1318">BD45-BC45</f>
        <v>1393174.3200000003</v>
      </c>
      <c r="FS45" s="367">
        <f t="shared" ref="FS45:FS50" si="1319">FR45/BC45</f>
        <v>1.485058434640891</v>
      </c>
      <c r="FT45" s="599">
        <f t="shared" ref="FT45:FT50" si="1320">BE45-BD45</f>
        <v>-1393371.35</v>
      </c>
      <c r="FU45" s="367">
        <f t="shared" ref="FU45:FU50" si="1321">FT45/BD45</f>
        <v>-0.59767949061836023</v>
      </c>
      <c r="FV45" s="599">
        <f t="shared" ref="FV45:FV50" si="1322">BF45-BE45</f>
        <v>-16674.570000000065</v>
      </c>
      <c r="FW45" s="367">
        <f t="shared" ref="FW45:FW50" si="1323">FV45/BE45</f>
        <v>-1.7778042805684045E-2</v>
      </c>
      <c r="FX45" s="599">
        <f t="shared" ref="FX45:FX50" si="1324">BG45-BF45</f>
        <v>-122134.83999999997</v>
      </c>
      <c r="FY45" s="100">
        <f t="shared" ref="FY45:FY50" si="1325">FX45/BF45</f>
        <v>-0.13257426673395592</v>
      </c>
      <c r="FZ45" s="599">
        <f t="shared" ref="FZ45:FZ50" si="1326">BH45-BG45</f>
        <v>416267.77999999991</v>
      </c>
      <c r="GA45" s="367">
        <f t="shared" ref="GA45:GA50" si="1327">FZ45/BG45</f>
        <v>0.52090696083048316</v>
      </c>
      <c r="GB45" s="599">
        <f t="shared" ref="GB45:GB50" si="1328">BI45-BH45</f>
        <v>-25792.709999999963</v>
      </c>
      <c r="GC45" s="367">
        <f t="shared" ref="GC45:GC50" si="1329">GB45/BH45</f>
        <v>-2.1221774313482086E-2</v>
      </c>
      <c r="GD45" s="599">
        <f t="shared" ref="GD45:GD50" si="1330">BL45-BI45</f>
        <v>-355082.67000000004</v>
      </c>
      <c r="GE45" s="367">
        <f t="shared" ref="GE45:GE50" si="1331">GD45/BI45</f>
        <v>-0.29849007424569535</v>
      </c>
      <c r="GF45" s="303">
        <f t="shared" ref="GF45:GF50" si="1332">BM45-BL45</f>
        <v>7471.1500000000233</v>
      </c>
      <c r="GG45" s="370">
        <f t="shared" ref="GG45:GG50" si="1333">GF45/BL45</f>
        <v>8.9527004336190999E-3</v>
      </c>
      <c r="GH45" s="303">
        <f t="shared" ref="GH45:GH50" si="1334">BN45-BM45</f>
        <v>-627.15999999991618</v>
      </c>
      <c r="GI45" s="370">
        <f t="shared" ref="GI45:GI50" si="1335">GH45/BM45</f>
        <v>-7.4485912285904212E-4</v>
      </c>
      <c r="GJ45" s="303">
        <f t="shared" ref="GJ45:GJ50" si="1336">BO45-BN45</f>
        <v>-10775.5</v>
      </c>
      <c r="GK45" s="370">
        <f t="shared" ref="GK45:GK50" si="1337">GJ45/BN45</f>
        <v>-1.2807277799940371E-2</v>
      </c>
      <c r="GL45" s="303">
        <f t="shared" ref="GL45:GL50" si="1338">BP45-BO45</f>
        <v>31718.989999999874</v>
      </c>
      <c r="GM45" s="370">
        <f t="shared" ref="GM45:GM50" si="1339">GL45/BO45</f>
        <v>3.8188869622346369E-2</v>
      </c>
      <c r="GN45" s="303">
        <f t="shared" ref="GN45:GN50" si="1340">BQ45-BP45</f>
        <v>36696.819999999949</v>
      </c>
      <c r="GO45" s="370">
        <f t="shared" ref="GO45:GO50" si="1341">GN45/BP45</f>
        <v>4.2556854128845086E-2</v>
      </c>
      <c r="GP45" s="303">
        <f t="shared" ref="GP45:GP50" si="1342">BR45-BQ45</f>
        <v>1877945.3299999998</v>
      </c>
      <c r="GQ45" s="370">
        <f t="shared" ref="GQ45:GQ50" si="1343">GP45/BQ45</f>
        <v>2.0889319014738046</v>
      </c>
      <c r="GR45" s="303">
        <f t="shared" ref="GR45:GR50" si="1344">BS45-BR45</f>
        <v>-1883097.8699999996</v>
      </c>
      <c r="GS45" s="370">
        <f t="shared" ref="GS45:GS50" si="1345">GR45/BR45</f>
        <v>-0.67811897268910648</v>
      </c>
      <c r="GT45" s="303">
        <f t="shared" ref="GT45:GT50" si="1346">BT45-BS45</f>
        <v>-26754.790000000037</v>
      </c>
      <c r="GU45" s="370">
        <f t="shared" ref="GU45:GU50" si="1347">GT45/BS45</f>
        <v>-2.993223671034902E-2</v>
      </c>
      <c r="GV45" s="303">
        <f t="shared" ref="GV45:GV50" si="1348">BU45-BT45</f>
        <v>15561.229999999981</v>
      </c>
      <c r="GW45" s="370">
        <f t="shared" ref="GW45:GW50" si="1349">GV45/BT45</f>
        <v>1.7946488033418032E-2</v>
      </c>
      <c r="GX45" s="303">
        <f t="shared" ref="GX45:GX50" si="1350">BV45-BU45</f>
        <v>50861.919999999925</v>
      </c>
      <c r="GY45" s="370">
        <f t="shared" ref="GY45:GY50" si="1351">GX45/BU45</f>
        <v>5.7623993661735845E-2</v>
      </c>
      <c r="GZ45" s="303">
        <f t="shared" ref="GZ45:GZ50" si="1352">BW45-BV45</f>
        <v>1397196.2200000002</v>
      </c>
      <c r="HA45" s="370">
        <f t="shared" ref="HA45:HA50" si="1353">GZ45/BV45</f>
        <v>1.4967067274610619</v>
      </c>
      <c r="HB45" s="303">
        <f t="shared" ref="HB45:HB50" si="1354">BZ45-BW45</f>
        <v>-1476683.29</v>
      </c>
      <c r="HC45" s="370">
        <f t="shared" ref="HC45:HC50" si="1355">HB45/BW45</f>
        <v>-0.63357661271539367</v>
      </c>
      <c r="HD45" s="303">
        <f t="shared" ref="HD45:HD50" si="1356">CA45-BZ45</f>
        <v>28217.839999999967</v>
      </c>
      <c r="HE45" s="370">
        <f t="shared" ref="HE45:HE50" si="1357">HD45/BZ45</f>
        <v>3.3040937295373732E-2</v>
      </c>
      <c r="HF45" s="303">
        <f t="shared" ref="HF45:HF50" si="1358">CB45-CA45</f>
        <v>-6342.5300000000279</v>
      </c>
      <c r="HG45" s="370">
        <f t="shared" ref="HG45:HG50" si="1359">HF45/CA45</f>
        <v>-7.1890845310607311E-3</v>
      </c>
      <c r="HH45" s="303">
        <f t="shared" ref="HH45:HH50" si="1360">CC45-CB45</f>
        <v>132951.39000000013</v>
      </c>
      <c r="HI45" s="370">
        <f t="shared" ref="HI45:HI50" si="1361">HH45/CB45</f>
        <v>0.1517879861276252</v>
      </c>
      <c r="HJ45" s="303">
        <f t="shared" ref="HJ45:HJ50" si="1362">CD45-CC45</f>
        <v>-80775.350000000093</v>
      </c>
      <c r="HK45" s="370">
        <f t="shared" ref="HK45:HK50" si="1363">HJ45/CC45</f>
        <v>-8.0066495692357034E-2</v>
      </c>
      <c r="HL45" s="303">
        <f t="shared" ref="HL45:HL50" si="1364">CE45-CD45</f>
        <v>94204.910000000033</v>
      </c>
      <c r="HM45" s="370">
        <f t="shared" ref="HM45:HM50" si="1365">HL45/CD45</f>
        <v>0.10150538321688644</v>
      </c>
      <c r="HN45" s="303">
        <f t="shared" ref="HN45:HN50" si="1366">CF45-CE45</f>
        <v>1893550.4300000002</v>
      </c>
      <c r="HO45" s="370">
        <f t="shared" ref="HO45:HO50" si="1367">HN45/CE45</f>
        <v>1.8522763777478111</v>
      </c>
      <c r="HP45" s="848">
        <f t="shared" ref="HP45:HP50" si="1368">CG45-CF45</f>
        <v>-1913817.8900000001</v>
      </c>
      <c r="HQ45" s="370">
        <f t="shared" ref="HQ45:HQ50" si="1369">HP45/CF45</f>
        <v>-0.65635366858471078</v>
      </c>
      <c r="HR45" s="303">
        <f t="shared" ref="HR45:HR50" si="1370">CH45-CG45</f>
        <v>-99033.84999999986</v>
      </c>
      <c r="HS45" s="370">
        <f t="shared" ref="HS45:HS50" si="1371">HR45/CG45</f>
        <v>-9.8834656656281661E-2</v>
      </c>
      <c r="HT45" s="303">
        <f t="shared" ref="HT45:HT50" si="1372">CI45-CH45</f>
        <v>-204370.32000000007</v>
      </c>
      <c r="HU45" s="370">
        <f t="shared" ref="HU45:HU50" si="1373">HT45/CH45</f>
        <v>-0.2263283402340095</v>
      </c>
      <c r="HV45" s="303">
        <f t="shared" ref="HV45:HV50" si="1374">CJ45-CI45</f>
        <v>312616.84000000008</v>
      </c>
      <c r="HW45" s="370">
        <f t="shared" ref="HW45:HW50" si="1375">HV45/CI45</f>
        <v>0.44748326054010734</v>
      </c>
      <c r="HX45" s="303">
        <f t="shared" ref="HX45:HX50" si="1376">CK45-CJ45</f>
        <v>18779.179999999935</v>
      </c>
      <c r="HY45" s="370">
        <f t="shared" ref="HY45:HY50" si="1377">HX45/CJ45</f>
        <v>1.8570666880901157E-2</v>
      </c>
      <c r="HZ45" s="303">
        <f t="shared" ref="HZ45:HZ50" si="1378">CN45-CK45</f>
        <v>-54218.869999999995</v>
      </c>
      <c r="IA45" s="370">
        <f t="shared" ref="IA45:IA50" si="1379">HZ45/CK45</f>
        <v>-5.2639308070126525E-2</v>
      </c>
      <c r="IB45" s="303">
        <f t="shared" ref="IB45:IB50" si="1380">CO45-CN45</f>
        <v>-29678.809999999939</v>
      </c>
      <c r="IC45" s="370">
        <f t="shared" ref="IC45:IC50" si="1381">IB45/CN45</f>
        <v>-3.0415210920728242E-2</v>
      </c>
      <c r="ID45" s="303">
        <f t="shared" ref="ID45:ID50" si="1382">CP45-CO45</f>
        <v>6029.4899999998743</v>
      </c>
      <c r="IE45" s="370">
        <f t="shared" ref="IE45:IE50" si="1383">ID45/CO45</f>
        <v>6.3729297998130147E-3</v>
      </c>
      <c r="IF45" s="303">
        <f t="shared" ref="IF45:IF50" si="1384">CQ45-CP45</f>
        <v>25479.849999999977</v>
      </c>
      <c r="IG45" s="370">
        <f t="shared" ref="IG45:IG50" si="1385">IF45/CP45</f>
        <v>2.6760638792391524E-2</v>
      </c>
      <c r="IH45" s="303">
        <f t="shared" ref="IH45:IH50" si="1386">CR45-CQ45</f>
        <v>-115110.90999999992</v>
      </c>
      <c r="II45" s="370">
        <f t="shared" ref="II45:II50" si="1387">IH45/CQ45</f>
        <v>-0.11774619585158802</v>
      </c>
      <c r="IJ45" s="303">
        <f t="shared" ref="IJ45:IJ50" si="1388">CS45-CR45</f>
        <v>-9599.6500000000233</v>
      </c>
      <c r="IK45" s="370">
        <f t="shared" ref="IK45:IK50" si="1389">IJ45/CR45</f>
        <v>-1.1129925493330512E-2</v>
      </c>
      <c r="IL45" s="303">
        <f t="shared" ref="IL45:IL50" si="1390">CT45-CS45</f>
        <v>-96140.170000000042</v>
      </c>
      <c r="IM45" s="370">
        <f t="shared" ref="IM45:IM50" si="1391">IL45/CS45</f>
        <v>-0.11272039691672864</v>
      </c>
      <c r="IN45" s="303">
        <f t="shared" ref="IN45:IN50" si="1392">CU45-CT45</f>
        <v>1985329.6500000001</v>
      </c>
      <c r="IO45" s="370">
        <f t="shared" ref="IO45:IO50" si="1393">IN45/CT45</f>
        <v>2.6234316531799307</v>
      </c>
      <c r="IP45" s="303">
        <f t="shared" ref="IP45:IP50" si="1394">CV45-CU45</f>
        <v>-1796639.7100000002</v>
      </c>
      <c r="IQ45" s="370">
        <f t="shared" ref="IQ45:IQ50" si="1395">IP45/CU45</f>
        <v>-0.65520627208835747</v>
      </c>
      <c r="IR45" s="303">
        <f t="shared" ref="IR45:IR50" si="1396">CW45-CV45</f>
        <v>-189664.5299999998</v>
      </c>
      <c r="IS45" s="370">
        <f t="shared" ref="IS45:IS50" si="1397">IR45/CV45</f>
        <v>-0.20060595173467946</v>
      </c>
      <c r="IT45" s="303">
        <f t="shared" ref="IT45:IT50" si="1398">CX45-CW45</f>
        <v>38604.539999999921</v>
      </c>
      <c r="IU45" s="370">
        <f t="shared" ref="IU45:IU50" si="1399">IT45/CW45</f>
        <v>5.1078150819507347E-2</v>
      </c>
      <c r="IV45" s="303">
        <f t="shared" ref="IV45:IV50" si="1400">CY45-CX45</f>
        <v>176027.92000000004</v>
      </c>
      <c r="IW45" s="370">
        <f t="shared" ref="IW45:IW50" si="1401">IV45/CX45</f>
        <v>0.22158651804513899</v>
      </c>
      <c r="IX45" s="303">
        <f t="shared" ref="IX45:IX50" si="1402">DB45-CY45</f>
        <v>-226117.67000000004</v>
      </c>
      <c r="IY45" s="370">
        <f t="shared" ref="IY45:IY50" si="1403">IX45/CY45</f>
        <v>-0.23300865155034431</v>
      </c>
      <c r="IZ45" s="303">
        <f t="shared" ref="IZ45:IZ50" si="1404">DC45-DB45</f>
        <v>16888.499999999884</v>
      </c>
      <c r="JA45" s="370">
        <f t="shared" ref="JA45:JA50" si="1405">IZ45/DB45</f>
        <v>2.26901913239188E-2</v>
      </c>
      <c r="JB45" s="303">
        <f t="shared" ref="JB45:JB50" si="1406">DD45-DC45</f>
        <v>-24612.879999999888</v>
      </c>
      <c r="JC45" s="370">
        <f t="shared" ref="JC45:JC50" si="1407">JB45/DD45</f>
        <v>-3.3414898140201155E-2</v>
      </c>
      <c r="JD45" s="303">
        <f t="shared" ref="JD45:JD50" si="1408">DE45-DD45</f>
        <v>12825</v>
      </c>
      <c r="JE45" s="370">
        <f t="shared" ref="JE45:JE50" si="1409">JD45/DD45</f>
        <v>1.741145565444116E-2</v>
      </c>
      <c r="JF45" s="303">
        <f t="shared" ref="JF45:JF50" si="1410">DF45-DE45</f>
        <v>11890.599999999977</v>
      </c>
      <c r="JG45" s="370">
        <f t="shared" ref="JG45:JG50" si="1411">JF45/DO45</f>
        <v>1.2303253607139584E-2</v>
      </c>
      <c r="JH45" s="303">
        <f t="shared" ref="JH45:JH50" si="1412">DG45-DF45</f>
        <v>-18255.739999999991</v>
      </c>
      <c r="JI45" s="370">
        <f t="shared" ref="JI45:JI50" si="1413">JH45/DF45</f>
        <v>-2.3979704600404227E-2</v>
      </c>
      <c r="JJ45" s="303">
        <f t="shared" ref="JJ45:JJ50" si="1414">DH45-DG45</f>
        <v>2193824.96</v>
      </c>
      <c r="JK45" s="370">
        <f t="shared" ref="JK45:JK50" si="1415">JJ45/DG45</f>
        <v>2.9524837214189827</v>
      </c>
      <c r="JL45" s="303">
        <f t="shared" ref="JL45:JL50" si="1416">DI45-DH45</f>
        <v>-2143153.34</v>
      </c>
      <c r="JM45" s="370">
        <f t="shared" ref="JM45:JM50" si="1417">JL45/DH45</f>
        <v>-0.72974091005031061</v>
      </c>
      <c r="JN45" s="303">
        <f t="shared" ref="JN45:JN50" si="1418">DJ45-DI45</f>
        <v>-1791.4699999999721</v>
      </c>
      <c r="JO45" s="370">
        <f t="shared" ref="JO45:JO50" si="1419">JN45/DI45</f>
        <v>-2.2570681812311491E-3</v>
      </c>
      <c r="JP45" s="303">
        <f t="shared" ref="JP45:JP50" si="1420">DK45-DJ45</f>
        <v>-30266.340000000084</v>
      </c>
      <c r="JQ45" s="370">
        <f t="shared" ref="JQ45:JQ50" si="1421">JP45/DJ45</f>
        <v>-3.8218741764914098E-2</v>
      </c>
      <c r="JR45" s="303">
        <f t="shared" ref="JR45:JR50" si="1422">DL45-DK45</f>
        <v>214041.15000000014</v>
      </c>
      <c r="JS45" s="370">
        <f t="shared" ref="JS45:JS50" si="1423">JR45/DK45</f>
        <v>0.28102013911262441</v>
      </c>
      <c r="JT45" s="303">
        <f t="shared" ref="JT45:JT50" si="1424">DM45-DL45</f>
        <v>-133888.00000000012</v>
      </c>
      <c r="JU45" s="370">
        <f t="shared" ref="JU45:JU50" si="1425">JT45/DL45</f>
        <v>-0.13722267006077418</v>
      </c>
      <c r="JV45" s="303">
        <f t="shared" ref="JV45:JV50" si="1426">DP45-DM45</f>
        <v>-48774.54999999993</v>
      </c>
      <c r="JW45" s="370">
        <f t="shared" ref="JW45:JW50" si="1427">JV45/DM45</f>
        <v>-5.7940035554780847E-2</v>
      </c>
      <c r="JX45" s="303">
        <f t="shared" ref="JX45:JX50" si="1428">DQ45-DP45</f>
        <v>11623.75</v>
      </c>
      <c r="JY45" s="370">
        <f t="shared" ref="JY45:JY50" si="1429">JX45/DP45</f>
        <v>1.4657273754773567E-2</v>
      </c>
      <c r="JZ45" s="303">
        <f t="shared" ref="JZ45:JZ50" si="1430">DR45-DQ45</f>
        <v>-12024.739999999991</v>
      </c>
      <c r="KA45" s="370">
        <f t="shared" ref="KA45:KA50" si="1431">JZ45/DQ45</f>
        <v>-1.4943876174092093E-2</v>
      </c>
      <c r="KB45" s="303">
        <f t="shared" ref="KB45:KB50" si="1432">DS45-DR45</f>
        <v>16475.819999999949</v>
      </c>
      <c r="KC45" s="370">
        <f t="shared" ref="KC45:KC50" si="1433">KB45/DR45</f>
        <v>2.0786129510002832E-2</v>
      </c>
      <c r="KD45" s="303">
        <f t="shared" ref="KD45:KD50" si="1434">DT45-DS45</f>
        <v>-30730.140000000014</v>
      </c>
      <c r="KE45" s="370">
        <f t="shared" ref="KE45:KE50" si="1435">KD45/DS45</f>
        <v>-3.798012317517032E-2</v>
      </c>
      <c r="KF45" s="303">
        <f t="shared" ref="KF45:KF50" si="1436">DU45-DT45</f>
        <v>746.82000000006519</v>
      </c>
      <c r="KG45" s="370">
        <f t="shared" ref="KG45:KG50" si="1437">KF45/DT45</f>
        <v>9.5945304316154441E-4</v>
      </c>
      <c r="KH45" s="303">
        <f t="shared" ref="KH45:KH50" si="1438">DV45-DU45</f>
        <v>140905.21999999997</v>
      </c>
      <c r="KI45" s="370">
        <f t="shared" ref="KI45:KI50" si="1439">KH45/DU45</f>
        <v>0.18084994528497117</v>
      </c>
      <c r="KJ45" s="303">
        <f t="shared" ref="KJ45:KJ50" si="1440">DW45-DV45</f>
        <v>-99856.189999999944</v>
      </c>
      <c r="KK45" s="370">
        <f t="shared" ref="KK45:KK50" si="1441">KJ45/DV45</f>
        <v>-0.10853544147795907</v>
      </c>
      <c r="KL45" s="303">
        <f t="shared" ref="KL45:KL50" si="1442">DX45-DW45</f>
        <v>-45621.739999999991</v>
      </c>
      <c r="KM45" s="370">
        <f t="shared" ref="KM45:KM50" si="1443">KL45/DW45</f>
        <v>-5.5624273121687655E-2</v>
      </c>
      <c r="KN45" s="303">
        <f t="shared" ref="KN45:KN50" si="1444">DY45-DX45</f>
        <v>1413578.93</v>
      </c>
      <c r="KO45" s="370">
        <f t="shared" ref="KO45:KO50" si="1445">KN45/DX45</f>
        <v>1.825020515971304</v>
      </c>
      <c r="KP45" s="303">
        <f t="shared" ref="KP45:KP50" si="1446">DZ45-DY45</f>
        <v>-1200334.54</v>
      </c>
      <c r="KQ45" s="370">
        <f t="shared" ref="KQ45:KQ50" si="1447">KP45/DY45</f>
        <v>-0.54856536621097829</v>
      </c>
      <c r="KR45" s="303">
        <f t="shared" ref="KR45:KR50" si="1448">EA45-DZ45</f>
        <v>-195362.80000000005</v>
      </c>
      <c r="KS45" s="370">
        <f t="shared" ref="KS45:KS50" si="1449">KR45/DZ45</f>
        <v>-0.197775767203279</v>
      </c>
      <c r="KT45" s="303">
        <f t="shared" ref="KT45:KT50" si="1450">ED45-EA45</f>
        <v>-21930.959999999963</v>
      </c>
      <c r="KU45" s="375">
        <f t="shared" ref="KU45:KU50" si="1451">KT45/EA45</f>
        <v>-2.7675346880712243E-2</v>
      </c>
      <c r="KV45" s="303">
        <f t="shared" ref="KV45:KV50" si="1452">EE45-ED45</f>
        <v>-14349.939999999944</v>
      </c>
      <c r="KW45" s="370">
        <f t="shared" ref="KW45:KW50" si="1453">KV45/ED45</f>
        <v>-1.86240538227282E-2</v>
      </c>
      <c r="KX45" s="303">
        <f t="shared" ref="KX45:KX50" si="1454">EF45-EE45</f>
        <v>80659.87</v>
      </c>
      <c r="KY45" s="370">
        <f t="shared" ref="KY45:KY50" si="1455">KX45/EE45</f>
        <v>0.1066709693074091</v>
      </c>
      <c r="KZ45" s="303">
        <f t="shared" ref="KZ45:KZ50" si="1456">EG45-EF45</f>
        <v>27960.54999999993</v>
      </c>
      <c r="LA45" s="370">
        <f t="shared" ref="LA45:LA50" si="1457">KZ45/EF45</f>
        <v>3.3413034280608794E-2</v>
      </c>
      <c r="LB45" s="303">
        <f t="shared" ref="LB45:LB50" si="1458">EH45-EG45</f>
        <v>-53912.209999999963</v>
      </c>
      <c r="LC45" s="370">
        <f t="shared" ref="LC45:LC50" si="1459">LB45/EG45</f>
        <v>-6.2342384075787433E-2</v>
      </c>
      <c r="LD45" s="303">
        <f t="shared" ref="LD45:LD50" si="1460">EI45-EH45</f>
        <v>20021.489999999991</v>
      </c>
      <c r="LE45" s="370">
        <f t="shared" ref="LE45:LE50" si="1461">LD45/EH45</f>
        <v>2.4691551538748184E-2</v>
      </c>
      <c r="LF45" s="303">
        <f t="shared" ref="LF45:LF50" si="1462">EJ45-EI45</f>
        <v>1710673.46</v>
      </c>
      <c r="LG45" s="370">
        <f t="shared" ref="LG45:LG50" si="1463">LF45/EI45</f>
        <v>2.0588558846882243</v>
      </c>
      <c r="LH45" s="303">
        <f t="shared" ref="LH45:LH50" si="1464">EK45-EJ45</f>
        <v>-1688539.3399999999</v>
      </c>
      <c r="LI45" s="370">
        <f t="shared" ref="LI45:LI50" si="1465">LH45/EJ45</f>
        <v>-0.66437150578140824</v>
      </c>
      <c r="LJ45" s="303">
        <f t="shared" ref="LJ45:LJ50" si="1466">EL45-EK45</f>
        <v>4282.8299999999581</v>
      </c>
      <c r="LK45" s="370">
        <f t="shared" ref="LK45:LK50" si="1467">LJ45/EK45</f>
        <v>5.0207873300917799E-3</v>
      </c>
      <c r="LL45" s="303">
        <f t="shared" ref="LL45:LL50" si="1468">EM45-EL45</f>
        <v>79088.260000000009</v>
      </c>
      <c r="LM45" s="370">
        <f t="shared" ref="LM45:LM50" si="1469">LL45/EL45</f>
        <v>9.2252462179536823E-2</v>
      </c>
      <c r="LN45" s="303">
        <f t="shared" ref="LN45:LN50" si="1470">EN45-EM45</f>
        <v>-40950.689999999944</v>
      </c>
      <c r="LO45" s="370">
        <f t="shared" ref="LO45:LO50" si="1471">LN45/EM45</f>
        <v>-4.3732483072850659E-2</v>
      </c>
      <c r="LP45" s="303">
        <f t="shared" ref="LP45:LP50" si="1472">EO45-EN45</f>
        <v>326367.85999999987</v>
      </c>
      <c r="LQ45" s="370">
        <f t="shared" ref="LQ45:LQ50" si="1473">LP45/EN45</f>
        <v>0.3644776422764226</v>
      </c>
      <c r="LR45" s="303">
        <f t="shared" ref="LR45:LR50" si="1474">ER45-EO45</f>
        <v>-354782.7899999998</v>
      </c>
      <c r="LS45" s="1195">
        <f t="shared" ref="LS45:LS50" si="1475">LR45/EO45</f>
        <v>-0.29037527226253057</v>
      </c>
      <c r="LT45" s="303">
        <f t="shared" ref="LT45:LT50" si="1476">ES45-ER45</f>
        <v>-29230.770000000368</v>
      </c>
      <c r="LU45" s="1191">
        <f t="shared" ref="LU45:LU50" si="1477">LT45/ER45</f>
        <v>-3.3713869427097844E-2</v>
      </c>
      <c r="LV45" s="303">
        <f t="shared" ref="LV45:LV50" si="1478">ET45-ES45</f>
        <v>-9867.0999999997439</v>
      </c>
      <c r="LW45" s="1191">
        <f t="shared" ref="LW45:LW50" si="1479">LV45/ES45</f>
        <v>-1.177747330102359E-2</v>
      </c>
      <c r="LX45" s="303">
        <f t="shared" ref="LX45:LX50" si="1480">EU45-ET45</f>
        <v>32583.180000000051</v>
      </c>
      <c r="LY45" s="1191">
        <f t="shared" ref="LY45:LY50" si="1481">LX45/ET45</f>
        <v>3.9355126875889636E-2</v>
      </c>
      <c r="LZ45" s="303">
        <f t="shared" ref="LZ45:LZ50" si="1482">EV45-EU45</f>
        <v>-38090.030000000028</v>
      </c>
      <c r="MA45" s="1191">
        <f t="shared" ref="MA45:MA50" si="1483">LZ45/EU45</f>
        <v>-4.4264463143373158E-2</v>
      </c>
      <c r="MB45" s="303">
        <f t="shared" ref="MB45:MB50" si="1484">EW45-EV45</f>
        <v>-60144.599999999977</v>
      </c>
      <c r="MC45" s="1191">
        <f t="shared" ref="MC45:MC50" si="1485">MB45/EV45</f>
        <v>-7.313121568550679E-2</v>
      </c>
      <c r="MD45" s="303">
        <f t="shared" ref="MD45:MD50" si="1486">EX45-EW45</f>
        <v>133361.39999999991</v>
      </c>
      <c r="ME45" s="1249">
        <f t="shared" ref="ME45:ME50" si="1487">MD45/EW45</f>
        <v>0.17495164971468646</v>
      </c>
      <c r="MF45" s="303">
        <f t="shared" ref="MF45:MF50" si="1488">EY45-EX45</f>
        <v>-895637.14999999991</v>
      </c>
      <c r="MG45" s="1191">
        <f t="shared" ref="MG45:MG50" si="1489">MF45/EX45</f>
        <v>-1</v>
      </c>
      <c r="MH45" s="303">
        <f t="shared" ref="MH45:MH50" si="1490">EZ45-EY45</f>
        <v>0</v>
      </c>
      <c r="MI45" s="1191" t="e">
        <f t="shared" ref="MI45:MI50" si="1491">MH45/EY45</f>
        <v>#DIV/0!</v>
      </c>
      <c r="MJ45" s="303">
        <f t="shared" ref="MJ45:MJ50" si="1492">FA45-EZ45</f>
        <v>0</v>
      </c>
      <c r="MK45" s="1191" t="e">
        <f t="shared" ref="MK45:MK50" si="1493">MJ45/EZ45</f>
        <v>#DIV/0!</v>
      </c>
      <c r="ML45" s="303">
        <f t="shared" ref="ML45:ML50" si="1494">FB45-FA45</f>
        <v>0</v>
      </c>
      <c r="MM45" s="1191" t="e">
        <f t="shared" ref="MM45:MM50" si="1495">ML45/FA45</f>
        <v>#DIV/0!</v>
      </c>
      <c r="MN45" s="303">
        <f t="shared" ref="MN45:MN50" si="1496">FC45-FB45</f>
        <v>0</v>
      </c>
      <c r="MO45" s="1191" t="e">
        <f t="shared" ref="MO45:MO50" si="1497">MN45/FB45</f>
        <v>#DIV/0!</v>
      </c>
      <c r="MP45" s="577">
        <f t="shared" ref="MP45:MP50" si="1498">EJ45</f>
        <v>2541558.94</v>
      </c>
      <c r="MQ45" s="964">
        <f t="shared" ref="MQ45:MQ50" si="1499">EX45</f>
        <v>895637.14999999991</v>
      </c>
      <c r="MR45" s="599">
        <f>MQ45-MP45</f>
        <v>-1645921.79</v>
      </c>
      <c r="MS45" s="100">
        <f t="shared" ref="MS45:MS49" si="1500">IF(ISERROR(MR45/MP45),0,MR45/MP45)</f>
        <v>-0.64760323441485879</v>
      </c>
      <c r="MT45" s="614"/>
      <c r="MU45" s="614"/>
      <c r="MV45" s="614"/>
      <c r="MW45" t="str">
        <f t="shared" ref="MW45:MW50" si="1501">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502">AJ45</f>
        <v>842664.62</v>
      </c>
      <c r="NJ45" s="267">
        <f t="shared" si="1502"/>
        <v>728467.10000000009</v>
      </c>
      <c r="NK45" s="267">
        <f t="shared" si="1502"/>
        <v>747018.07</v>
      </c>
      <c r="NL45" s="267">
        <f t="shared" si="1502"/>
        <v>737646.02999999991</v>
      </c>
      <c r="NM45" s="267">
        <f t="shared" si="1502"/>
        <v>725533.50999999989</v>
      </c>
      <c r="NN45" s="267">
        <f t="shared" si="1502"/>
        <v>2728501.65</v>
      </c>
      <c r="NO45" s="267">
        <f t="shared" si="1502"/>
        <v>745353.13</v>
      </c>
      <c r="NP45" s="267">
        <f t="shared" si="1502"/>
        <v>809195.83000000007</v>
      </c>
      <c r="NQ45" s="267">
        <f t="shared" si="1502"/>
        <v>773425.62000000011</v>
      </c>
      <c r="NR45" s="267">
        <f t="shared" si="1502"/>
        <v>738835.52</v>
      </c>
      <c r="NS45" s="267">
        <f t="shared" si="1502"/>
        <v>766413.52</v>
      </c>
      <c r="NT45" s="267">
        <f t="shared" si="1502"/>
        <v>785622.28000000014</v>
      </c>
      <c r="NU45" s="267">
        <f t="shared" ref="NU45:OF50" si="1503">AX45</f>
        <v>809776.44</v>
      </c>
      <c r="NV45" s="267">
        <f t="shared" si="1503"/>
        <v>832917.84000000008</v>
      </c>
      <c r="NW45" s="267">
        <f t="shared" si="1503"/>
        <v>743266.94</v>
      </c>
      <c r="NX45" s="267">
        <f t="shared" si="1503"/>
        <v>1066978.6200000001</v>
      </c>
      <c r="NY45" s="267">
        <f t="shared" si="1503"/>
        <v>871421.17999999993</v>
      </c>
      <c r="NZ45" s="267">
        <f t="shared" si="1503"/>
        <v>938127.61</v>
      </c>
      <c r="OA45" s="267">
        <f t="shared" si="1503"/>
        <v>2331301.9300000002</v>
      </c>
      <c r="OB45" s="267">
        <f t="shared" si="1503"/>
        <v>937930.58000000007</v>
      </c>
      <c r="OC45" s="267">
        <f t="shared" si="1503"/>
        <v>921256.01</v>
      </c>
      <c r="OD45" s="267">
        <f t="shared" si="1503"/>
        <v>799121.17</v>
      </c>
      <c r="OE45" s="267">
        <f t="shared" si="1503"/>
        <v>1215388.95</v>
      </c>
      <c r="OF45" s="267">
        <f t="shared" si="1503"/>
        <v>1189596.24</v>
      </c>
      <c r="OG45" s="710">
        <f t="shared" ref="OG45:OR50" si="1504">BL45</f>
        <v>834513.57</v>
      </c>
      <c r="OH45" s="710">
        <f t="shared" si="1504"/>
        <v>841984.72</v>
      </c>
      <c r="OI45" s="710">
        <f t="shared" si="1504"/>
        <v>841357.56</v>
      </c>
      <c r="OJ45" s="710">
        <f t="shared" si="1504"/>
        <v>830582.06</v>
      </c>
      <c r="OK45" s="710">
        <f t="shared" si="1504"/>
        <v>862301.04999999993</v>
      </c>
      <c r="OL45" s="710">
        <f t="shared" si="1504"/>
        <v>898997.86999999988</v>
      </c>
      <c r="OM45" s="710">
        <f t="shared" si="1504"/>
        <v>2776943.1999999997</v>
      </c>
      <c r="ON45" s="710">
        <f t="shared" si="1504"/>
        <v>893845.33000000007</v>
      </c>
      <c r="OO45" s="710">
        <f t="shared" si="1504"/>
        <v>867090.54</v>
      </c>
      <c r="OP45" s="710">
        <f t="shared" si="1504"/>
        <v>882651.77</v>
      </c>
      <c r="OQ45" s="710">
        <f t="shared" si="1504"/>
        <v>933513.69</v>
      </c>
      <c r="OR45" s="710">
        <f t="shared" si="1504"/>
        <v>2330709.91</v>
      </c>
      <c r="OS45" s="813">
        <f t="shared" ref="OS45:PD50" si="1505">BZ45</f>
        <v>854026.62</v>
      </c>
      <c r="OT45" s="813">
        <f t="shared" si="1505"/>
        <v>882244.46</v>
      </c>
      <c r="OU45" s="813">
        <f t="shared" si="1505"/>
        <v>875901.92999999993</v>
      </c>
      <c r="OV45" s="813">
        <f t="shared" si="1505"/>
        <v>1008853.3200000001</v>
      </c>
      <c r="OW45" s="813">
        <f t="shared" si="1505"/>
        <v>928077.97</v>
      </c>
      <c r="OX45" s="813">
        <f t="shared" si="1505"/>
        <v>1022282.88</v>
      </c>
      <c r="OY45" s="813">
        <f t="shared" si="1505"/>
        <v>2915833.31</v>
      </c>
      <c r="OZ45" s="813">
        <f t="shared" si="1505"/>
        <v>1002015.4199999999</v>
      </c>
      <c r="PA45" s="813">
        <f t="shared" si="1505"/>
        <v>902981.57000000007</v>
      </c>
      <c r="PB45" s="813">
        <f t="shared" si="1505"/>
        <v>698611.25</v>
      </c>
      <c r="PC45" s="813">
        <f t="shared" si="1505"/>
        <v>1011228.0900000001</v>
      </c>
      <c r="PD45" s="813">
        <f t="shared" si="1505"/>
        <v>1030007.27</v>
      </c>
      <c r="PE45" s="866">
        <f t="shared" ref="PE45:PP50" si="1506">CN45</f>
        <v>975788.4</v>
      </c>
      <c r="PF45" s="866">
        <f t="shared" si="1506"/>
        <v>946109.59000000008</v>
      </c>
      <c r="PG45" s="866">
        <f t="shared" si="1506"/>
        <v>952139.08</v>
      </c>
      <c r="PH45" s="866">
        <f t="shared" si="1506"/>
        <v>977618.92999999993</v>
      </c>
      <c r="PI45" s="866">
        <f t="shared" si="1506"/>
        <v>862508.02</v>
      </c>
      <c r="PJ45" s="866">
        <f t="shared" si="1506"/>
        <v>852908.37</v>
      </c>
      <c r="PK45" s="866">
        <f t="shared" si="1506"/>
        <v>756768.2</v>
      </c>
      <c r="PL45" s="866">
        <f t="shared" si="1506"/>
        <v>2742097.85</v>
      </c>
      <c r="PM45" s="866">
        <f t="shared" si="1506"/>
        <v>945458.1399999999</v>
      </c>
      <c r="PN45" s="866">
        <f t="shared" si="1506"/>
        <v>755793.6100000001</v>
      </c>
      <c r="PO45" s="866">
        <f t="shared" si="1506"/>
        <v>794398.15</v>
      </c>
      <c r="PP45" s="866">
        <f t="shared" si="1506"/>
        <v>970426.07000000007</v>
      </c>
      <c r="PQ45" s="1052">
        <f t="shared" ref="PQ45:QB50" si="1507">DB45</f>
        <v>744308.4</v>
      </c>
      <c r="PR45" s="1052">
        <f t="shared" si="1507"/>
        <v>761196.89999999991</v>
      </c>
      <c r="PS45" s="1052">
        <f t="shared" si="1507"/>
        <v>736584.02</v>
      </c>
      <c r="PT45" s="1052">
        <f t="shared" si="1507"/>
        <v>749409.02</v>
      </c>
      <c r="PU45" s="1052">
        <f t="shared" si="1507"/>
        <v>761299.62</v>
      </c>
      <c r="PV45" s="1052">
        <f t="shared" si="1507"/>
        <v>743043.88</v>
      </c>
      <c r="PW45" s="1052">
        <f t="shared" si="1507"/>
        <v>2936868.84</v>
      </c>
      <c r="PX45" s="1052">
        <f t="shared" si="1507"/>
        <v>793715.5</v>
      </c>
      <c r="PY45" s="1052">
        <f t="shared" si="1507"/>
        <v>791924.03</v>
      </c>
      <c r="PZ45" s="1052">
        <f t="shared" si="1507"/>
        <v>761657.69</v>
      </c>
      <c r="QA45" s="1052">
        <f t="shared" si="1507"/>
        <v>975698.84000000008</v>
      </c>
      <c r="QB45" s="1052">
        <f t="shared" si="1507"/>
        <v>841810.84</v>
      </c>
      <c r="QC45" s="1074">
        <f t="shared" ref="QC45:QN50" si="1508">DP45</f>
        <v>793036.29</v>
      </c>
      <c r="QD45" s="1074">
        <f t="shared" si="1508"/>
        <v>804660.04</v>
      </c>
      <c r="QE45" s="1074">
        <f t="shared" si="1508"/>
        <v>792635.3</v>
      </c>
      <c r="QF45" s="1074">
        <f t="shared" si="1508"/>
        <v>809111.12</v>
      </c>
      <c r="QG45" s="1074">
        <f t="shared" si="1508"/>
        <v>778380.98</v>
      </c>
      <c r="QH45" s="1074">
        <f t="shared" si="1508"/>
        <v>779127.8</v>
      </c>
      <c r="QI45" s="1074">
        <f t="shared" si="1508"/>
        <v>920033.02</v>
      </c>
      <c r="QJ45" s="1074">
        <f t="shared" si="1508"/>
        <v>820176.83000000007</v>
      </c>
      <c r="QK45" s="1074">
        <f t="shared" si="1508"/>
        <v>774555.09000000008</v>
      </c>
      <c r="QL45" s="1074">
        <f t="shared" si="1508"/>
        <v>2188134.02</v>
      </c>
      <c r="QM45" s="1074">
        <f t="shared" si="1508"/>
        <v>987799.48</v>
      </c>
      <c r="QN45" s="1074">
        <f t="shared" si="1508"/>
        <v>792436.67999999993</v>
      </c>
      <c r="QO45" s="1131">
        <f t="shared" ref="QO45:QZ50" si="1509">ED45</f>
        <v>770505.72</v>
      </c>
      <c r="QP45" s="1131">
        <f t="shared" si="1509"/>
        <v>756155.78</v>
      </c>
      <c r="QQ45" s="1131">
        <f t="shared" si="1509"/>
        <v>836815.65</v>
      </c>
      <c r="QR45" s="1131">
        <f t="shared" si="1509"/>
        <v>864776.2</v>
      </c>
      <c r="QS45" s="1131">
        <f t="shared" si="1509"/>
        <v>810863.99</v>
      </c>
      <c r="QT45" s="1131">
        <f t="shared" si="1509"/>
        <v>830885.48</v>
      </c>
      <c r="QU45" s="1131">
        <f t="shared" si="1509"/>
        <v>2541558.94</v>
      </c>
      <c r="QV45" s="1131">
        <f t="shared" si="1509"/>
        <v>853019.6</v>
      </c>
      <c r="QW45" s="1131">
        <f t="shared" si="1509"/>
        <v>857302.42999999993</v>
      </c>
      <c r="QX45" s="1131">
        <f t="shared" si="1509"/>
        <v>936390.69</v>
      </c>
      <c r="QY45" s="1131">
        <f t="shared" si="1509"/>
        <v>895440</v>
      </c>
      <c r="QZ45" s="1131">
        <f t="shared" si="1509"/>
        <v>1221807.8599999999</v>
      </c>
      <c r="RA45" s="1223">
        <f t="shared" ref="RA45:RA50" si="1510">ER45</f>
        <v>867025.07000000007</v>
      </c>
      <c r="RB45" s="1223">
        <f t="shared" ref="RB45:RB50" si="1511">ES45</f>
        <v>837794.2999999997</v>
      </c>
      <c r="RC45" s="1223">
        <f t="shared" ref="RC45:RC50" si="1512">ET45</f>
        <v>827927.2</v>
      </c>
      <c r="RD45" s="1223">
        <f t="shared" ref="RD45:RD50" si="1513">EU45</f>
        <v>860510.38</v>
      </c>
      <c r="RE45" s="1223">
        <f t="shared" ref="RE45:RE50" si="1514">EV45</f>
        <v>822420.35</v>
      </c>
      <c r="RF45" s="1223">
        <f t="shared" ref="RF45:RF50" si="1515">EW45</f>
        <v>762275.75</v>
      </c>
      <c r="RG45" s="1223">
        <f t="shared" ref="RG45:RG50" si="1516">EX45</f>
        <v>895637.14999999991</v>
      </c>
      <c r="RH45" s="1223">
        <f t="shared" ref="RH45:RH50" si="1517">EY45</f>
        <v>0</v>
      </c>
      <c r="RI45" s="1223">
        <f t="shared" ref="RI45:RI50" si="1518">EZ45</f>
        <v>0</v>
      </c>
      <c r="RJ45" s="1223">
        <f t="shared" ref="RJ45:RJ50" si="1519">FA45</f>
        <v>0</v>
      </c>
      <c r="RK45" s="1223">
        <f t="shared" ref="RK45:RK50" si="1520">FB45</f>
        <v>0</v>
      </c>
      <c r="RL45" s="1223">
        <f t="shared" ref="RL45:RL50" si="1521">FC45</f>
        <v>0</v>
      </c>
    </row>
    <row r="46" spans="1:480" x14ac:dyDescent="0.3">
      <c r="A46" s="675"/>
      <c r="B46" s="50">
        <v>7.2</v>
      </c>
      <c r="E46" s="1271" t="s">
        <v>167</v>
      </c>
      <c r="F46" s="1271"/>
      <c r="G46" s="1272"/>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22">V45/V39</f>
        <v>7.1276031349856126</v>
      </c>
      <c r="W46" s="55">
        <f t="shared" si="1522"/>
        <v>5.8187893834641633</v>
      </c>
      <c r="X46" s="22">
        <f t="shared" si="1522"/>
        <v>6.9148461218955957</v>
      </c>
      <c r="Y46" s="55">
        <f t="shared" si="152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523">AJ45/AJ39</f>
        <v>7.554210436669087</v>
      </c>
      <c r="AK46" s="55">
        <f t="shared" si="1523"/>
        <v>5.4004929979464604</v>
      </c>
      <c r="AL46" s="22">
        <f t="shared" si="1523"/>
        <v>6.7063297423467096</v>
      </c>
      <c r="AM46" s="55">
        <f t="shared" si="1523"/>
        <v>6.6176180394197379</v>
      </c>
      <c r="AN46" s="22">
        <f t="shared" si="1523"/>
        <v>6.5188954778655299</v>
      </c>
      <c r="AO46" s="571">
        <f t="shared" si="1523"/>
        <v>24.557644501647076</v>
      </c>
      <c r="AP46" s="570">
        <f t="shared" si="1523"/>
        <v>6.7136833903801119</v>
      </c>
      <c r="AQ46" s="571">
        <f t="shared" si="1523"/>
        <v>6.1067696290035327</v>
      </c>
      <c r="AR46" s="570">
        <f t="shared" si="1523"/>
        <v>6.9713154384193841</v>
      </c>
      <c r="AS46" s="571">
        <f t="shared" si="1523"/>
        <v>6.6372805346940247</v>
      </c>
      <c r="AT46" s="570">
        <f t="shared" si="1523"/>
        <v>6.8673200541204089</v>
      </c>
      <c r="AU46" s="571">
        <f t="shared" si="1523"/>
        <v>6.9872841438685134</v>
      </c>
      <c r="AV46" s="129">
        <f t="shared" ref="AV46:BA46" si="1524">AV45/AV39</f>
        <v>8.0553568556486468</v>
      </c>
      <c r="AW46" s="630">
        <f t="shared" si="1524"/>
        <v>8.0553568556486468</v>
      </c>
      <c r="AX46" s="22">
        <f t="shared" si="1524"/>
        <v>7.2044808227831201</v>
      </c>
      <c r="AY46" s="55">
        <f t="shared" si="1524"/>
        <v>6.2230960154808255</v>
      </c>
      <c r="AZ46" s="22">
        <f t="shared" si="1524"/>
        <v>6.7132748654214378</v>
      </c>
      <c r="BA46" s="55">
        <f t="shared" si="1524"/>
        <v>9.6427381587152414</v>
      </c>
      <c r="BB46" s="22">
        <f t="shared" ref="BB46:BG46" si="1525">BB45/BB39</f>
        <v>7.9134498133837026</v>
      </c>
      <c r="BC46" s="571">
        <f t="shared" si="1525"/>
        <v>8.5444342131628321</v>
      </c>
      <c r="BD46" s="570">
        <f t="shared" si="1525"/>
        <v>18.912466576889379</v>
      </c>
      <c r="BE46" s="571">
        <f t="shared" si="1525"/>
        <v>8.5624482380865441</v>
      </c>
      <c r="BF46" s="570">
        <f t="shared" si="1525"/>
        <v>8.392220542017764</v>
      </c>
      <c r="BG46" s="571">
        <f t="shared" si="1525"/>
        <v>7.234812095423476</v>
      </c>
      <c r="BH46" s="570">
        <f t="shared" ref="BH46:BI46" si="1526">BH45/BH39</f>
        <v>10.919642327700062</v>
      </c>
      <c r="BI46" s="571">
        <f t="shared" si="1526"/>
        <v>8.7339944054095717</v>
      </c>
      <c r="BJ46" s="129">
        <f>BJ45/BJ39</f>
        <v>9.1185026576546075</v>
      </c>
      <c r="BK46" s="630">
        <f>BK45/BK39</f>
        <v>9.1185026576546075</v>
      </c>
      <c r="BL46" s="22">
        <f t="shared" ref="BL46:BM46" si="1527">BL45/BL39</f>
        <v>7.3309693940299026</v>
      </c>
      <c r="BM46" s="55">
        <f t="shared" si="1527"/>
        <v>7.2953430259760514</v>
      </c>
      <c r="BN46" s="22">
        <f t="shared" ref="BN46:BO46" si="1528">BN45/BN39</f>
        <v>7.2609066666666671</v>
      </c>
      <c r="BO46" s="55">
        <f t="shared" si="1528"/>
        <v>7.1233452830188684</v>
      </c>
      <c r="BP46" s="22">
        <f t="shared" ref="BP46:BQ46" si="1529">BP45/BP39</f>
        <v>7.3409814922018652</v>
      </c>
      <c r="BQ46" s="571">
        <f t="shared" si="1529"/>
        <v>7.6645483532691623</v>
      </c>
      <c r="BR46" s="570">
        <f t="shared" ref="BR46" si="1530">BR45/BR39</f>
        <v>19.478162548135259</v>
      </c>
      <c r="BS46" s="571">
        <f t="shared" ref="BS46:BT46" si="1531">BS45/BS39</f>
        <v>7.6363097597648917</v>
      </c>
      <c r="BT46" s="570">
        <f t="shared" si="1531"/>
        <v>7.3813157289884312</v>
      </c>
      <c r="BU46" s="570">
        <f t="shared" ref="BU46:BV46" si="1532">BU45/BU39</f>
        <v>7.4179274554790782</v>
      </c>
      <c r="BV46" s="570">
        <f t="shared" si="1532"/>
        <v>7.7899269835441762</v>
      </c>
      <c r="BW46" s="570">
        <f t="shared" ref="BW46" si="1533">BW45/BW39</f>
        <v>19.240757425660838</v>
      </c>
      <c r="BX46" s="129">
        <f>BX45/BX39</f>
        <v>9.6227500594686237</v>
      </c>
      <c r="BY46" s="630">
        <f>BY45/BY39</f>
        <v>9.6227500594686237</v>
      </c>
      <c r="BZ46" s="570">
        <f t="shared" ref="BZ46:CA46" si="1534">BZ45/BZ39</f>
        <v>5.7464934697914778</v>
      </c>
      <c r="CA46" s="55">
        <f t="shared" si="1534"/>
        <v>7.2803860341142581</v>
      </c>
      <c r="CB46" s="22">
        <f t="shared" ref="CB46:CC46" si="1535">CB45/CB39</f>
        <v>7.259557664415067</v>
      </c>
      <c r="CC46" s="55">
        <f t="shared" si="1535"/>
        <v>8.3566230689583776</v>
      </c>
      <c r="CD46" s="22">
        <f t="shared" ref="CD46:CE46" si="1536">CD45/CD39</f>
        <v>7.7029146608678332</v>
      </c>
      <c r="CE46" s="571">
        <f t="shared" si="1536"/>
        <v>6.9576184577690059</v>
      </c>
      <c r="CF46" s="570">
        <f t="shared" ref="CF46:CG46" si="1537">CF45/CF39</f>
        <v>23.768378017069214</v>
      </c>
      <c r="CG46" s="571">
        <f t="shared" si="1537"/>
        <v>8.4477706490856814</v>
      </c>
      <c r="CH46" s="570">
        <f t="shared" ref="CH46:CI46" si="1538">CH45/CH39</f>
        <v>7.6528401684845715</v>
      </c>
      <c r="CI46" s="570">
        <f t="shared" si="1538"/>
        <v>5.8909297501496738</v>
      </c>
      <c r="CJ46" s="570">
        <f t="shared" ref="CJ46:CK46" si="1539">CJ45/CJ39</f>
        <v>8.5097287767604701</v>
      </c>
      <c r="CK46" s="570">
        <f t="shared" si="1539"/>
        <v>8.6339022447987386</v>
      </c>
      <c r="CL46" s="129">
        <f>CL45/CL39</f>
        <v>8.7863637330756941</v>
      </c>
      <c r="CM46" s="630">
        <f>CM45/CM39</f>
        <v>8.7863637330756923</v>
      </c>
      <c r="CN46" s="570">
        <f t="shared" ref="CN46:CO46" si="1540">CN45/CN39</f>
        <v>6.6931092667535497</v>
      </c>
      <c r="CO46" s="55">
        <f t="shared" si="1540"/>
        <v>8.141658692322256</v>
      </c>
      <c r="CP46" s="22">
        <f t="shared" ref="CP46:CQ46" si="1541">CP45/CP39</f>
        <v>8.2773829208286607</v>
      </c>
      <c r="CQ46" s="55">
        <f t="shared" si="1541"/>
        <v>8.2047361795338762</v>
      </c>
      <c r="CR46" s="22">
        <f t="shared" ref="CR46:CS46" si="1542">CR45/CR39</f>
        <v>7.2719211183056798</v>
      </c>
      <c r="CS46" s="571">
        <f t="shared" si="1542"/>
        <v>6.1598287629186137</v>
      </c>
      <c r="CT46" s="570">
        <f t="shared" ref="CT46:CU46" si="1543">CT45/CT39</f>
        <v>6.1687863250650077</v>
      </c>
      <c r="CU46" s="571">
        <f t="shared" si="1543"/>
        <v>23.169198823837569</v>
      </c>
      <c r="CV46" s="570">
        <f t="shared" ref="CV46:CW46" si="1544">CV45/CV39</f>
        <v>7.9655091243028284</v>
      </c>
      <c r="CW46" s="989">
        <f t="shared" si="1544"/>
        <v>6.3539833372566168</v>
      </c>
      <c r="CX46" s="570">
        <f t="shared" ref="CX46:CY46" si="1545">CX45/CX39</f>
        <v>6.6681060822267364</v>
      </c>
      <c r="CY46" s="55">
        <f t="shared" si="1545"/>
        <v>6.65121842058368</v>
      </c>
      <c r="CZ46" s="129">
        <f>CZ45/CZ39</f>
        <v>8.3716707649862556</v>
      </c>
      <c r="DA46" s="1011" t="s">
        <v>287</v>
      </c>
      <c r="DB46" s="1010">
        <f t="shared" ref="DB46:DC46" si="1546">DB45/DB39</f>
        <v>6.1854054997382262</v>
      </c>
      <c r="DC46" s="55">
        <f t="shared" si="1546"/>
        <v>6.3201861523260732</v>
      </c>
      <c r="DD46" s="22">
        <f t="shared" ref="DD46:DE46" si="1547">DD45/DD39</f>
        <v>6.1149125414048164</v>
      </c>
      <c r="DE46" s="55">
        <f t="shared" si="1547"/>
        <v>6.0584741624628125</v>
      </c>
      <c r="DF46" s="22">
        <f t="shared" ref="DF46:DG46" si="1548">DF45/DF39</f>
        <v>6.1837970303463514</v>
      </c>
      <c r="DG46" s="571">
        <f t="shared" si="1548"/>
        <v>4.9314671409798638</v>
      </c>
      <c r="DH46" s="570">
        <f t="shared" ref="DH46:DI46" si="1549">DH45/DH39</f>
        <v>23.925806646082656</v>
      </c>
      <c r="DI46" s="571">
        <f t="shared" si="1549"/>
        <v>6.483226602192345</v>
      </c>
      <c r="DJ46" s="570">
        <f t="shared" ref="DJ46:DK46" si="1550">DJ45/DJ39</f>
        <v>6.4682765126764243</v>
      </c>
      <c r="DK46" s="571">
        <f t="shared" si="1550"/>
        <v>6.1820857277361121</v>
      </c>
      <c r="DL46" s="570">
        <f t="shared" ref="DL46:DM46" si="1551">DL45/DL39</f>
        <v>7.8920241686955546</v>
      </c>
      <c r="DM46" s="571">
        <f t="shared" si="1551"/>
        <v>5.5193834210819634</v>
      </c>
      <c r="DN46" s="129">
        <f>DN45/DN39</f>
        <v>7.6015798808656108</v>
      </c>
      <c r="DO46" s="630">
        <f>DO45/DO39</f>
        <v>7.6015798808656116</v>
      </c>
      <c r="DP46" s="1010">
        <f t="shared" ref="DP46:DQ46" si="1552">DP45/DP39</f>
        <v>6.3320820657771817</v>
      </c>
      <c r="DQ46" s="55">
        <f t="shared" si="1552"/>
        <v>6.4471315369885192</v>
      </c>
      <c r="DR46" s="22">
        <f t="shared" ref="DR46:DS46" si="1553">DR45/DR39</f>
        <v>6.3814643061291862</v>
      </c>
      <c r="DS46" s="55">
        <f t="shared" si="1553"/>
        <v>6.5088176333360144</v>
      </c>
      <c r="DT46" s="22">
        <f t="shared" ref="DT46:DU46" si="1554">DT45/DT39</f>
        <v>5.2327429547165751</v>
      </c>
      <c r="DU46" s="571">
        <f t="shared" si="1554"/>
        <v>6.2934394184168019</v>
      </c>
      <c r="DV46" s="570">
        <f t="shared" ref="DV46:DW46" si="1555">DV45/DV39</f>
        <v>7.5128041351602945</v>
      </c>
      <c r="DW46" s="571">
        <f t="shared" si="1555"/>
        <v>6.7118129444594476</v>
      </c>
      <c r="DX46" s="570">
        <f t="shared" ref="DX46:DY46" si="1556">DX45/DX39</f>
        <v>6.3252222449062927</v>
      </c>
      <c r="DY46" s="571">
        <f t="shared" si="1556"/>
        <v>14.48260948989655</v>
      </c>
      <c r="DZ46" s="570">
        <f t="shared" ref="DZ46:EA46" si="1557">DZ45/DZ39</f>
        <v>7.9609887169568019</v>
      </c>
      <c r="EA46" s="571">
        <f t="shared" si="1557"/>
        <v>6.3604064564287368</v>
      </c>
      <c r="EB46" s="129">
        <f>EB45/EB39</f>
        <v>7.3082820598013125</v>
      </c>
      <c r="EC46" s="630">
        <f>EC45/EC39</f>
        <v>7.3082820598013134</v>
      </c>
      <c r="ED46" s="1010">
        <f t="shared" ref="ED46" si="1558">ED45/ED39</f>
        <v>6.1555756878535135</v>
      </c>
      <c r="EE46" s="55">
        <f t="shared" ref="EE46:EF46" si="1559">EE45/EE39</f>
        <v>6.0494882195287811</v>
      </c>
      <c r="EF46" s="22">
        <f t="shared" si="1559"/>
        <v>6.6909388567727701</v>
      </c>
      <c r="EG46" s="55">
        <f t="shared" ref="EG46:EH46" si="1560">EG45/EG39</f>
        <v>5.9593706929819721</v>
      </c>
      <c r="EH46" s="22">
        <f t="shared" si="1560"/>
        <v>6.5222888145300111</v>
      </c>
      <c r="EI46" s="571">
        <f t="shared" ref="EI46:EJ46" si="1561">EI45/EI39</f>
        <v>6.7013378714069098</v>
      </c>
      <c r="EJ46" s="570">
        <f t="shared" si="1561"/>
        <v>20.480917207923024</v>
      </c>
      <c r="EK46" s="571">
        <f t="shared" ref="EK46:EL46" si="1562">EK45/EK39</f>
        <v>6.8526088318699241</v>
      </c>
      <c r="EL46" s="570">
        <f t="shared" si="1562"/>
        <v>6.8767390728901789</v>
      </c>
      <c r="EM46" s="571">
        <f t="shared" ref="EM46:EN46" si="1563">EM45/EM39</f>
        <v>7.4706857238595203</v>
      </c>
      <c r="EN46" s="570">
        <f t="shared" si="1563"/>
        <v>5.8271077908217714</v>
      </c>
      <c r="EO46" s="571">
        <f t="shared" ref="EO46" si="1564">EO45/EO39</f>
        <v>9.6421722763682265</v>
      </c>
      <c r="EP46" s="129">
        <f>EP45/EP39</f>
        <v>7.8672404972011902</v>
      </c>
      <c r="EQ46" s="630">
        <f>EQ45/EQ39</f>
        <v>7.8672404972011902</v>
      </c>
      <c r="ER46" s="1010">
        <f t="shared" ref="ER46:ES46" si="1565">ER45/ER39</f>
        <v>7.0624776605710098</v>
      </c>
      <c r="ES46" s="55">
        <f t="shared" si="1565"/>
        <v>6.7896970630186697</v>
      </c>
      <c r="ET46" s="22">
        <f t="shared" ref="ET46:EU46" si="1566">ET45/ET39</f>
        <v>6.6958398033126292</v>
      </c>
      <c r="EU46" s="55">
        <f t="shared" si="1566"/>
        <v>5.6641963915456062</v>
      </c>
      <c r="EV46" s="22">
        <f t="shared" ref="EV46" si="1567">EV45/EV39</f>
        <v>6.5922836760049695</v>
      </c>
      <c r="EW46" s="571">
        <f t="shared" ref="EW46:EX46" si="1568">EW45/EW39</f>
        <v>6.0952802654725735</v>
      </c>
      <c r="EX46" s="570">
        <f t="shared" si="1568"/>
        <v>7.1520518574120793</v>
      </c>
      <c r="EY46" s="571"/>
      <c r="EZ46" s="570"/>
      <c r="FA46" s="571"/>
      <c r="FB46" s="570"/>
      <c r="FC46" s="571"/>
      <c r="FD46" s="129">
        <f>FD45/FD39</f>
        <v>6.5497248455287806</v>
      </c>
      <c r="FE46" s="630">
        <f>FE45/FE39</f>
        <v>6.5497248455287806</v>
      </c>
      <c r="FF46" s="663">
        <f t="shared" si="1306"/>
        <v>0.2171966789146067</v>
      </c>
      <c r="FG46" s="367">
        <f t="shared" si="1307"/>
        <v>3.108456367918017E-2</v>
      </c>
      <c r="FH46" s="600">
        <f t="shared" si="1308"/>
        <v>-0.9813848073022946</v>
      </c>
      <c r="FI46" s="367">
        <f t="shared" si="1309"/>
        <v>-0.13621867160764842</v>
      </c>
      <c r="FJ46" s="600">
        <f t="shared" si="1310"/>
        <v>0.49017884994061234</v>
      </c>
      <c r="FK46" s="367">
        <f t="shared" si="1311"/>
        <v>7.8767682311380635E-2</v>
      </c>
      <c r="FL46" s="600">
        <f t="shared" si="1312"/>
        <v>2.9294632932938036</v>
      </c>
      <c r="FM46" s="367">
        <f t="shared" si="1313"/>
        <v>0.43636873985047259</v>
      </c>
      <c r="FN46" s="600">
        <f t="shared" si="1314"/>
        <v>-1.7292883453315389</v>
      </c>
      <c r="FO46" s="367">
        <f t="shared" si="1315"/>
        <v>-0.1793358190244525</v>
      </c>
      <c r="FP46" s="600">
        <f t="shared" si="1316"/>
        <v>0.63098439977912957</v>
      </c>
      <c r="FQ46" s="367">
        <f t="shared" si="1317"/>
        <v>7.9735692354043972E-2</v>
      </c>
      <c r="FR46" s="600">
        <f t="shared" si="1318"/>
        <v>10.368032363726547</v>
      </c>
      <c r="FS46" s="367">
        <f t="shared" si="1319"/>
        <v>1.213425266678797</v>
      </c>
      <c r="FT46" s="600">
        <f t="shared" si="1320"/>
        <v>-10.350018338802835</v>
      </c>
      <c r="FU46" s="367">
        <f t="shared" si="1321"/>
        <v>-0.54725904189833874</v>
      </c>
      <c r="FV46" s="600">
        <f t="shared" si="1322"/>
        <v>-0.17022769606878008</v>
      </c>
      <c r="FW46" s="367">
        <f t="shared" si="1323"/>
        <v>-1.9880727022861509E-2</v>
      </c>
      <c r="FX46" s="600">
        <f t="shared" si="1324"/>
        <v>-1.157408446594288</v>
      </c>
      <c r="FY46" s="100">
        <f t="shared" si="1325"/>
        <v>-0.13791444597999197</v>
      </c>
      <c r="FZ46" s="600">
        <f t="shared" si="1326"/>
        <v>3.6848302322765862</v>
      </c>
      <c r="GA46" s="367">
        <f t="shared" si="1327"/>
        <v>0.50931941060466501</v>
      </c>
      <c r="GB46" s="600">
        <f t="shared" si="1328"/>
        <v>-2.1856479222904905</v>
      </c>
      <c r="GC46" s="367">
        <f t="shared" si="1329"/>
        <v>-0.20015746456695896</v>
      </c>
      <c r="GD46" s="600">
        <f t="shared" si="1330"/>
        <v>-1.4030250113796692</v>
      </c>
      <c r="GE46" s="367">
        <f t="shared" si="1331"/>
        <v>-0.1606395592045122</v>
      </c>
      <c r="GF46" s="413">
        <f t="shared" si="1332"/>
        <v>-3.562636805385111E-2</v>
      </c>
      <c r="GG46" s="370">
        <f t="shared" si="1333"/>
        <v>-4.859707651059632E-3</v>
      </c>
      <c r="GH46" s="413">
        <f t="shared" si="1334"/>
        <v>-3.4436359309384379E-2</v>
      </c>
      <c r="GI46" s="370">
        <f t="shared" si="1335"/>
        <v>-4.7203207836518562E-3</v>
      </c>
      <c r="GJ46" s="413">
        <f t="shared" si="1336"/>
        <v>-0.13756138364779869</v>
      </c>
      <c r="GK46" s="370">
        <f t="shared" si="1337"/>
        <v>-1.8945482976570237E-2</v>
      </c>
      <c r="GL46" s="413">
        <f t="shared" si="1338"/>
        <v>0.21763620918299686</v>
      </c>
      <c r="GM46" s="370">
        <f t="shared" si="1339"/>
        <v>3.0552528416924189E-2</v>
      </c>
      <c r="GN46" s="413">
        <f t="shared" si="1340"/>
        <v>0.32356686106729704</v>
      </c>
      <c r="GO46" s="370">
        <f t="shared" si="1341"/>
        <v>4.4076784747518263E-2</v>
      </c>
      <c r="GP46" s="413">
        <f t="shared" si="1342"/>
        <v>11.813614194866098</v>
      </c>
      <c r="GQ46" s="370">
        <f t="shared" si="1343"/>
        <v>1.5413320720753536</v>
      </c>
      <c r="GR46" s="413">
        <f t="shared" si="1344"/>
        <v>-11.841852788370367</v>
      </c>
      <c r="GS46" s="370">
        <f t="shared" si="1345"/>
        <v>-0.60795533249639333</v>
      </c>
      <c r="GT46" s="413">
        <f t="shared" si="1346"/>
        <v>-0.25499403077646043</v>
      </c>
      <c r="GU46" s="370">
        <f t="shared" si="1347"/>
        <v>-3.3392311050555297E-2</v>
      </c>
      <c r="GV46" s="413">
        <f t="shared" si="1348"/>
        <v>3.6611726490646923E-2</v>
      </c>
      <c r="GW46" s="370">
        <f t="shared" si="1349"/>
        <v>4.9600542552139769E-3</v>
      </c>
      <c r="GX46" s="413">
        <f t="shared" si="1350"/>
        <v>0.37199952806509806</v>
      </c>
      <c r="GY46" s="370">
        <f t="shared" si="1351"/>
        <v>5.0148714758639128E-2</v>
      </c>
      <c r="GZ46" s="413">
        <f t="shared" si="1352"/>
        <v>11.450830442116661</v>
      </c>
      <c r="HA46" s="370">
        <f t="shared" si="1353"/>
        <v>1.4699535010156008</v>
      </c>
      <c r="HB46" s="413">
        <f t="shared" si="1354"/>
        <v>-13.494263955869361</v>
      </c>
      <c r="HC46" s="370">
        <f t="shared" si="1355"/>
        <v>-0.70133746075258208</v>
      </c>
      <c r="HD46" s="413">
        <f t="shared" si="1356"/>
        <v>1.5338925643227803</v>
      </c>
      <c r="HE46" s="370">
        <f t="shared" si="1357"/>
        <v>0.26692670450009937</v>
      </c>
      <c r="HF46" s="413">
        <f t="shared" si="1358"/>
        <v>-2.0828369699191107E-2</v>
      </c>
      <c r="HG46" s="370">
        <f t="shared" si="1359"/>
        <v>-2.8608880904932832E-3</v>
      </c>
      <c r="HH46" s="413">
        <f t="shared" si="1360"/>
        <v>1.0970654045433106</v>
      </c>
      <c r="HI46" s="370">
        <f t="shared" si="1361"/>
        <v>0.15112014467781015</v>
      </c>
      <c r="HJ46" s="413">
        <f t="shared" si="1362"/>
        <v>-0.65370840809054442</v>
      </c>
      <c r="HK46" s="370">
        <f t="shared" si="1363"/>
        <v>-7.8226384353605502E-2</v>
      </c>
      <c r="HL46" s="413">
        <f t="shared" si="1364"/>
        <v>-0.74529620309882727</v>
      </c>
      <c r="HM46" s="370">
        <f t="shared" si="1365"/>
        <v>-9.6755090236824715E-2</v>
      </c>
      <c r="HN46" s="413">
        <f t="shared" si="1366"/>
        <v>16.810759559300209</v>
      </c>
      <c r="HO46" s="370">
        <f t="shared" si="1367"/>
        <v>2.4161657701320203</v>
      </c>
      <c r="HP46" s="413">
        <f t="shared" si="1368"/>
        <v>-15.320607367983532</v>
      </c>
      <c r="HQ46" s="370">
        <f t="shared" si="1369"/>
        <v>-0.64457942216255015</v>
      </c>
      <c r="HR46" s="413">
        <f t="shared" si="1370"/>
        <v>-0.79493048060110993</v>
      </c>
      <c r="HS46" s="370">
        <f t="shared" si="1371"/>
        <v>-9.4099439203779375E-2</v>
      </c>
      <c r="HT46" s="413">
        <f t="shared" si="1372"/>
        <v>-1.7619104183348977</v>
      </c>
      <c r="HU46" s="370">
        <f t="shared" si="1373"/>
        <v>-0.23022961143114978</v>
      </c>
      <c r="HV46" s="413">
        <f t="shared" si="1374"/>
        <v>2.6187990266107963</v>
      </c>
      <c r="HW46" s="370">
        <f t="shared" si="1375"/>
        <v>0.44454765846499172</v>
      </c>
      <c r="HX46" s="413">
        <f t="shared" si="1376"/>
        <v>0.12417346803826845</v>
      </c>
      <c r="HY46" s="370">
        <f t="shared" si="1377"/>
        <v>1.4591941916806834E-2</v>
      </c>
      <c r="HZ46" s="413">
        <f t="shared" si="1378"/>
        <v>-1.9407929780451889</v>
      </c>
      <c r="IA46" s="370">
        <f t="shared" si="1379"/>
        <v>-0.22478746261163279</v>
      </c>
      <c r="IB46" s="413">
        <f t="shared" si="1380"/>
        <v>1.4485494255687064</v>
      </c>
      <c r="IC46" s="370">
        <f t="shared" si="1381"/>
        <v>0.21642399187535094</v>
      </c>
      <c r="ID46" s="413">
        <f t="shared" si="1382"/>
        <v>0.13572422850640464</v>
      </c>
      <c r="IE46" s="370">
        <f t="shared" si="1383"/>
        <v>1.6670341221057972E-2</v>
      </c>
      <c r="IF46" s="413">
        <f t="shared" si="1384"/>
        <v>-7.2646741294784434E-2</v>
      </c>
      <c r="IG46" s="370">
        <f t="shared" si="1385"/>
        <v>-8.7765350461171694E-3</v>
      </c>
      <c r="IH46" s="413">
        <f t="shared" si="1386"/>
        <v>-0.93281506122819646</v>
      </c>
      <c r="II46" s="370">
        <f t="shared" si="1387"/>
        <v>-0.11369226758991184</v>
      </c>
      <c r="IJ46" s="413">
        <f t="shared" si="1388"/>
        <v>-1.1120923553870661</v>
      </c>
      <c r="IK46" s="370">
        <f t="shared" si="1389"/>
        <v>-0.15292965054139337</v>
      </c>
      <c r="IL46" s="413">
        <f t="shared" si="1390"/>
        <v>8.9575621463939825E-3</v>
      </c>
      <c r="IM46" s="370">
        <f t="shared" si="1391"/>
        <v>1.4541901229977964E-3</v>
      </c>
      <c r="IN46" s="413">
        <f t="shared" si="1392"/>
        <v>17.000412498772562</v>
      </c>
      <c r="IO46" s="370">
        <f t="shared" si="1393"/>
        <v>2.7558763755029898</v>
      </c>
      <c r="IP46" s="413">
        <f t="shared" si="1394"/>
        <v>-15.20368969953474</v>
      </c>
      <c r="IQ46" s="370">
        <f t="shared" si="1395"/>
        <v>-0.65620265142239032</v>
      </c>
      <c r="IR46" s="413">
        <f t="shared" si="1396"/>
        <v>-1.6115257870462116</v>
      </c>
      <c r="IS46" s="370">
        <f t="shared" si="1397"/>
        <v>-0.20231296730668907</v>
      </c>
      <c r="IT46" s="413">
        <f t="shared" si="1398"/>
        <v>0.31412274497011961</v>
      </c>
      <c r="IU46" s="370">
        <f t="shared" si="1399"/>
        <v>4.943713703626812E-2</v>
      </c>
      <c r="IV46" s="413">
        <f t="shared" si="1400"/>
        <v>-1.688766164305644E-2</v>
      </c>
      <c r="IW46" s="370">
        <f t="shared" si="1401"/>
        <v>-2.5326024263574707E-3</v>
      </c>
      <c r="IX46" s="413">
        <f t="shared" si="1402"/>
        <v>-0.46581292084545378</v>
      </c>
      <c r="IY46" s="370">
        <f t="shared" si="1403"/>
        <v>-7.0034224015842236E-2</v>
      </c>
      <c r="IZ46" s="413">
        <f t="shared" si="1404"/>
        <v>0.13478065258784699</v>
      </c>
      <c r="JA46" s="370">
        <f t="shared" si="1405"/>
        <v>2.1790107793830345E-2</v>
      </c>
      <c r="JB46" s="413">
        <f t="shared" si="1406"/>
        <v>-0.20527361092125673</v>
      </c>
      <c r="JC46" s="370">
        <f t="shared" si="1407"/>
        <v>-3.3569345355526206E-2</v>
      </c>
      <c r="JD46" s="413">
        <f t="shared" si="1408"/>
        <v>-5.6438378942003986E-2</v>
      </c>
      <c r="JE46" s="370">
        <f t="shared" si="1409"/>
        <v>-9.2296297878101865E-3</v>
      </c>
      <c r="JF46" s="413">
        <f t="shared" si="1410"/>
        <v>0.12532286788353897</v>
      </c>
      <c r="JG46" s="370">
        <f t="shared" si="1411"/>
        <v>1.648642385499317E-2</v>
      </c>
      <c r="JH46" s="413">
        <f t="shared" si="1412"/>
        <v>-1.2523298893664876</v>
      </c>
      <c r="JI46" s="370">
        <f t="shared" si="1413"/>
        <v>-0.20251794863589584</v>
      </c>
      <c r="JJ46" s="413">
        <f t="shared" si="1414"/>
        <v>18.994339505102793</v>
      </c>
      <c r="JK46" s="370">
        <f t="shared" si="1415"/>
        <v>3.8516609686521588</v>
      </c>
      <c r="JL46" s="413">
        <f t="shared" si="1416"/>
        <v>-17.44258004389031</v>
      </c>
      <c r="JM46" s="370">
        <f t="shared" si="1417"/>
        <v>-0.72902787780181966</v>
      </c>
      <c r="JN46" s="413">
        <f t="shared" si="1418"/>
        <v>-1.4950089515920695E-2</v>
      </c>
      <c r="JO46" s="370">
        <f t="shared" si="1419"/>
        <v>-2.3059643651612031E-3</v>
      </c>
      <c r="JP46" s="413">
        <f t="shared" si="1420"/>
        <v>-0.28619078494031225</v>
      </c>
      <c r="JQ46" s="370">
        <f t="shared" si="1421"/>
        <v>-4.424529229377256E-2</v>
      </c>
      <c r="JR46" s="413">
        <f t="shared" si="1422"/>
        <v>1.7099384409594425</v>
      </c>
      <c r="JS46" s="370">
        <f t="shared" si="1423"/>
        <v>0.27659571805802574</v>
      </c>
      <c r="JT46" s="413">
        <f t="shared" si="1424"/>
        <v>-2.3726407476135911</v>
      </c>
      <c r="JU46" s="370">
        <f t="shared" si="1425"/>
        <v>-0.30063779543718211</v>
      </c>
      <c r="JV46" s="413">
        <f t="shared" si="1426"/>
        <v>0.81269864469521824</v>
      </c>
      <c r="JW46" s="370">
        <f t="shared" si="1427"/>
        <v>0.14724446241422834</v>
      </c>
      <c r="JX46" s="413">
        <f t="shared" si="1428"/>
        <v>0.11504947121133746</v>
      </c>
      <c r="JY46" s="370">
        <f t="shared" si="1429"/>
        <v>1.8169295662344927E-2</v>
      </c>
      <c r="JZ46" s="413">
        <f t="shared" si="1430"/>
        <v>-6.5667230859332903E-2</v>
      </c>
      <c r="KA46" s="370">
        <f t="shared" si="1431"/>
        <v>-1.0185495748393917E-2</v>
      </c>
      <c r="KB46" s="413">
        <f t="shared" si="1432"/>
        <v>0.12735332720682813</v>
      </c>
      <c r="KC46" s="370">
        <f t="shared" si="1433"/>
        <v>1.995675617655801E-2</v>
      </c>
      <c r="KD46" s="413">
        <f t="shared" si="1434"/>
        <v>-1.2760746786194392</v>
      </c>
      <c r="KE46" s="370">
        <f t="shared" si="1435"/>
        <v>-0.19605322356610611</v>
      </c>
      <c r="KF46" s="413">
        <f t="shared" si="1436"/>
        <v>1.0606964637002267</v>
      </c>
      <c r="KG46" s="370">
        <f t="shared" si="1437"/>
        <v>0.2027037201864004</v>
      </c>
      <c r="KH46" s="413">
        <f t="shared" si="1438"/>
        <v>1.2193647167434927</v>
      </c>
      <c r="KI46" s="370">
        <f t="shared" si="1439"/>
        <v>0.19375172074830904</v>
      </c>
      <c r="KJ46" s="413">
        <f t="shared" si="1440"/>
        <v>-0.8009911907008469</v>
      </c>
      <c r="KK46" s="370">
        <f t="shared" si="1441"/>
        <v>-0.1066168072919895</v>
      </c>
      <c r="KL46" s="413">
        <f t="shared" si="1442"/>
        <v>-0.38659069955315495</v>
      </c>
      <c r="KM46" s="370">
        <f t="shared" si="1443"/>
        <v>-5.7598550906023498E-2</v>
      </c>
      <c r="KN46" s="413">
        <f t="shared" si="1444"/>
        <v>8.1573872449902574</v>
      </c>
      <c r="KO46" s="370">
        <f t="shared" si="1445"/>
        <v>1.289660177799983</v>
      </c>
      <c r="KP46" s="413">
        <f t="shared" si="1446"/>
        <v>-6.5216207729397482</v>
      </c>
      <c r="KQ46" s="370">
        <f t="shared" si="1447"/>
        <v>-0.45030702357122881</v>
      </c>
      <c r="KR46" s="413">
        <f t="shared" si="1448"/>
        <v>-1.6005822605280651</v>
      </c>
      <c r="KS46" s="370">
        <f t="shared" si="1449"/>
        <v>-0.20105320047984063</v>
      </c>
      <c r="KT46" s="413">
        <f t="shared" si="1450"/>
        <v>-0.20483076857522331</v>
      </c>
      <c r="KU46" s="375">
        <f t="shared" si="1451"/>
        <v>-3.2204037584452172E-2</v>
      </c>
      <c r="KV46" s="413">
        <f t="shared" si="1452"/>
        <v>-0.10608746832473237</v>
      </c>
      <c r="KW46" s="370">
        <f t="shared" si="1453"/>
        <v>-1.7234369895584162E-2</v>
      </c>
      <c r="KX46" s="413">
        <f t="shared" si="1454"/>
        <v>0.64145063724398899</v>
      </c>
      <c r="KY46" s="370">
        <f t="shared" si="1455"/>
        <v>0.10603386831521992</v>
      </c>
      <c r="KZ46" s="413">
        <f t="shared" si="1456"/>
        <v>-0.73156816379079803</v>
      </c>
      <c r="LA46" s="370">
        <f t="shared" si="1457"/>
        <v>-0.10933714676682221</v>
      </c>
      <c r="LB46" s="413">
        <f t="shared" si="1458"/>
        <v>0.562918121548039</v>
      </c>
      <c r="LC46" s="370">
        <f t="shared" si="1459"/>
        <v>9.4459323064255279E-2</v>
      </c>
      <c r="LD46" s="413">
        <f t="shared" si="1460"/>
        <v>0.17904905687689876</v>
      </c>
      <c r="LE46" s="370">
        <f t="shared" si="1461"/>
        <v>2.7451874942738309E-2</v>
      </c>
      <c r="LF46" s="413">
        <f t="shared" si="1462"/>
        <v>13.779579336516115</v>
      </c>
      <c r="LG46" s="370">
        <f t="shared" si="1463"/>
        <v>2.0562430369778038</v>
      </c>
      <c r="LH46" s="413">
        <f t="shared" si="1464"/>
        <v>-13.6283083760531</v>
      </c>
      <c r="LI46" s="370">
        <f t="shared" si="1465"/>
        <v>-0.66541494395480494</v>
      </c>
      <c r="LJ46" s="413">
        <f t="shared" si="1466"/>
        <v>2.413024102025485E-2</v>
      </c>
      <c r="LK46" s="370">
        <f t="shared" si="1467"/>
        <v>3.5213218224321502E-3</v>
      </c>
      <c r="LL46" s="413">
        <f t="shared" si="1468"/>
        <v>0.59394665096934141</v>
      </c>
      <c r="LM46" s="370">
        <f t="shared" si="1469"/>
        <v>8.6370392227157103E-2</v>
      </c>
      <c r="LN46" s="413">
        <f t="shared" si="1470"/>
        <v>-1.6435779330377489</v>
      </c>
      <c r="LO46" s="370">
        <f t="shared" si="1471"/>
        <v>-0.22000362400315784</v>
      </c>
      <c r="LP46" s="413">
        <f t="shared" si="1472"/>
        <v>3.8150644855464551</v>
      </c>
      <c r="LQ46" s="370">
        <f t="shared" si="1473"/>
        <v>0.65470978442436423</v>
      </c>
      <c r="LR46" s="413">
        <f t="shared" si="1474"/>
        <v>-2.5796946157972167</v>
      </c>
      <c r="LS46" s="1195">
        <f t="shared" si="1475"/>
        <v>-0.26754288783241609</v>
      </c>
      <c r="LT46" s="413">
        <f t="shared" si="1476"/>
        <v>-0.27278059755234008</v>
      </c>
      <c r="LU46" s="1191">
        <f t="shared" si="1477"/>
        <v>-3.8623923594865633E-2</v>
      </c>
      <c r="LV46" s="413">
        <f t="shared" si="1478"/>
        <v>-9.385725970604053E-2</v>
      </c>
      <c r="LW46" s="1191">
        <f t="shared" si="1479"/>
        <v>-1.3823482673071132E-2</v>
      </c>
      <c r="LX46" s="413">
        <f t="shared" si="1480"/>
        <v>-1.031643411767023</v>
      </c>
      <c r="LY46" s="1191">
        <f t="shared" si="1481"/>
        <v>-0.15407229594361541</v>
      </c>
      <c r="LZ46" s="413">
        <f t="shared" si="1482"/>
        <v>0.92808728445936328</v>
      </c>
      <c r="MA46" s="1191">
        <f t="shared" si="1483"/>
        <v>0.16385153697082763</v>
      </c>
      <c r="MB46" s="413">
        <f t="shared" si="1484"/>
        <v>-0.49700341053239594</v>
      </c>
      <c r="MC46" s="1191">
        <f t="shared" si="1485"/>
        <v>-7.5391690491327282E-2</v>
      </c>
      <c r="MD46" s="413">
        <f t="shared" si="1486"/>
        <v>1.0567715919395058</v>
      </c>
      <c r="ME46" s="1249">
        <f t="shared" si="1487"/>
        <v>0.17337538979556227</v>
      </c>
      <c r="MF46" s="413">
        <f t="shared" si="1488"/>
        <v>-7.1520518574120793</v>
      </c>
      <c r="MG46" s="1191">
        <f t="shared" si="1489"/>
        <v>-1</v>
      </c>
      <c r="MH46" s="413">
        <f t="shared" si="1490"/>
        <v>0</v>
      </c>
      <c r="MI46" s="1191" t="e">
        <f t="shared" si="1491"/>
        <v>#DIV/0!</v>
      </c>
      <c r="MJ46" s="413">
        <f t="shared" si="1492"/>
        <v>0</v>
      </c>
      <c r="MK46" s="1191" t="e">
        <f t="shared" si="1493"/>
        <v>#DIV/0!</v>
      </c>
      <c r="ML46" s="413">
        <f t="shared" si="1494"/>
        <v>0</v>
      </c>
      <c r="MM46" s="1191" t="e">
        <f t="shared" si="1495"/>
        <v>#DIV/0!</v>
      </c>
      <c r="MN46" s="413">
        <f t="shared" si="1496"/>
        <v>0</v>
      </c>
      <c r="MO46" s="1191" t="e">
        <f t="shared" si="1497"/>
        <v>#DIV/0!</v>
      </c>
      <c r="MP46" s="570">
        <f t="shared" si="1498"/>
        <v>20.480917207923024</v>
      </c>
      <c r="MQ46" s="965">
        <f t="shared" si="1499"/>
        <v>7.1520518574120793</v>
      </c>
      <c r="MR46" s="600">
        <f>MQ46-MP46</f>
        <v>-13.328865350510945</v>
      </c>
      <c r="MS46" s="100">
        <f t="shared" si="1500"/>
        <v>-0.65079435726417001</v>
      </c>
      <c r="MT46" s="614"/>
      <c r="MU46" s="614"/>
      <c r="MV46" s="614"/>
      <c r="MW46" t="str">
        <f t="shared" si="1501"/>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502"/>
        <v>7.554210436669087</v>
      </c>
      <c r="NJ46" s="269">
        <f t="shared" si="1502"/>
        <v>5.4004929979464604</v>
      </c>
      <c r="NK46" s="269">
        <f t="shared" si="1502"/>
        <v>6.7063297423467096</v>
      </c>
      <c r="NL46" s="269">
        <f t="shared" si="1502"/>
        <v>6.6176180394197379</v>
      </c>
      <c r="NM46" s="269">
        <f t="shared" si="1502"/>
        <v>6.5188954778655299</v>
      </c>
      <c r="NN46" s="269">
        <f t="shared" si="1502"/>
        <v>24.557644501647076</v>
      </c>
      <c r="NO46" s="269">
        <f t="shared" si="1502"/>
        <v>6.7136833903801119</v>
      </c>
      <c r="NP46" s="269">
        <f t="shared" si="1502"/>
        <v>6.1067696290035327</v>
      </c>
      <c r="NQ46" s="269">
        <f t="shared" si="1502"/>
        <v>6.9713154384193841</v>
      </c>
      <c r="NR46" s="269">
        <f t="shared" si="1502"/>
        <v>6.6372805346940247</v>
      </c>
      <c r="NS46" s="269">
        <f t="shared" si="1502"/>
        <v>6.8673200541204089</v>
      </c>
      <c r="NT46" s="269">
        <f t="shared" si="1502"/>
        <v>6.9872841438685134</v>
      </c>
      <c r="NU46" s="269">
        <f t="shared" si="1503"/>
        <v>7.2044808227831201</v>
      </c>
      <c r="NV46" s="269">
        <f t="shared" si="1503"/>
        <v>6.2230960154808255</v>
      </c>
      <c r="NW46" s="269">
        <f t="shared" si="1503"/>
        <v>6.7132748654214378</v>
      </c>
      <c r="NX46" s="269">
        <f t="shared" si="1503"/>
        <v>9.6427381587152414</v>
      </c>
      <c r="NY46" s="269">
        <f t="shared" si="1503"/>
        <v>7.9134498133837026</v>
      </c>
      <c r="NZ46" s="269">
        <f t="shared" si="1503"/>
        <v>8.5444342131628321</v>
      </c>
      <c r="OA46" s="269">
        <f t="shared" si="1503"/>
        <v>18.912466576889379</v>
      </c>
      <c r="OB46" s="269">
        <f t="shared" si="1503"/>
        <v>8.5624482380865441</v>
      </c>
      <c r="OC46" s="269">
        <f t="shared" si="1503"/>
        <v>8.392220542017764</v>
      </c>
      <c r="OD46" s="269">
        <f t="shared" si="1503"/>
        <v>7.234812095423476</v>
      </c>
      <c r="OE46" s="269">
        <f t="shared" si="1503"/>
        <v>10.919642327700062</v>
      </c>
      <c r="OF46" s="269">
        <f t="shared" si="1503"/>
        <v>8.7339944054095717</v>
      </c>
      <c r="OG46" s="711">
        <f t="shared" si="1504"/>
        <v>7.3309693940299026</v>
      </c>
      <c r="OH46" s="711">
        <f t="shared" si="1504"/>
        <v>7.2953430259760514</v>
      </c>
      <c r="OI46" s="711">
        <f t="shared" si="1504"/>
        <v>7.2609066666666671</v>
      </c>
      <c r="OJ46" s="711">
        <f t="shared" si="1504"/>
        <v>7.1233452830188684</v>
      </c>
      <c r="OK46" s="711">
        <f t="shared" si="1504"/>
        <v>7.3409814922018652</v>
      </c>
      <c r="OL46" s="711">
        <f t="shared" si="1504"/>
        <v>7.6645483532691623</v>
      </c>
      <c r="OM46" s="711">
        <f t="shared" si="1504"/>
        <v>19.478162548135259</v>
      </c>
      <c r="ON46" s="711">
        <f t="shared" si="1504"/>
        <v>7.6363097597648917</v>
      </c>
      <c r="OO46" s="711">
        <f t="shared" si="1504"/>
        <v>7.3813157289884312</v>
      </c>
      <c r="OP46" s="711">
        <f t="shared" si="1504"/>
        <v>7.4179274554790782</v>
      </c>
      <c r="OQ46" s="711">
        <f t="shared" si="1504"/>
        <v>7.7899269835441762</v>
      </c>
      <c r="OR46" s="711">
        <f t="shared" si="1504"/>
        <v>19.240757425660838</v>
      </c>
      <c r="OS46" s="814">
        <f t="shared" si="1505"/>
        <v>5.7464934697914778</v>
      </c>
      <c r="OT46" s="814">
        <f t="shared" si="1505"/>
        <v>7.2803860341142581</v>
      </c>
      <c r="OU46" s="814">
        <f t="shared" si="1505"/>
        <v>7.259557664415067</v>
      </c>
      <c r="OV46" s="814">
        <f t="shared" si="1505"/>
        <v>8.3566230689583776</v>
      </c>
      <c r="OW46" s="814">
        <f t="shared" si="1505"/>
        <v>7.7029146608678332</v>
      </c>
      <c r="OX46" s="814">
        <f t="shared" si="1505"/>
        <v>6.9576184577690059</v>
      </c>
      <c r="OY46" s="814">
        <f t="shared" si="1505"/>
        <v>23.768378017069214</v>
      </c>
      <c r="OZ46" s="814">
        <f t="shared" si="1505"/>
        <v>8.4477706490856814</v>
      </c>
      <c r="PA46" s="814">
        <f t="shared" si="1505"/>
        <v>7.6528401684845715</v>
      </c>
      <c r="PB46" s="814">
        <f t="shared" si="1505"/>
        <v>5.8909297501496738</v>
      </c>
      <c r="PC46" s="814">
        <f t="shared" si="1505"/>
        <v>8.5097287767604701</v>
      </c>
      <c r="PD46" s="814">
        <f t="shared" si="1505"/>
        <v>8.6339022447987386</v>
      </c>
      <c r="PE46" s="867">
        <f t="shared" si="1506"/>
        <v>6.6931092667535497</v>
      </c>
      <c r="PF46" s="867">
        <f t="shared" si="1506"/>
        <v>8.141658692322256</v>
      </c>
      <c r="PG46" s="867">
        <f t="shared" si="1506"/>
        <v>8.2773829208286607</v>
      </c>
      <c r="PH46" s="867">
        <f t="shared" si="1506"/>
        <v>8.2047361795338762</v>
      </c>
      <c r="PI46" s="867">
        <f t="shared" si="1506"/>
        <v>7.2719211183056798</v>
      </c>
      <c r="PJ46" s="867">
        <f t="shared" si="1506"/>
        <v>6.1598287629186137</v>
      </c>
      <c r="PK46" s="867">
        <f t="shared" si="1506"/>
        <v>6.1687863250650077</v>
      </c>
      <c r="PL46" s="867">
        <f t="shared" si="1506"/>
        <v>23.169198823837569</v>
      </c>
      <c r="PM46" s="867">
        <f t="shared" si="1506"/>
        <v>7.9655091243028284</v>
      </c>
      <c r="PN46" s="867">
        <f t="shared" si="1506"/>
        <v>6.3539833372566168</v>
      </c>
      <c r="PO46" s="867">
        <f t="shared" si="1506"/>
        <v>6.6681060822267364</v>
      </c>
      <c r="PP46" s="867">
        <f t="shared" si="1506"/>
        <v>6.65121842058368</v>
      </c>
      <c r="PQ46" s="1053">
        <f t="shared" si="1507"/>
        <v>6.1854054997382262</v>
      </c>
      <c r="PR46" s="1053">
        <f t="shared" si="1507"/>
        <v>6.3201861523260732</v>
      </c>
      <c r="PS46" s="1053">
        <f t="shared" si="1507"/>
        <v>6.1149125414048164</v>
      </c>
      <c r="PT46" s="1053">
        <f t="shared" si="1507"/>
        <v>6.0584741624628125</v>
      </c>
      <c r="PU46" s="1053">
        <f t="shared" si="1507"/>
        <v>6.1837970303463514</v>
      </c>
      <c r="PV46" s="1053">
        <f t="shared" si="1507"/>
        <v>4.9314671409798638</v>
      </c>
      <c r="PW46" s="1053">
        <f t="shared" si="1507"/>
        <v>23.925806646082656</v>
      </c>
      <c r="PX46" s="1053">
        <f t="shared" si="1507"/>
        <v>6.483226602192345</v>
      </c>
      <c r="PY46" s="1053">
        <f t="shared" si="1507"/>
        <v>6.4682765126764243</v>
      </c>
      <c r="PZ46" s="1053">
        <f t="shared" si="1507"/>
        <v>6.1820857277361121</v>
      </c>
      <c r="QA46" s="1053">
        <f t="shared" si="1507"/>
        <v>7.8920241686955546</v>
      </c>
      <c r="QB46" s="1053">
        <f t="shared" si="1507"/>
        <v>5.5193834210819634</v>
      </c>
      <c r="QC46" s="1075">
        <f t="shared" si="1508"/>
        <v>6.3320820657771817</v>
      </c>
      <c r="QD46" s="1075">
        <f t="shared" si="1508"/>
        <v>6.4471315369885192</v>
      </c>
      <c r="QE46" s="1075">
        <f t="shared" si="1508"/>
        <v>6.3814643061291862</v>
      </c>
      <c r="QF46" s="1075">
        <f t="shared" si="1508"/>
        <v>6.5088176333360144</v>
      </c>
      <c r="QG46" s="1075">
        <f t="shared" si="1508"/>
        <v>5.2327429547165751</v>
      </c>
      <c r="QH46" s="1075">
        <f t="shared" si="1508"/>
        <v>6.2934394184168019</v>
      </c>
      <c r="QI46" s="1075">
        <f t="shared" si="1508"/>
        <v>7.5128041351602945</v>
      </c>
      <c r="QJ46" s="1075">
        <f t="shared" si="1508"/>
        <v>6.7118129444594476</v>
      </c>
      <c r="QK46" s="1075">
        <f t="shared" si="1508"/>
        <v>6.3252222449062927</v>
      </c>
      <c r="QL46" s="1075">
        <f t="shared" si="1508"/>
        <v>14.48260948989655</v>
      </c>
      <c r="QM46" s="1075">
        <f t="shared" si="1508"/>
        <v>7.9609887169568019</v>
      </c>
      <c r="QN46" s="1075">
        <f t="shared" si="1508"/>
        <v>6.3604064564287368</v>
      </c>
      <c r="QO46" s="1132">
        <f t="shared" si="1509"/>
        <v>6.1555756878535135</v>
      </c>
      <c r="QP46" s="1132">
        <f t="shared" si="1509"/>
        <v>6.0494882195287811</v>
      </c>
      <c r="QQ46" s="1132">
        <f t="shared" si="1509"/>
        <v>6.6909388567727701</v>
      </c>
      <c r="QR46" s="1132">
        <f t="shared" si="1509"/>
        <v>5.9593706929819721</v>
      </c>
      <c r="QS46" s="1132">
        <f t="shared" si="1509"/>
        <v>6.5222888145300111</v>
      </c>
      <c r="QT46" s="1132">
        <f t="shared" si="1509"/>
        <v>6.7013378714069098</v>
      </c>
      <c r="QU46" s="1132">
        <f t="shared" si="1509"/>
        <v>20.480917207923024</v>
      </c>
      <c r="QV46" s="1132">
        <f t="shared" si="1509"/>
        <v>6.8526088318699241</v>
      </c>
      <c r="QW46" s="1132">
        <f t="shared" si="1509"/>
        <v>6.8767390728901789</v>
      </c>
      <c r="QX46" s="1132">
        <f t="shared" si="1509"/>
        <v>7.4706857238595203</v>
      </c>
      <c r="QY46" s="1132">
        <f t="shared" si="1509"/>
        <v>5.8271077908217714</v>
      </c>
      <c r="QZ46" s="1132">
        <f t="shared" si="1509"/>
        <v>9.6421722763682265</v>
      </c>
      <c r="RA46" s="1224">
        <f t="shared" si="1510"/>
        <v>7.0624776605710098</v>
      </c>
      <c r="RB46" s="1224">
        <f t="shared" si="1511"/>
        <v>6.7896970630186697</v>
      </c>
      <c r="RC46" s="1224">
        <f t="shared" si="1512"/>
        <v>6.6958398033126292</v>
      </c>
      <c r="RD46" s="1224">
        <f t="shared" si="1513"/>
        <v>5.6641963915456062</v>
      </c>
      <c r="RE46" s="1224">
        <f t="shared" si="1514"/>
        <v>6.5922836760049695</v>
      </c>
      <c r="RF46" s="1224">
        <f t="shared" si="1515"/>
        <v>6.0952802654725735</v>
      </c>
      <c r="RG46" s="1224">
        <f t="shared" si="1516"/>
        <v>7.1520518574120793</v>
      </c>
      <c r="RH46" s="1224">
        <f t="shared" si="1517"/>
        <v>0</v>
      </c>
      <c r="RI46" s="1224">
        <f t="shared" si="1518"/>
        <v>0</v>
      </c>
      <c r="RJ46" s="1224">
        <f t="shared" si="1519"/>
        <v>0</v>
      </c>
      <c r="RK46" s="1224">
        <f t="shared" si="1520"/>
        <v>0</v>
      </c>
      <c r="RL46" s="1224">
        <f t="shared" si="1521"/>
        <v>0</v>
      </c>
    </row>
    <row r="47" spans="1:480" x14ac:dyDescent="0.3">
      <c r="A47" s="675"/>
      <c r="B47" s="69">
        <v>7.3</v>
      </c>
      <c r="C47" s="26"/>
      <c r="D47" s="26"/>
      <c r="E47" s="1286" t="s">
        <v>1</v>
      </c>
      <c r="F47" s="1286"/>
      <c r="G47" s="128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69">V45/V8</f>
        <v>9.4654689268022438E-3</v>
      </c>
      <c r="W47" s="88">
        <f t="shared" si="1569"/>
        <v>9.7105213694941572E-3</v>
      </c>
      <c r="X47" s="89">
        <f t="shared" si="1569"/>
        <v>9.3139492618193424E-3</v>
      </c>
      <c r="Y47" s="88">
        <f t="shared" si="156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70">AJ45/AJ8</f>
        <v>8.8951244754300485E-3</v>
      </c>
      <c r="AK47" s="88">
        <f>AK45/AK8</f>
        <v>7.6896613159759203E-3</v>
      </c>
      <c r="AL47" s="89">
        <f t="shared" si="1570"/>
        <v>7.8854844030897091E-3</v>
      </c>
      <c r="AM47" s="88">
        <f t="shared" si="1570"/>
        <v>7.7865536299089036E-3</v>
      </c>
      <c r="AN47" s="89">
        <f t="shared" si="1570"/>
        <v>7.6586944905147085E-3</v>
      </c>
      <c r="AO47" s="88">
        <f t="shared" si="1570"/>
        <v>2.8801923365628271E-2</v>
      </c>
      <c r="AP47" s="572">
        <f t="shared" si="1570"/>
        <v>7.8679093819097254E-3</v>
      </c>
      <c r="AQ47" s="573">
        <f t="shared" ref="AQ47:AW47" si="1571">AQ45/AQ8</f>
        <v>8.5418296461158335E-3</v>
      </c>
      <c r="AR47" s="572">
        <f t="shared" si="1571"/>
        <v>8.164241145411635E-3</v>
      </c>
      <c r="AS47" s="573">
        <f t="shared" si="1571"/>
        <v>7.7991098252933495E-3</v>
      </c>
      <c r="AT47" s="572">
        <f t="shared" si="1571"/>
        <v>8.0902217777370274E-3</v>
      </c>
      <c r="AU47" s="573">
        <f t="shared" si="1571"/>
        <v>8.2929884623269921E-3</v>
      </c>
      <c r="AV47" s="130">
        <f t="shared" si="1571"/>
        <v>0.1174737419193421</v>
      </c>
      <c r="AW47" s="148">
        <f t="shared" si="1571"/>
        <v>9.7894784932785073E-3</v>
      </c>
      <c r="AX47" s="357">
        <f t="shared" ref="AX47:BC47" si="1572">AX45/AX8</f>
        <v>8.5479585354735921E-3</v>
      </c>
      <c r="AY47" s="88">
        <f t="shared" si="1572"/>
        <v>8.7922379660443431E-3</v>
      </c>
      <c r="AZ47" s="89">
        <f t="shared" si="1572"/>
        <v>7.8458876673521624E-3</v>
      </c>
      <c r="BA47" s="88">
        <f t="shared" si="1572"/>
        <v>1.1262971545574771E-2</v>
      </c>
      <c r="BB47" s="89">
        <f t="shared" si="1572"/>
        <v>9.1986772467391974E-3</v>
      </c>
      <c r="BC47" s="88">
        <f t="shared" si="1572"/>
        <v>9.9028268978323709E-3</v>
      </c>
      <c r="BD47" s="572">
        <f t="shared" ref="BD47:BK47" si="1573">BD45/BD8</f>
        <v>2.4609103509247023E-2</v>
      </c>
      <c r="BE47" s="573">
        <f t="shared" si="1573"/>
        <v>9.9007470592657621E-3</v>
      </c>
      <c r="BF47" s="572">
        <f t="shared" si="1573"/>
        <v>9.724731154237885E-3</v>
      </c>
      <c r="BG47" s="573">
        <f t="shared" si="1573"/>
        <v>8.4354820522799401E-3</v>
      </c>
      <c r="BH47" s="572">
        <f t="shared" si="1573"/>
        <v>1.2829583371273172E-2</v>
      </c>
      <c r="BI47" s="573">
        <f t="shared" si="1573"/>
        <v>1.2557316848432009E-2</v>
      </c>
      <c r="BJ47" s="130">
        <f t="shared" si="1573"/>
        <v>0.13360752385375221</v>
      </c>
      <c r="BK47" s="148">
        <f t="shared" si="1573"/>
        <v>1.113396032114602E-2</v>
      </c>
      <c r="BL47" s="357">
        <f t="shared" ref="BL47:BM47" si="1574">BL45/BL8</f>
        <v>8.8090824100168184E-3</v>
      </c>
      <c r="BM47" s="88">
        <f t="shared" si="1574"/>
        <v>8.887947485928761E-3</v>
      </c>
      <c r="BN47" s="89">
        <f t="shared" ref="BN47:BO47" si="1575">BN45/BN8</f>
        <v>8.8813272171603761E-3</v>
      </c>
      <c r="BO47" s="88">
        <f t="shared" si="1575"/>
        <v>8.7675815922580308E-3</v>
      </c>
      <c r="BP47" s="89">
        <f t="shared" ref="BP47:BQ47" si="1576">BP45/BP8</f>
        <v>9.1024056225880567E-3</v>
      </c>
      <c r="BQ47" s="88">
        <f t="shared" si="1576"/>
        <v>9.4897753708901161E-3</v>
      </c>
      <c r="BR47" s="572">
        <f t="shared" ref="BR47:BS47" si="1577">BR45/BR8</f>
        <v>2.9313269880962885E-2</v>
      </c>
      <c r="BS47" s="573">
        <f t="shared" si="1577"/>
        <v>9.435385423125808E-3</v>
      </c>
      <c r="BT47" s="572">
        <f t="shared" ref="BT47:BU47" si="1578">BT45/BT8</f>
        <v>9.1529632331874295E-3</v>
      </c>
      <c r="BU47" s="572">
        <f t="shared" si="1578"/>
        <v>9.3172267783221442E-3</v>
      </c>
      <c r="BV47" s="572">
        <f t="shared" ref="BV47:BW47" si="1579">BV45/BV8</f>
        <v>9.8541225951411342E-3</v>
      </c>
      <c r="BW47" s="572">
        <f t="shared" si="1579"/>
        <v>2.4602854176514928E-2</v>
      </c>
      <c r="BX47" s="130">
        <f>BX45/BX8</f>
        <v>0.14561394178609646</v>
      </c>
      <c r="BY47" s="148">
        <f t="shared" si="1304"/>
        <v>1.2134495148841374E-2</v>
      </c>
      <c r="BZ47" s="572">
        <f t="shared" ref="BZ47:CA47" si="1580">BZ45/BZ8</f>
        <v>9.0150611642278236E-3</v>
      </c>
      <c r="CA47" s="88">
        <f t="shared" si="1580"/>
        <v>9.3129272348690343E-3</v>
      </c>
      <c r="CB47" s="89">
        <f t="shared" ref="CB47:CC47" si="1581">CB45/CB8</f>
        <v>9.2459758137459422E-3</v>
      </c>
      <c r="CC47" s="88">
        <f t="shared" si="1581"/>
        <v>1.064940386229917E-2</v>
      </c>
      <c r="CD47" s="89">
        <f t="shared" ref="CD47:CE47" si="1582">CD45/CD8</f>
        <v>9.7967434138322238E-3</v>
      </c>
      <c r="CE47" s="88">
        <f t="shared" si="1582"/>
        <v>1.0791165608330771E-2</v>
      </c>
      <c r="CF47" s="572">
        <f t="shared" ref="CF47:CG47" si="1583">CF45/CF8</f>
        <v>3.0779386753006444E-2</v>
      </c>
      <c r="CG47" s="88">
        <f t="shared" si="1583"/>
        <v>1.0577223340883018E-2</v>
      </c>
      <c r="CH47" s="572">
        <f t="shared" ref="CH47:CI47" si="1584">CH45/CH8</f>
        <v>9.5318271036100351E-3</v>
      </c>
      <c r="CI47" s="572">
        <f t="shared" si="1584"/>
        <v>7.3745044958524308E-3</v>
      </c>
      <c r="CJ47" s="572">
        <f t="shared" ref="CJ47:CK47" si="1585">CJ45/CJ8</f>
        <v>1.0674471812524157E-2</v>
      </c>
      <c r="CK47" s="572">
        <f t="shared" si="1585"/>
        <v>1.0872703872684112E-2</v>
      </c>
      <c r="CL47" s="130">
        <f>CL45/CL8</f>
        <v>0.13862139447586516</v>
      </c>
      <c r="CM47" s="148">
        <f t="shared" si="1305"/>
        <v>1.1551782872988761E-2</v>
      </c>
      <c r="CN47" s="572">
        <f t="shared" ref="CN47:CO47" si="1586">CN45/CN8</f>
        <v>1.0300372263974636E-2</v>
      </c>
      <c r="CO47" s="88">
        <f t="shared" si="1586"/>
        <v>9.9870842690038281E-3</v>
      </c>
      <c r="CP47" s="89">
        <f t="shared" ref="CP47:CQ47" si="1587">CP45/CP8</f>
        <v>1.0050731255955006E-2</v>
      </c>
      <c r="CQ47" s="88">
        <f t="shared" si="1587"/>
        <v>1.0319695244695018E-2</v>
      </c>
      <c r="CR47" s="89">
        <f t="shared" ref="CR47:CS47" si="1588">CR45/CR8</f>
        <v>9.1045903872844572E-3</v>
      </c>
      <c r="CS47" s="88">
        <f t="shared" si="1588"/>
        <v>9.0032569746266878E-3</v>
      </c>
      <c r="CT47" s="89">
        <f t="shared" ref="CT47:CU47" si="1589">CT45/CT8</f>
        <v>7.9884062749034611E-3</v>
      </c>
      <c r="CU47" s="88">
        <f t="shared" si="1589"/>
        <v>2.8945444154946379E-2</v>
      </c>
      <c r="CV47" s="572">
        <f t="shared" ref="CV47:CW47" si="1590">CV45/CV8</f>
        <v>9.9802075962422254E-3</v>
      </c>
      <c r="CW47" s="990">
        <f t="shared" si="1590"/>
        <v>7.978118552888375E-3</v>
      </c>
      <c r="CX47" s="572">
        <f t="shared" ref="CX47:CY47" si="1591">CX45/CX8</f>
        <v>8.3856260955887177E-3</v>
      </c>
      <c r="CY47" s="88">
        <f t="shared" si="1591"/>
        <v>1.0243767783738675E-2</v>
      </c>
      <c r="CZ47" s="130">
        <f>CZ45/CZ8</f>
        <v>0.13228730085384746</v>
      </c>
      <c r="DA47" s="148">
        <f>SUM(CN47:CY47)/$CZ$4</f>
        <v>1.1023941737820621E-2</v>
      </c>
      <c r="DB47" s="572">
        <f t="shared" ref="DB47:DC47" si="1592">DB45/DB8</f>
        <v>7.8568812656548675E-3</v>
      </c>
      <c r="DC47" s="88">
        <f t="shared" si="1592"/>
        <v>8.0351554047818907E-3</v>
      </c>
      <c r="DD47" s="89">
        <f t="shared" ref="DD47:DE47" si="1593">DD45/DD8</f>
        <v>7.7753431068610145E-3</v>
      </c>
      <c r="DE47" s="88">
        <f t="shared" si="1593"/>
        <v>7.9107231485641902E-3</v>
      </c>
      <c r="DF47" s="89">
        <f t="shared" ref="DF47:DG47" si="1594">DF45/DF8</f>
        <v>8.0362397118293565E-3</v>
      </c>
      <c r="DG47" s="88">
        <f t="shared" si="1594"/>
        <v>7.8435330574416519E-3</v>
      </c>
      <c r="DH47" s="89">
        <f t="shared" ref="DH47:DI47" si="1595">DH45/DH8</f>
        <v>3.1001436727949788E-2</v>
      </c>
      <c r="DI47" s="88">
        <f t="shared" si="1595"/>
        <v>8.3784200772285874E-3</v>
      </c>
      <c r="DJ47" s="572">
        <f t="shared" ref="DJ47:DK47" si="1596">DJ45/DJ8</f>
        <v>8.3595094118632859E-3</v>
      </c>
      <c r="DK47" s="88">
        <f t="shared" si="1596"/>
        <v>8.0400194803699147E-3</v>
      </c>
      <c r="DL47" s="572">
        <f t="shared" ref="DL47:DM47" si="1597">DL45/DL8</f>
        <v>1.0299426873211679E-2</v>
      </c>
      <c r="DM47" s="88">
        <f t="shared" si="1597"/>
        <v>8.8861120175738814E-3</v>
      </c>
      <c r="DN47" s="130">
        <f>DN45/DN8</f>
        <v>0.12242280028333009</v>
      </c>
      <c r="DO47" s="148">
        <f>SUM(DB47:DM47)/$DN$4</f>
        <v>1.0201900023610842E-2</v>
      </c>
      <c r="DP47" s="572">
        <f t="shared" ref="DP47:DQ47" si="1598">DP45/DP8</f>
        <v>8.3712503713318856E-3</v>
      </c>
      <c r="DQ47" s="88">
        <f t="shared" si="1598"/>
        <v>8.4939500796942461E-3</v>
      </c>
      <c r="DR47" s="89">
        <f t="shared" ref="DR47:DS47" si="1599">DR45/DR8</f>
        <v>8.3670175414743749E-3</v>
      </c>
      <c r="DS47" s="88">
        <f t="shared" si="1599"/>
        <v>8.5409354517039272E-3</v>
      </c>
      <c r="DT47" s="89">
        <f t="shared" ref="DT47:DU47" si="1600">DT45/DT8</f>
        <v>8.2165496712170334E-3</v>
      </c>
      <c r="DU47" s="88">
        <f t="shared" si="1600"/>
        <v>8.2244330648033707E-3</v>
      </c>
      <c r="DV47" s="89">
        <f t="shared" ref="DV47:DW47" si="1601">DV45/DV8</f>
        <v>9.7118213345729672E-3</v>
      </c>
      <c r="DW47" s="88">
        <f t="shared" si="1601"/>
        <v>8.6577445184700293E-3</v>
      </c>
      <c r="DX47" s="572">
        <f t="shared" ref="DX47:DY47" si="1602">DX45/DX8</f>
        <v>8.1761637727568587E-3</v>
      </c>
      <c r="DY47" s="88">
        <f t="shared" si="1602"/>
        <v>2.3097830399979462E-2</v>
      </c>
      <c r="DZ47" s="572">
        <f t="shared" ref="DZ47:EA47" si="1603">DZ45/DZ8</f>
        <v>1.0427160607935661E-2</v>
      </c>
      <c r="EA47" s="88">
        <f t="shared" si="1603"/>
        <v>8.364920918949378E-3</v>
      </c>
      <c r="EB47" s="130">
        <f>EB45/EB8</f>
        <v>0.11864977773288919</v>
      </c>
      <c r="EC47" s="148">
        <f>SUM(DP47:EA47)/$EB$4</f>
        <v>9.8874814777407671E-3</v>
      </c>
      <c r="ED47" s="572">
        <f t="shared" ref="ED47" si="1604">ED45/ED8</f>
        <v>8.1334188308877266E-3</v>
      </c>
      <c r="EE47" s="88">
        <f t="shared" ref="EE47:EF47" si="1605">EE45/EE8</f>
        <v>7.9819416008184828E-3</v>
      </c>
      <c r="EF47" s="89">
        <f t="shared" si="1605"/>
        <v>8.8333830483329229E-3</v>
      </c>
      <c r="EG47" s="88">
        <f t="shared" ref="EG47:EH47" si="1606">EG45/EG8</f>
        <v>9.1285331789406204E-3</v>
      </c>
      <c r="EH47" s="89">
        <f t="shared" si="1606"/>
        <v>8.5594386574505358E-3</v>
      </c>
      <c r="EI47" s="88">
        <f t="shared" ref="EI47:EJ47" si="1607">EI45/EI8</f>
        <v>8.7707844782037286E-3</v>
      </c>
      <c r="EJ47" s="89">
        <f t="shared" si="1607"/>
        <v>2.6828565714485612E-2</v>
      </c>
      <c r="EK47" s="88">
        <f t="shared" ref="EK47:EL47" si="1608">EK45/EK8</f>
        <v>9.0044311127973412E-3</v>
      </c>
      <c r="EL47" s="572">
        <f t="shared" si="1608"/>
        <v>9.0496404464431579E-3</v>
      </c>
      <c r="EM47" s="88">
        <f t="shared" ref="EM47:EN47" si="1609">EM45/EM8</f>
        <v>9.8844920594670631E-3</v>
      </c>
      <c r="EN47" s="572">
        <f t="shared" si="1609"/>
        <v>9.4522186777926936E-3</v>
      </c>
      <c r="EO47" s="88">
        <f t="shared" ref="EO47" si="1610">EO45/EO8</f>
        <v>1.2897341055755738E-2</v>
      </c>
      <c r="EP47" s="130">
        <f>EP45/EP8</f>
        <v>0.12852418886137562</v>
      </c>
      <c r="EQ47" s="148">
        <f>SUM(ED47:EO47)/$EP$4</f>
        <v>1.0710349071781302E-2</v>
      </c>
      <c r="ER47" s="572">
        <f t="shared" ref="ER47:ES47" si="1611">ER45/ER8</f>
        <v>9.1522721352279516E-3</v>
      </c>
      <c r="ES47" s="88">
        <f t="shared" si="1611"/>
        <v>8.8437136274996109E-3</v>
      </c>
      <c r="ET47" s="89">
        <f t="shared" ref="ET47:EU47" si="1612">ET45/ET8</f>
        <v>8.7395570263698354E-3</v>
      </c>
      <c r="EU47" s="88">
        <f t="shared" si="1612"/>
        <v>9.0835034019816942E-3</v>
      </c>
      <c r="EV47" s="89">
        <f t="shared" ref="EV47" si="1613">EV45/EV8</f>
        <v>8.6814270004319707E-3</v>
      </c>
      <c r="EW47" s="88">
        <f t="shared" ref="EW47:EX47" si="1614">EW45/EW8</f>
        <v>8.0465436900053981E-3</v>
      </c>
      <c r="EX47" s="89">
        <f t="shared" si="1614"/>
        <v>9.4542997830731421E-3</v>
      </c>
      <c r="EY47" s="88"/>
      <c r="EZ47" s="572"/>
      <c r="FA47" s="88"/>
      <c r="FB47" s="572"/>
      <c r="FC47" s="88"/>
      <c r="FD47" s="130">
        <f>FD45/FD8</f>
        <v>6.2001316664589599E-2</v>
      </c>
      <c r="FE47" s="148">
        <f>SUM(ER47:FC47)/$FD$4</f>
        <v>8.8573309520842292E-3</v>
      </c>
      <c r="FF47" s="601">
        <f t="shared" si="1306"/>
        <v>2.5497007314660008E-4</v>
      </c>
      <c r="FG47" s="594">
        <f t="shared" si="1307"/>
        <v>3.0745258395675629E-2</v>
      </c>
      <c r="FH47" s="601">
        <f t="shared" si="1308"/>
        <v>2.4427943057075095E-4</v>
      </c>
      <c r="FI47" s="594">
        <f t="shared" si="1309"/>
        <v>2.8577517024328529E-2</v>
      </c>
      <c r="FJ47" s="601">
        <f t="shared" si="1310"/>
        <v>-9.4635029869218068E-4</v>
      </c>
      <c r="FK47" s="594">
        <f t="shared" si="1311"/>
        <v>-0.10763474582318963</v>
      </c>
      <c r="FL47" s="601">
        <f t="shared" si="1312"/>
        <v>3.4170838782226088E-3</v>
      </c>
      <c r="FM47" s="594">
        <f t="shared" si="1313"/>
        <v>0.43552546545390569</v>
      </c>
      <c r="FN47" s="601">
        <f t="shared" si="1314"/>
        <v>-2.0642942988355738E-3</v>
      </c>
      <c r="FO47" s="594">
        <f t="shared" si="1315"/>
        <v>-0.183281498180348</v>
      </c>
      <c r="FP47" s="601">
        <f t="shared" si="1316"/>
        <v>7.0414965109317357E-4</v>
      </c>
      <c r="FQ47" s="594">
        <f t="shared" si="1317"/>
        <v>7.6549011581288476E-2</v>
      </c>
      <c r="FR47" s="601">
        <f t="shared" si="1318"/>
        <v>1.4706276611414652E-2</v>
      </c>
      <c r="FS47" s="594">
        <f t="shared" si="1319"/>
        <v>1.485058434640891</v>
      </c>
      <c r="FT47" s="601">
        <f t="shared" si="1320"/>
        <v>-1.4708356449981261E-2</v>
      </c>
      <c r="FU47" s="594">
        <f t="shared" si="1321"/>
        <v>-0.59767949061836023</v>
      </c>
      <c r="FV47" s="601">
        <f t="shared" si="1322"/>
        <v>-1.7601590502787715E-4</v>
      </c>
      <c r="FW47" s="594">
        <f t="shared" si="1323"/>
        <v>-1.7778042805684045E-2</v>
      </c>
      <c r="FX47" s="601">
        <f t="shared" si="1324"/>
        <v>-1.2892491019579448E-3</v>
      </c>
      <c r="FY47" s="108">
        <f t="shared" si="1325"/>
        <v>-0.13257426673395598</v>
      </c>
      <c r="FZ47" s="601">
        <f t="shared" si="1326"/>
        <v>4.3941013189932321E-3</v>
      </c>
      <c r="GA47" s="594">
        <f t="shared" si="1327"/>
        <v>0.52090696083048338</v>
      </c>
      <c r="GB47" s="601">
        <f t="shared" si="1328"/>
        <v>-2.722665228411629E-4</v>
      </c>
      <c r="GC47" s="594">
        <f t="shared" si="1329"/>
        <v>-2.1221774313482163E-2</v>
      </c>
      <c r="GD47" s="601">
        <f t="shared" si="1330"/>
        <v>-3.7482344384151909E-3</v>
      </c>
      <c r="GE47" s="594">
        <f t="shared" si="1331"/>
        <v>-0.29849007424569529</v>
      </c>
      <c r="GF47" s="363">
        <f t="shared" si="1332"/>
        <v>7.8865075911942542E-5</v>
      </c>
      <c r="GG47" s="372">
        <f t="shared" si="1333"/>
        <v>8.9527004336189386E-3</v>
      </c>
      <c r="GH47" s="363">
        <f t="shared" si="1334"/>
        <v>-6.6202687683848682E-6</v>
      </c>
      <c r="GI47" s="372">
        <f t="shared" si="1335"/>
        <v>-7.4485912285890063E-4</v>
      </c>
      <c r="GJ47" s="363">
        <f t="shared" si="1336"/>
        <v>-1.1374562490234531E-4</v>
      </c>
      <c r="GK47" s="372">
        <f t="shared" si="1337"/>
        <v>-1.2807277799940488E-2</v>
      </c>
      <c r="GL47" s="363">
        <f t="shared" si="1338"/>
        <v>3.3482403033002588E-4</v>
      </c>
      <c r="GM47" s="372">
        <f t="shared" si="1339"/>
        <v>3.8188869622346362E-2</v>
      </c>
      <c r="GN47" s="363">
        <f t="shared" si="1340"/>
        <v>3.8736974830205946E-4</v>
      </c>
      <c r="GO47" s="372">
        <f t="shared" si="1341"/>
        <v>4.2556854128845106E-2</v>
      </c>
      <c r="GP47" s="363">
        <f t="shared" si="1342"/>
        <v>1.9823494510072769E-2</v>
      </c>
      <c r="GQ47" s="372">
        <f t="shared" si="1343"/>
        <v>2.0889319014738046</v>
      </c>
      <c r="GR47" s="363">
        <f t="shared" si="1344"/>
        <v>-1.9877884457837079E-2</v>
      </c>
      <c r="GS47" s="372">
        <f t="shared" si="1345"/>
        <v>-0.67811897268910648</v>
      </c>
      <c r="GT47" s="363">
        <f t="shared" si="1346"/>
        <v>-2.8242218993837845E-4</v>
      </c>
      <c r="GU47" s="372">
        <f t="shared" si="1347"/>
        <v>-2.9932236710349034E-2</v>
      </c>
      <c r="GV47" s="363">
        <f t="shared" si="1348"/>
        <v>1.6426354513471471E-4</v>
      </c>
      <c r="GW47" s="372">
        <f t="shared" si="1349"/>
        <v>1.7946488033418171E-2</v>
      </c>
      <c r="GX47" s="363">
        <f t="shared" si="1350"/>
        <v>5.3689581681898996E-4</v>
      </c>
      <c r="GY47" s="372">
        <f t="shared" si="1351"/>
        <v>5.7623993661735762E-2</v>
      </c>
      <c r="GZ47" s="363">
        <f t="shared" si="1352"/>
        <v>1.4748731581373794E-2</v>
      </c>
      <c r="HA47" s="372">
        <f t="shared" si="1353"/>
        <v>1.4967067274610619</v>
      </c>
      <c r="HB47" s="363">
        <f t="shared" si="1354"/>
        <v>-1.5587793012287104E-2</v>
      </c>
      <c r="HC47" s="372">
        <f t="shared" si="1355"/>
        <v>-0.63357661271539367</v>
      </c>
      <c r="HD47" s="363">
        <f t="shared" si="1356"/>
        <v>2.9786607064121069E-4</v>
      </c>
      <c r="HE47" s="372">
        <f t="shared" si="1357"/>
        <v>3.304093729537376E-2</v>
      </c>
      <c r="HF47" s="363">
        <f t="shared" si="1358"/>
        <v>-6.6951421123092117E-5</v>
      </c>
      <c r="HG47" s="372">
        <f t="shared" si="1359"/>
        <v>-7.1890845310608334E-3</v>
      </c>
      <c r="HH47" s="363">
        <f t="shared" si="1360"/>
        <v>1.4034280485532274E-3</v>
      </c>
      <c r="HI47" s="372">
        <f t="shared" si="1361"/>
        <v>0.15178798612762523</v>
      </c>
      <c r="HJ47" s="363">
        <f t="shared" si="1362"/>
        <v>-8.5266044846694575E-4</v>
      </c>
      <c r="HK47" s="372">
        <f t="shared" si="1363"/>
        <v>-8.0066495692356937E-2</v>
      </c>
      <c r="HL47" s="363">
        <f t="shared" si="1364"/>
        <v>9.9442219449854749E-4</v>
      </c>
      <c r="HM47" s="372">
        <f t="shared" si="1365"/>
        <v>0.10150538321688637</v>
      </c>
      <c r="HN47" s="363">
        <f t="shared" si="1366"/>
        <v>1.9988221144675675E-2</v>
      </c>
      <c r="HO47" s="372">
        <f t="shared" si="1367"/>
        <v>1.8522763777478111</v>
      </c>
      <c r="HP47" s="363">
        <f t="shared" si="1368"/>
        <v>-2.0202163412123428E-2</v>
      </c>
      <c r="HQ47" s="372">
        <f t="shared" si="1369"/>
        <v>-0.65635366858471078</v>
      </c>
      <c r="HR47" s="363">
        <f t="shared" si="1370"/>
        <v>-1.045396237272983E-3</v>
      </c>
      <c r="HS47" s="372">
        <f t="shared" si="1371"/>
        <v>-9.88346566562818E-2</v>
      </c>
      <c r="HT47" s="363">
        <f t="shared" si="1372"/>
        <v>-2.1573226077576044E-3</v>
      </c>
      <c r="HU47" s="372">
        <f t="shared" si="1373"/>
        <v>-0.22632834023400938</v>
      </c>
      <c r="HV47" s="363">
        <f t="shared" si="1374"/>
        <v>3.2999673166717262E-3</v>
      </c>
      <c r="HW47" s="372">
        <f t="shared" si="1375"/>
        <v>0.44748326054010734</v>
      </c>
      <c r="HX47" s="363">
        <f t="shared" si="1376"/>
        <v>1.9823206015995472E-4</v>
      </c>
      <c r="HY47" s="372">
        <f t="shared" si="1377"/>
        <v>1.8570666880901102E-2</v>
      </c>
      <c r="HZ47" s="363">
        <f t="shared" si="1378"/>
        <v>-5.7233160870947576E-4</v>
      </c>
      <c r="IA47" s="372">
        <f t="shared" si="1379"/>
        <v>-5.2639308070126442E-2</v>
      </c>
      <c r="IB47" s="363">
        <f t="shared" si="1380"/>
        <v>-3.1328799497080777E-4</v>
      </c>
      <c r="IC47" s="372">
        <f t="shared" si="1381"/>
        <v>-3.0415210920728256E-2</v>
      </c>
      <c r="ID47" s="363">
        <f t="shared" si="1382"/>
        <v>6.364698695117757E-5</v>
      </c>
      <c r="IE47" s="372">
        <f t="shared" si="1383"/>
        <v>6.3729297998129444E-3</v>
      </c>
      <c r="IF47" s="363">
        <f t="shared" si="1384"/>
        <v>2.6896398874001227E-4</v>
      </c>
      <c r="IG47" s="372">
        <f t="shared" si="1385"/>
        <v>2.67606387923916E-2</v>
      </c>
      <c r="IH47" s="363">
        <f t="shared" si="1386"/>
        <v>-1.2151048574105608E-3</v>
      </c>
      <c r="II47" s="372">
        <f t="shared" si="1387"/>
        <v>-0.11774619585158799</v>
      </c>
      <c r="IJ47" s="363">
        <f t="shared" si="1388"/>
        <v>-1.0133341265776939E-4</v>
      </c>
      <c r="IK47" s="372">
        <f t="shared" si="1389"/>
        <v>-1.1129925493330533E-2</v>
      </c>
      <c r="IL47" s="363">
        <f t="shared" si="1390"/>
        <v>-1.0148506997232267E-3</v>
      </c>
      <c r="IM47" s="372">
        <f t="shared" si="1391"/>
        <v>-0.11272039691672875</v>
      </c>
      <c r="IN47" s="363">
        <f t="shared" si="1392"/>
        <v>2.0957037880042918E-2</v>
      </c>
      <c r="IO47" s="372">
        <f t="shared" si="1393"/>
        <v>2.6234316531799307</v>
      </c>
      <c r="IP47" s="363">
        <f t="shared" si="1394"/>
        <v>-1.8965236558704156E-2</v>
      </c>
      <c r="IQ47" s="372">
        <f t="shared" si="1395"/>
        <v>-0.65520627208835758</v>
      </c>
      <c r="IR47" s="363">
        <f t="shared" si="1396"/>
        <v>-2.0020890433538503E-3</v>
      </c>
      <c r="IS47" s="372">
        <f t="shared" si="1397"/>
        <v>-0.20060595173467957</v>
      </c>
      <c r="IT47" s="363">
        <f t="shared" si="1398"/>
        <v>4.0750754270034266E-4</v>
      </c>
      <c r="IU47" s="372">
        <f t="shared" si="1399"/>
        <v>5.1078150819507416E-2</v>
      </c>
      <c r="IV47" s="363">
        <f t="shared" si="1400"/>
        <v>1.8581416881499578E-3</v>
      </c>
      <c r="IW47" s="372">
        <f t="shared" si="1401"/>
        <v>0.22158651804513899</v>
      </c>
      <c r="IX47" s="363">
        <f t="shared" si="1402"/>
        <v>-2.386886518083808E-3</v>
      </c>
      <c r="IY47" s="372">
        <f t="shared" si="1403"/>
        <v>-0.23300865155034434</v>
      </c>
      <c r="IZ47" s="363">
        <f t="shared" si="1404"/>
        <v>1.7827413912702324E-4</v>
      </c>
      <c r="JA47" s="372">
        <f t="shared" si="1405"/>
        <v>2.2690191323918928E-2</v>
      </c>
      <c r="JB47" s="363">
        <f t="shared" si="1406"/>
        <v>-2.5981229792087623E-4</v>
      </c>
      <c r="JC47" s="372">
        <f t="shared" si="1407"/>
        <v>-3.3414898140201189E-2</v>
      </c>
      <c r="JD47" s="363">
        <f t="shared" si="1408"/>
        <v>1.3538004170317568E-4</v>
      </c>
      <c r="JE47" s="372">
        <f t="shared" si="1409"/>
        <v>1.7411455654441209E-2</v>
      </c>
      <c r="JF47" s="363">
        <f t="shared" si="1410"/>
        <v>1.2551656326516628E-4</v>
      </c>
      <c r="JG47" s="372">
        <f t="shared" si="1411"/>
        <v>1.2303253607139464E-2</v>
      </c>
      <c r="JH47" s="363">
        <f t="shared" si="1412"/>
        <v>-1.9270665438770457E-4</v>
      </c>
      <c r="JI47" s="372">
        <f t="shared" si="1413"/>
        <v>-2.3979704600404102E-2</v>
      </c>
      <c r="JJ47" s="363">
        <f t="shared" si="1414"/>
        <v>2.3157903670508136E-2</v>
      </c>
      <c r="JK47" s="372">
        <f t="shared" si="1415"/>
        <v>2.9524837214189823</v>
      </c>
      <c r="JL47" s="363">
        <f t="shared" si="1416"/>
        <v>-2.2623016650721202E-2</v>
      </c>
      <c r="JM47" s="372">
        <f t="shared" si="1417"/>
        <v>-0.72974091005031061</v>
      </c>
      <c r="JN47" s="363">
        <f t="shared" si="1418"/>
        <v>-1.8910665365301504E-5</v>
      </c>
      <c r="JO47" s="372">
        <f t="shared" si="1419"/>
        <v>-2.2570681812312246E-3</v>
      </c>
      <c r="JP47" s="363">
        <f t="shared" si="1420"/>
        <v>-3.1948993149337121E-4</v>
      </c>
      <c r="JQ47" s="372">
        <f t="shared" si="1421"/>
        <v>-3.8218741764914022E-2</v>
      </c>
      <c r="JR47" s="363">
        <f t="shared" si="1422"/>
        <v>2.2594073928417641E-3</v>
      </c>
      <c r="JS47" s="372">
        <f t="shared" si="1423"/>
        <v>0.28102013911262447</v>
      </c>
      <c r="JT47" s="363">
        <f t="shared" si="1424"/>
        <v>-1.4133148556377973E-3</v>
      </c>
      <c r="JU47" s="372">
        <f t="shared" si="1425"/>
        <v>-0.13722267006077418</v>
      </c>
      <c r="JV47" s="363">
        <f t="shared" si="1426"/>
        <v>-5.1486164624199582E-4</v>
      </c>
      <c r="JW47" s="372">
        <f t="shared" si="1427"/>
        <v>-5.7940035554780819E-2</v>
      </c>
      <c r="JX47" s="363">
        <f t="shared" si="1428"/>
        <v>1.2269970836236051E-4</v>
      </c>
      <c r="JY47" s="372">
        <f t="shared" si="1429"/>
        <v>1.465727375477347E-2</v>
      </c>
      <c r="JZ47" s="363">
        <f t="shared" si="1430"/>
        <v>-1.2693253821987119E-4</v>
      </c>
      <c r="KA47" s="372">
        <f t="shared" si="1431"/>
        <v>-1.4943876174092176E-2</v>
      </c>
      <c r="KB47" s="363">
        <f t="shared" si="1432"/>
        <v>1.7391791022955232E-4</v>
      </c>
      <c r="KC47" s="372">
        <f t="shared" si="1433"/>
        <v>2.0786129510002888E-2</v>
      </c>
      <c r="KD47" s="363">
        <f t="shared" si="1434"/>
        <v>-3.2438578048689382E-4</v>
      </c>
      <c r="KE47" s="372">
        <f t="shared" si="1435"/>
        <v>-3.7980123175170286E-2</v>
      </c>
      <c r="KF47" s="363">
        <f t="shared" si="1436"/>
        <v>7.8833935863373283E-6</v>
      </c>
      <c r="KG47" s="372">
        <f t="shared" si="1437"/>
        <v>9.5945304316156371E-4</v>
      </c>
      <c r="KH47" s="363">
        <f t="shared" si="1438"/>
        <v>1.4873882697695965E-3</v>
      </c>
      <c r="KI47" s="372">
        <f t="shared" si="1439"/>
        <v>0.18084994528497106</v>
      </c>
      <c r="KJ47" s="363">
        <f t="shared" si="1440"/>
        <v>-1.054076816102938E-3</v>
      </c>
      <c r="KK47" s="372">
        <f t="shared" si="1441"/>
        <v>-0.108535441477959</v>
      </c>
      <c r="KL47" s="363">
        <f t="shared" si="1442"/>
        <v>-4.8158074571317058E-4</v>
      </c>
      <c r="KM47" s="372">
        <f t="shared" si="1443"/>
        <v>-5.5624273121687599E-2</v>
      </c>
      <c r="KN47" s="363">
        <f t="shared" si="1444"/>
        <v>1.4921666627222604E-2</v>
      </c>
      <c r="KO47" s="372">
        <f t="shared" si="1445"/>
        <v>1.8250205159713038</v>
      </c>
      <c r="KP47" s="363">
        <f t="shared" si="1446"/>
        <v>-1.2670669792043801E-2</v>
      </c>
      <c r="KQ47" s="372">
        <f t="shared" si="1447"/>
        <v>-0.54856536621097829</v>
      </c>
      <c r="KR47" s="363">
        <f t="shared" si="1448"/>
        <v>-2.0622396889862834E-3</v>
      </c>
      <c r="KS47" s="372">
        <f t="shared" si="1449"/>
        <v>-0.19777576720327888</v>
      </c>
      <c r="KT47" s="363">
        <f t="shared" si="1450"/>
        <v>-2.3150208806165147E-4</v>
      </c>
      <c r="KU47" s="1109">
        <f t="shared" si="1451"/>
        <v>-2.7675346880712388E-2</v>
      </c>
      <c r="KV47" s="363">
        <f t="shared" si="1452"/>
        <v>-1.5147723006924373E-4</v>
      </c>
      <c r="KW47" s="372">
        <f t="shared" si="1453"/>
        <v>-1.8624053822728154E-2</v>
      </c>
      <c r="KX47" s="363">
        <f t="shared" si="1454"/>
        <v>8.5144144751444009E-4</v>
      </c>
      <c r="KY47" s="372">
        <f t="shared" si="1455"/>
        <v>0.10667096930740907</v>
      </c>
      <c r="KZ47" s="363">
        <f t="shared" si="1456"/>
        <v>2.951501306076975E-4</v>
      </c>
      <c r="LA47" s="372">
        <f t="shared" si="1457"/>
        <v>3.3413034280608898E-2</v>
      </c>
      <c r="LB47" s="363">
        <f t="shared" si="1458"/>
        <v>-5.6909452149008465E-4</v>
      </c>
      <c r="LC47" s="372">
        <f t="shared" si="1459"/>
        <v>-6.2342384075787398E-2</v>
      </c>
      <c r="LD47" s="363">
        <f t="shared" si="1460"/>
        <v>2.1134582075319278E-4</v>
      </c>
      <c r="LE47" s="372">
        <f t="shared" si="1461"/>
        <v>2.4691551538748104E-2</v>
      </c>
      <c r="LF47" s="363">
        <f t="shared" si="1462"/>
        <v>1.8057781236281885E-2</v>
      </c>
      <c r="LG47" s="372">
        <f t="shared" si="1463"/>
        <v>2.0588558846882243</v>
      </c>
      <c r="LH47" s="363">
        <f t="shared" si="1464"/>
        <v>-1.7824134601688271E-2</v>
      </c>
      <c r="LI47" s="372">
        <f t="shared" si="1465"/>
        <v>-0.66437150578140836</v>
      </c>
      <c r="LJ47" s="363">
        <f t="shared" si="1466"/>
        <v>4.5209333645816752E-5</v>
      </c>
      <c r="LK47" s="372">
        <f t="shared" si="1467"/>
        <v>5.0207873300917392E-3</v>
      </c>
      <c r="LL47" s="363">
        <f t="shared" si="1468"/>
        <v>8.3485161302390525E-4</v>
      </c>
      <c r="LM47" s="372">
        <f t="shared" si="1469"/>
        <v>9.2252462179536948E-2</v>
      </c>
      <c r="LN47" s="363">
        <f t="shared" si="1470"/>
        <v>-4.3227338167436957E-4</v>
      </c>
      <c r="LO47" s="372">
        <f t="shared" si="1471"/>
        <v>-4.373248307285061E-2</v>
      </c>
      <c r="LP47" s="363">
        <f t="shared" si="1472"/>
        <v>3.4451223779630447E-3</v>
      </c>
      <c r="LQ47" s="372">
        <f t="shared" si="1473"/>
        <v>0.36447764227642249</v>
      </c>
      <c r="LR47" s="363">
        <f t="shared" si="1474"/>
        <v>-3.7450689205277866E-3</v>
      </c>
      <c r="LS47" s="1204">
        <f t="shared" si="1475"/>
        <v>-0.29037527226253063</v>
      </c>
      <c r="LT47" s="363">
        <f t="shared" si="1476"/>
        <v>-3.0855850772834072E-4</v>
      </c>
      <c r="LU47" s="1193">
        <f t="shared" si="1477"/>
        <v>-3.3713869427097795E-2</v>
      </c>
      <c r="LV47" s="363">
        <f t="shared" si="1478"/>
        <v>-1.0415660112977551E-4</v>
      </c>
      <c r="LW47" s="1193">
        <f t="shared" si="1479"/>
        <v>-1.1777473301023631E-2</v>
      </c>
      <c r="LX47" s="363">
        <f t="shared" si="1480"/>
        <v>3.4394637561185881E-4</v>
      </c>
      <c r="LY47" s="1193">
        <f t="shared" si="1481"/>
        <v>3.9355126875889775E-2</v>
      </c>
      <c r="LZ47" s="363">
        <f t="shared" si="1482"/>
        <v>-4.020764015497235E-4</v>
      </c>
      <c r="MA47" s="1193">
        <f t="shared" si="1483"/>
        <v>-4.4264463143373171E-2</v>
      </c>
      <c r="MB47" s="363">
        <f t="shared" si="1484"/>
        <v>-6.3488331042657262E-4</v>
      </c>
      <c r="MC47" s="1193">
        <f t="shared" si="1485"/>
        <v>-7.3131215685506776E-2</v>
      </c>
      <c r="MD47" s="363">
        <f t="shared" si="1486"/>
        <v>1.4077560930677441E-3</v>
      </c>
      <c r="ME47" s="1251">
        <f t="shared" si="1487"/>
        <v>0.17495164971468635</v>
      </c>
      <c r="MF47" s="363">
        <f t="shared" si="1488"/>
        <v>-9.4542997830731421E-3</v>
      </c>
      <c r="MG47" s="1193">
        <f t="shared" si="1489"/>
        <v>-1</v>
      </c>
      <c r="MH47" s="363">
        <f t="shared" si="1490"/>
        <v>0</v>
      </c>
      <c r="MI47" s="1193" t="e">
        <f t="shared" si="1491"/>
        <v>#DIV/0!</v>
      </c>
      <c r="MJ47" s="363">
        <f t="shared" si="1492"/>
        <v>0</v>
      </c>
      <c r="MK47" s="1193" t="e">
        <f t="shared" si="1493"/>
        <v>#DIV/0!</v>
      </c>
      <c r="ML47" s="363">
        <f t="shared" si="1494"/>
        <v>0</v>
      </c>
      <c r="MM47" s="1193" t="e">
        <f t="shared" si="1495"/>
        <v>#DIV/0!</v>
      </c>
      <c r="MN47" s="363">
        <f t="shared" si="1496"/>
        <v>0</v>
      </c>
      <c r="MO47" s="1193" t="e">
        <f t="shared" si="1497"/>
        <v>#DIV/0!</v>
      </c>
      <c r="MP47" s="572">
        <f t="shared" si="1498"/>
        <v>2.6828565714485612E-2</v>
      </c>
      <c r="MQ47" s="966">
        <f t="shared" si="1499"/>
        <v>9.4542997830731421E-3</v>
      </c>
      <c r="MR47" s="601">
        <f>(MQ47-MP47)*100</f>
        <v>-1.7374265931412467</v>
      </c>
      <c r="MS47" s="108">
        <f>IF(ISERROR((MR47/MP47)/100),0,(MR47/MP47)/100)</f>
        <v>-0.64760323441485868</v>
      </c>
      <c r="MT47" s="614"/>
      <c r="MU47" s="614"/>
      <c r="MV47" s="614"/>
      <c r="MW47" t="str">
        <f t="shared" si="1501"/>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502"/>
        <v>8.8951244754300485E-3</v>
      </c>
      <c r="NJ47" s="271">
        <f t="shared" si="1502"/>
        <v>7.6896613159759203E-3</v>
      </c>
      <c r="NK47" s="271">
        <f t="shared" si="1502"/>
        <v>7.8854844030897091E-3</v>
      </c>
      <c r="NL47" s="271">
        <f t="shared" si="1502"/>
        <v>7.7865536299089036E-3</v>
      </c>
      <c r="NM47" s="271">
        <f t="shared" si="1502"/>
        <v>7.6586944905147085E-3</v>
      </c>
      <c r="NN47" s="271">
        <f t="shared" si="1502"/>
        <v>2.8801923365628271E-2</v>
      </c>
      <c r="NO47" s="271">
        <f t="shared" si="1502"/>
        <v>7.8679093819097254E-3</v>
      </c>
      <c r="NP47" s="271">
        <f t="shared" si="1502"/>
        <v>8.5418296461158335E-3</v>
      </c>
      <c r="NQ47" s="271">
        <f t="shared" si="1502"/>
        <v>8.164241145411635E-3</v>
      </c>
      <c r="NR47" s="271">
        <f t="shared" si="1502"/>
        <v>7.7991098252933495E-3</v>
      </c>
      <c r="NS47" s="271">
        <f t="shared" si="1502"/>
        <v>8.0902217777370274E-3</v>
      </c>
      <c r="NT47" s="271">
        <f t="shared" si="1502"/>
        <v>8.2929884623269921E-3</v>
      </c>
      <c r="NU47" s="271">
        <f t="shared" si="1503"/>
        <v>8.5479585354735921E-3</v>
      </c>
      <c r="NV47" s="271">
        <f t="shared" si="1503"/>
        <v>8.7922379660443431E-3</v>
      </c>
      <c r="NW47" s="271">
        <f t="shared" si="1503"/>
        <v>7.8458876673521624E-3</v>
      </c>
      <c r="NX47" s="271">
        <f t="shared" si="1503"/>
        <v>1.1262971545574771E-2</v>
      </c>
      <c r="NY47" s="271">
        <f t="shared" si="1503"/>
        <v>9.1986772467391974E-3</v>
      </c>
      <c r="NZ47" s="271">
        <f t="shared" si="1503"/>
        <v>9.9028268978323709E-3</v>
      </c>
      <c r="OA47" s="271">
        <f t="shared" si="1503"/>
        <v>2.4609103509247023E-2</v>
      </c>
      <c r="OB47" s="271">
        <f t="shared" si="1503"/>
        <v>9.9007470592657621E-3</v>
      </c>
      <c r="OC47" s="271">
        <f t="shared" si="1503"/>
        <v>9.724731154237885E-3</v>
      </c>
      <c r="OD47" s="271">
        <f t="shared" si="1503"/>
        <v>8.4354820522799401E-3</v>
      </c>
      <c r="OE47" s="271">
        <f t="shared" si="1503"/>
        <v>1.2829583371273172E-2</v>
      </c>
      <c r="OF47" s="271">
        <f t="shared" si="1503"/>
        <v>1.2557316848432009E-2</v>
      </c>
      <c r="OG47" s="712">
        <f t="shared" si="1504"/>
        <v>8.8090824100168184E-3</v>
      </c>
      <c r="OH47" s="712">
        <f t="shared" si="1504"/>
        <v>8.887947485928761E-3</v>
      </c>
      <c r="OI47" s="712">
        <f t="shared" si="1504"/>
        <v>8.8813272171603761E-3</v>
      </c>
      <c r="OJ47" s="712">
        <f t="shared" si="1504"/>
        <v>8.7675815922580308E-3</v>
      </c>
      <c r="OK47" s="712">
        <f t="shared" si="1504"/>
        <v>9.1024056225880567E-3</v>
      </c>
      <c r="OL47" s="712">
        <f t="shared" si="1504"/>
        <v>9.4897753708901161E-3</v>
      </c>
      <c r="OM47" s="712">
        <f t="shared" si="1504"/>
        <v>2.9313269880962885E-2</v>
      </c>
      <c r="ON47" s="712">
        <f t="shared" si="1504"/>
        <v>9.435385423125808E-3</v>
      </c>
      <c r="OO47" s="712">
        <f t="shared" si="1504"/>
        <v>9.1529632331874295E-3</v>
      </c>
      <c r="OP47" s="712">
        <f t="shared" si="1504"/>
        <v>9.3172267783221442E-3</v>
      </c>
      <c r="OQ47" s="712">
        <f t="shared" si="1504"/>
        <v>9.8541225951411342E-3</v>
      </c>
      <c r="OR47" s="712">
        <f t="shared" si="1504"/>
        <v>2.4602854176514928E-2</v>
      </c>
      <c r="OS47" s="815">
        <f t="shared" si="1505"/>
        <v>9.0150611642278236E-3</v>
      </c>
      <c r="OT47" s="815">
        <f t="shared" si="1505"/>
        <v>9.3129272348690343E-3</v>
      </c>
      <c r="OU47" s="815">
        <f t="shared" si="1505"/>
        <v>9.2459758137459422E-3</v>
      </c>
      <c r="OV47" s="815">
        <f t="shared" si="1505"/>
        <v>1.064940386229917E-2</v>
      </c>
      <c r="OW47" s="815">
        <f t="shared" si="1505"/>
        <v>9.7967434138322238E-3</v>
      </c>
      <c r="OX47" s="815">
        <f t="shared" si="1505"/>
        <v>1.0791165608330771E-2</v>
      </c>
      <c r="OY47" s="815">
        <f t="shared" si="1505"/>
        <v>3.0779386753006444E-2</v>
      </c>
      <c r="OZ47" s="815">
        <f t="shared" si="1505"/>
        <v>1.0577223340883018E-2</v>
      </c>
      <c r="PA47" s="815">
        <f t="shared" si="1505"/>
        <v>9.5318271036100351E-3</v>
      </c>
      <c r="PB47" s="815">
        <f t="shared" si="1505"/>
        <v>7.3745044958524308E-3</v>
      </c>
      <c r="PC47" s="815">
        <f t="shared" si="1505"/>
        <v>1.0674471812524157E-2</v>
      </c>
      <c r="PD47" s="815">
        <f t="shared" si="1505"/>
        <v>1.0872703872684112E-2</v>
      </c>
      <c r="PE47" s="868">
        <f t="shared" si="1506"/>
        <v>1.0300372263974636E-2</v>
      </c>
      <c r="PF47" s="868">
        <f t="shared" si="1506"/>
        <v>9.9870842690038281E-3</v>
      </c>
      <c r="PG47" s="868">
        <f t="shared" si="1506"/>
        <v>1.0050731255955006E-2</v>
      </c>
      <c r="PH47" s="868">
        <f t="shared" si="1506"/>
        <v>1.0319695244695018E-2</v>
      </c>
      <c r="PI47" s="868">
        <f t="shared" si="1506"/>
        <v>9.1045903872844572E-3</v>
      </c>
      <c r="PJ47" s="868">
        <f t="shared" si="1506"/>
        <v>9.0032569746266878E-3</v>
      </c>
      <c r="PK47" s="868">
        <f t="shared" si="1506"/>
        <v>7.9884062749034611E-3</v>
      </c>
      <c r="PL47" s="868">
        <f t="shared" si="1506"/>
        <v>2.8945444154946379E-2</v>
      </c>
      <c r="PM47" s="868">
        <f t="shared" si="1506"/>
        <v>9.9802075962422254E-3</v>
      </c>
      <c r="PN47" s="868">
        <f t="shared" si="1506"/>
        <v>7.978118552888375E-3</v>
      </c>
      <c r="PO47" s="868">
        <f t="shared" si="1506"/>
        <v>8.3856260955887177E-3</v>
      </c>
      <c r="PP47" s="868">
        <f t="shared" si="1506"/>
        <v>1.0243767783738675E-2</v>
      </c>
      <c r="PQ47" s="1054">
        <f t="shared" si="1507"/>
        <v>7.8568812656548675E-3</v>
      </c>
      <c r="PR47" s="1054">
        <f t="shared" si="1507"/>
        <v>8.0351554047818907E-3</v>
      </c>
      <c r="PS47" s="1054">
        <f t="shared" si="1507"/>
        <v>7.7753431068610145E-3</v>
      </c>
      <c r="PT47" s="1054">
        <f t="shared" si="1507"/>
        <v>7.9107231485641902E-3</v>
      </c>
      <c r="PU47" s="1054">
        <f t="shared" si="1507"/>
        <v>8.0362397118293565E-3</v>
      </c>
      <c r="PV47" s="1054">
        <f t="shared" si="1507"/>
        <v>7.8435330574416519E-3</v>
      </c>
      <c r="PW47" s="1054">
        <f t="shared" si="1507"/>
        <v>3.1001436727949788E-2</v>
      </c>
      <c r="PX47" s="1054">
        <f t="shared" si="1507"/>
        <v>8.3784200772285874E-3</v>
      </c>
      <c r="PY47" s="1054">
        <f t="shared" si="1507"/>
        <v>8.3595094118632859E-3</v>
      </c>
      <c r="PZ47" s="1054">
        <f t="shared" si="1507"/>
        <v>8.0400194803699147E-3</v>
      </c>
      <c r="QA47" s="1054">
        <f t="shared" si="1507"/>
        <v>1.0299426873211679E-2</v>
      </c>
      <c r="QB47" s="1054">
        <f t="shared" si="1507"/>
        <v>8.8861120175738814E-3</v>
      </c>
      <c r="QC47" s="1076">
        <f t="shared" si="1508"/>
        <v>8.3712503713318856E-3</v>
      </c>
      <c r="QD47" s="1076">
        <f t="shared" si="1508"/>
        <v>8.4939500796942461E-3</v>
      </c>
      <c r="QE47" s="1076">
        <f t="shared" si="1508"/>
        <v>8.3670175414743749E-3</v>
      </c>
      <c r="QF47" s="1076">
        <f t="shared" si="1508"/>
        <v>8.5409354517039272E-3</v>
      </c>
      <c r="QG47" s="1076">
        <f t="shared" si="1508"/>
        <v>8.2165496712170334E-3</v>
      </c>
      <c r="QH47" s="1076">
        <f t="shared" si="1508"/>
        <v>8.2244330648033707E-3</v>
      </c>
      <c r="QI47" s="1076">
        <f t="shared" si="1508"/>
        <v>9.7118213345729672E-3</v>
      </c>
      <c r="QJ47" s="1076">
        <f t="shared" si="1508"/>
        <v>8.6577445184700293E-3</v>
      </c>
      <c r="QK47" s="1076">
        <f t="shared" si="1508"/>
        <v>8.1761637727568587E-3</v>
      </c>
      <c r="QL47" s="1076">
        <f t="shared" si="1508"/>
        <v>2.3097830399979462E-2</v>
      </c>
      <c r="QM47" s="1076">
        <f t="shared" si="1508"/>
        <v>1.0427160607935661E-2</v>
      </c>
      <c r="QN47" s="1076">
        <f t="shared" si="1508"/>
        <v>8.364920918949378E-3</v>
      </c>
      <c r="QO47" s="1133">
        <f t="shared" si="1509"/>
        <v>8.1334188308877266E-3</v>
      </c>
      <c r="QP47" s="1133">
        <f t="shared" si="1509"/>
        <v>7.9819416008184828E-3</v>
      </c>
      <c r="QQ47" s="1133">
        <f t="shared" si="1509"/>
        <v>8.8333830483329229E-3</v>
      </c>
      <c r="QR47" s="1133">
        <f t="shared" si="1509"/>
        <v>9.1285331789406204E-3</v>
      </c>
      <c r="QS47" s="1133">
        <f t="shared" si="1509"/>
        <v>8.5594386574505358E-3</v>
      </c>
      <c r="QT47" s="1133">
        <f t="shared" si="1509"/>
        <v>8.7707844782037286E-3</v>
      </c>
      <c r="QU47" s="1133">
        <f t="shared" si="1509"/>
        <v>2.6828565714485612E-2</v>
      </c>
      <c r="QV47" s="1133">
        <f t="shared" si="1509"/>
        <v>9.0044311127973412E-3</v>
      </c>
      <c r="QW47" s="1133">
        <f t="shared" si="1509"/>
        <v>9.0496404464431579E-3</v>
      </c>
      <c r="QX47" s="1133">
        <f t="shared" si="1509"/>
        <v>9.8844920594670631E-3</v>
      </c>
      <c r="QY47" s="1133">
        <f t="shared" si="1509"/>
        <v>9.4522186777926936E-3</v>
      </c>
      <c r="QZ47" s="1133">
        <f t="shared" si="1509"/>
        <v>1.2897341055755738E-2</v>
      </c>
      <c r="RA47" s="1225">
        <f t="shared" si="1510"/>
        <v>9.1522721352279516E-3</v>
      </c>
      <c r="RB47" s="1225">
        <f t="shared" si="1511"/>
        <v>8.8437136274996109E-3</v>
      </c>
      <c r="RC47" s="1225">
        <f t="shared" si="1512"/>
        <v>8.7395570263698354E-3</v>
      </c>
      <c r="RD47" s="1225">
        <f t="shared" si="1513"/>
        <v>9.0835034019816942E-3</v>
      </c>
      <c r="RE47" s="1225">
        <f t="shared" si="1514"/>
        <v>8.6814270004319707E-3</v>
      </c>
      <c r="RF47" s="1225">
        <f t="shared" si="1515"/>
        <v>8.0465436900053981E-3</v>
      </c>
      <c r="RG47" s="1225">
        <f t="shared" si="1516"/>
        <v>9.4542997830731421E-3</v>
      </c>
      <c r="RH47" s="1225">
        <f t="shared" si="1517"/>
        <v>0</v>
      </c>
      <c r="RI47" s="1225">
        <f t="shared" si="1518"/>
        <v>0</v>
      </c>
      <c r="RJ47" s="1225">
        <f t="shared" si="1519"/>
        <v>0</v>
      </c>
      <c r="RK47" s="1225">
        <f t="shared" si="1520"/>
        <v>0</v>
      </c>
      <c r="RL47" s="1225">
        <f t="shared" si="1521"/>
        <v>0</v>
      </c>
    </row>
    <row r="48" spans="1:480" x14ac:dyDescent="0.3">
      <c r="A48" s="675"/>
      <c r="B48" s="50">
        <v>7.4</v>
      </c>
      <c r="E48" s="1271" t="s">
        <v>92</v>
      </c>
      <c r="F48" s="1271"/>
      <c r="G48" s="1272"/>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302"/>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303"/>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304"/>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305"/>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v>359026.28</v>
      </c>
      <c r="EU48" s="578">
        <v>372007.67</v>
      </c>
      <c r="EV48" s="773">
        <v>360914.06</v>
      </c>
      <c r="EW48" s="579">
        <v>369477.31</v>
      </c>
      <c r="EX48" s="577">
        <v>381374.1</v>
      </c>
      <c r="EY48" s="579"/>
      <c r="EZ48" s="577"/>
      <c r="FA48" s="579"/>
      <c r="FB48" s="577"/>
      <c r="FC48" s="579"/>
      <c r="FD48" s="128">
        <f>SUM(ER48:FC48)</f>
        <v>2583318.15</v>
      </c>
      <c r="FE48" s="147">
        <f>SUM(ER48:FC48)/$FD$4</f>
        <v>369045.45</v>
      </c>
      <c r="FF48" s="599">
        <f t="shared" si="1306"/>
        <v>-39759.140000000014</v>
      </c>
      <c r="FG48" s="367">
        <f t="shared" si="1307"/>
        <v>-0.11585595273534366</v>
      </c>
      <c r="FH48" s="599">
        <f t="shared" si="1308"/>
        <v>-194.51999999996042</v>
      </c>
      <c r="FI48" s="367">
        <f t="shared" si="1309"/>
        <v>-6.4109531721582322E-4</v>
      </c>
      <c r="FJ48" s="599">
        <f t="shared" si="1310"/>
        <v>-7264.6000000000349</v>
      </c>
      <c r="FK48" s="367">
        <f t="shared" si="1311"/>
        <v>-2.3957889835128438E-2</v>
      </c>
      <c r="FL48" s="599">
        <f t="shared" si="1312"/>
        <v>18589.360000000044</v>
      </c>
      <c r="FM48" s="367">
        <f t="shared" si="1313"/>
        <v>6.2810570784949837E-2</v>
      </c>
      <c r="FN48" s="599">
        <f t="shared" si="1314"/>
        <v>-10671.97000000003</v>
      </c>
      <c r="FO48" s="367">
        <f t="shared" si="1315"/>
        <v>-3.3927904145517128E-2</v>
      </c>
      <c r="FP48" s="599">
        <f t="shared" si="1316"/>
        <v>44808.820000000007</v>
      </c>
      <c r="FQ48" s="367">
        <f t="shared" si="1317"/>
        <v>0.14745734360693719</v>
      </c>
      <c r="FR48" s="599">
        <f t="shared" si="1318"/>
        <v>-49360.599999999977</v>
      </c>
      <c r="FS48" s="367">
        <f t="shared" si="1319"/>
        <v>-0.1415620290972395</v>
      </c>
      <c r="FT48" s="599">
        <f t="shared" si="1320"/>
        <v>56521.459999999963</v>
      </c>
      <c r="FU48" s="367">
        <f t="shared" si="1321"/>
        <v>0.18882991651440992</v>
      </c>
      <c r="FV48" s="599">
        <f t="shared" si="1322"/>
        <v>-32276.959999999963</v>
      </c>
      <c r="FW48" s="367">
        <f t="shared" si="1323"/>
        <v>-9.070481213834608E-2</v>
      </c>
      <c r="FX48" s="599">
        <f t="shared" si="1324"/>
        <v>19809.559999999998</v>
      </c>
      <c r="FY48" s="100">
        <f t="shared" si="1325"/>
        <v>6.1222018003505331E-2</v>
      </c>
      <c r="FZ48" s="599">
        <f t="shared" si="1326"/>
        <v>-56636.020000000019</v>
      </c>
      <c r="GA48" s="367">
        <f t="shared" si="1327"/>
        <v>-0.16493745376279381</v>
      </c>
      <c r="GB48" s="599">
        <f t="shared" si="1328"/>
        <v>63943.789999999979</v>
      </c>
      <c r="GC48" s="367">
        <f t="shared" si="1329"/>
        <v>0.22300054665723887</v>
      </c>
      <c r="GD48" s="599">
        <f t="shared" si="1330"/>
        <v>-57128.320000000007</v>
      </c>
      <c r="GE48" s="367">
        <f t="shared" si="1331"/>
        <v>-0.16290422780412392</v>
      </c>
      <c r="GF48" s="303">
        <f t="shared" si="1332"/>
        <v>9761.1200000000536</v>
      </c>
      <c r="GG48" s="370">
        <f t="shared" si="1333"/>
        <v>3.3251053232302791E-2</v>
      </c>
      <c r="GH48" s="303">
        <f t="shared" si="1334"/>
        <v>-4214.2000000000116</v>
      </c>
      <c r="GI48" s="370">
        <f t="shared" si="1335"/>
        <v>-1.3893607971057867E-2</v>
      </c>
      <c r="GJ48" s="303">
        <f t="shared" si="1336"/>
        <v>1827.5100000000093</v>
      </c>
      <c r="GK48" s="370">
        <f t="shared" si="1337"/>
        <v>6.1099250918924672E-3</v>
      </c>
      <c r="GL48" s="303">
        <f t="shared" si="1338"/>
        <v>20266.469999999972</v>
      </c>
      <c r="GM48" s="370">
        <f t="shared" si="1339"/>
        <v>6.7345533959176487E-2</v>
      </c>
      <c r="GN48" s="303">
        <f t="shared" si="1340"/>
        <v>-14489.200000000012</v>
      </c>
      <c r="GO48" s="370">
        <f t="shared" si="1341"/>
        <v>-4.5109712629349707E-2</v>
      </c>
      <c r="GP48" s="303">
        <f t="shared" si="1342"/>
        <v>3189.4800000000396</v>
      </c>
      <c r="GQ48" s="370">
        <f t="shared" si="1343"/>
        <v>1.0399011548110475E-2</v>
      </c>
      <c r="GR48" s="303">
        <f t="shared" si="1344"/>
        <v>31297.02999999997</v>
      </c>
      <c r="GS48" s="370">
        <f t="shared" si="1345"/>
        <v>0.10099093447744645</v>
      </c>
      <c r="GT48" s="303">
        <f t="shared" si="1346"/>
        <v>-3494.6699999999837</v>
      </c>
      <c r="GU48" s="370">
        <f t="shared" si="1347"/>
        <v>-1.0242399077856658E-2</v>
      </c>
      <c r="GV48" s="303">
        <f t="shared" si="1348"/>
        <v>-37064.600000000035</v>
      </c>
      <c r="GW48" s="370">
        <f t="shared" si="1349"/>
        <v>-0.10975542443130895</v>
      </c>
      <c r="GX48" s="303">
        <f t="shared" si="1350"/>
        <v>-2860.3499999999767</v>
      </c>
      <c r="GY48" s="370">
        <f t="shared" si="1351"/>
        <v>-9.5142929104305562E-3</v>
      </c>
      <c r="GZ48" s="303">
        <f t="shared" si="1352"/>
        <v>-3425.5499999999884</v>
      </c>
      <c r="HA48" s="370">
        <f t="shared" si="1353"/>
        <v>-1.1503750073754865E-2</v>
      </c>
      <c r="HB48" s="303">
        <f t="shared" si="1354"/>
        <v>11374.890000000014</v>
      </c>
      <c r="HC48" s="370">
        <f t="shared" si="1355"/>
        <v>3.8643931743319239E-2</v>
      </c>
      <c r="HD48" s="303">
        <f t="shared" si="1356"/>
        <v>3142.6900000000023</v>
      </c>
      <c r="HE48" s="370">
        <f t="shared" si="1357"/>
        <v>1.0279428174528094E-2</v>
      </c>
      <c r="HF48" s="303">
        <f t="shared" si="1358"/>
        <v>-11114.620000000054</v>
      </c>
      <c r="HG48" s="370">
        <f t="shared" si="1359"/>
        <v>-3.5984918388012377E-2</v>
      </c>
      <c r="HH48" s="303">
        <f t="shared" si="1360"/>
        <v>29599.070000000007</v>
      </c>
      <c r="HI48" s="370">
        <f t="shared" si="1361"/>
        <v>9.9407726278405092E-2</v>
      </c>
      <c r="HJ48" s="303">
        <f t="shared" si="1362"/>
        <v>-17332.909999999974</v>
      </c>
      <c r="HK48" s="370">
        <f t="shared" si="1363"/>
        <v>-5.2948635402442344E-2</v>
      </c>
      <c r="HL48" s="303">
        <f t="shared" si="1364"/>
        <v>67671.63</v>
      </c>
      <c r="HM48" s="370">
        <f t="shared" si="1365"/>
        <v>0.21828123041459405</v>
      </c>
      <c r="HN48" s="303">
        <f t="shared" si="1366"/>
        <v>-50290.97000000003</v>
      </c>
      <c r="HO48" s="370">
        <f t="shared" si="1367"/>
        <v>-0.13315338600888069</v>
      </c>
      <c r="HP48" s="303">
        <f t="shared" si="1368"/>
        <v>43011.380000000005</v>
      </c>
      <c r="HQ48" s="370">
        <f t="shared" si="1369"/>
        <v>0.13137215446841588</v>
      </c>
      <c r="HR48" s="303">
        <f t="shared" si="1370"/>
        <v>-96608.979999999981</v>
      </c>
      <c r="HS48" s="370">
        <f t="shared" si="1371"/>
        <v>-0.2608146346712672</v>
      </c>
      <c r="HT48" s="303">
        <f t="shared" si="1372"/>
        <v>24113.940000000002</v>
      </c>
      <c r="HU48" s="370">
        <f t="shared" si="1373"/>
        <v>8.8070259453277872E-2</v>
      </c>
      <c r="HV48" s="303">
        <f t="shared" si="1374"/>
        <v>22151.679999999993</v>
      </c>
      <c r="HW48" s="370">
        <f t="shared" si="1375"/>
        <v>7.4355111474194602E-2</v>
      </c>
      <c r="HX48" s="303">
        <f t="shared" si="1376"/>
        <v>31314.659999999974</v>
      </c>
      <c r="HY48" s="370">
        <f t="shared" si="1377"/>
        <v>9.7837198009704446E-2</v>
      </c>
      <c r="HZ48" s="303">
        <f t="shared" si="1378"/>
        <v>-35103.369999999995</v>
      </c>
      <c r="IA48" s="370">
        <f t="shared" si="1379"/>
        <v>-9.9900388099938148E-2</v>
      </c>
      <c r="IB48" s="303">
        <f t="shared" si="1380"/>
        <v>2938.2400000000489</v>
      </c>
      <c r="IC48" s="370">
        <f t="shared" si="1381"/>
        <v>9.2899859254615379E-3</v>
      </c>
      <c r="ID48" s="303">
        <f t="shared" si="1382"/>
        <v>-49331.870000000054</v>
      </c>
      <c r="IE48" s="370">
        <f t="shared" si="1383"/>
        <v>-0.15453946463456295</v>
      </c>
      <c r="IF48" s="303">
        <f t="shared" si="1384"/>
        <v>73734.840000000026</v>
      </c>
      <c r="IG48" s="370">
        <f t="shared" si="1385"/>
        <v>0.27320662535748347</v>
      </c>
      <c r="IH48" s="303">
        <f t="shared" si="1386"/>
        <v>-24816.02999999997</v>
      </c>
      <c r="II48" s="370">
        <f t="shared" si="1387"/>
        <v>-7.2219071469205739E-2</v>
      </c>
      <c r="IJ48" s="303">
        <f t="shared" si="1388"/>
        <v>-2288.4200000000419</v>
      </c>
      <c r="IK48" s="370">
        <f t="shared" si="1389"/>
        <v>-7.1781063521703711E-3</v>
      </c>
      <c r="IL48" s="303">
        <f t="shared" si="1390"/>
        <v>-23930.26999999996</v>
      </c>
      <c r="IM48" s="370">
        <f t="shared" si="1391"/>
        <v>-7.5604980722842954E-2</v>
      </c>
      <c r="IN48" s="303">
        <f t="shared" si="1392"/>
        <v>81283.949999999953</v>
      </c>
      <c r="IO48" s="370">
        <f t="shared" si="1393"/>
        <v>0.27781136704576304</v>
      </c>
      <c r="IP48" s="303">
        <f t="shared" si="1394"/>
        <v>-24569.729999999981</v>
      </c>
      <c r="IQ48" s="370">
        <f t="shared" si="1395"/>
        <v>-6.5717169292631772E-2</v>
      </c>
      <c r="IR48" s="303">
        <f t="shared" si="1396"/>
        <v>-11751.72000000003</v>
      </c>
      <c r="IS48" s="370">
        <f t="shared" si="1397"/>
        <v>-3.3643528021357935E-2</v>
      </c>
      <c r="IT48" s="303">
        <f t="shared" si="1398"/>
        <v>27205.300000000047</v>
      </c>
      <c r="IU48" s="370">
        <f t="shared" si="1399"/>
        <v>8.0596513683007201E-2</v>
      </c>
      <c r="IV48" s="303">
        <f t="shared" si="1400"/>
        <v>-11162.309999999998</v>
      </c>
      <c r="IW48" s="370">
        <f t="shared" si="1401"/>
        <v>-3.0602242647276529E-2</v>
      </c>
      <c r="IX48" s="303">
        <f t="shared" si="1402"/>
        <v>-2878.390000000014</v>
      </c>
      <c r="IY48" s="370">
        <f t="shared" si="1403"/>
        <v>-8.1404197879518872E-3</v>
      </c>
      <c r="IZ48" s="303">
        <f t="shared" si="1404"/>
        <v>5848.2999999999302</v>
      </c>
      <c r="JA48" s="370">
        <f t="shared" si="1405"/>
        <v>1.6675413586354538E-2</v>
      </c>
      <c r="JB48" s="303">
        <f t="shared" si="1406"/>
        <v>-15340.469999999914</v>
      </c>
      <c r="JC48" s="370">
        <f t="shared" si="1407"/>
        <v>-4.4957477361423664E-2</v>
      </c>
      <c r="JD48" s="303">
        <f t="shared" si="1408"/>
        <v>7393.25</v>
      </c>
      <c r="JE48" s="370">
        <f t="shared" si="1409"/>
        <v>2.1666993873222098E-2</v>
      </c>
      <c r="JF48" s="303">
        <f t="shared" si="1410"/>
        <v>-1204.8000000000466</v>
      </c>
      <c r="JG48" s="370">
        <f t="shared" si="1411"/>
        <v>-3.3262815884506059E-3</v>
      </c>
      <c r="JH48" s="303">
        <f t="shared" si="1412"/>
        <v>-2516.3199999999488</v>
      </c>
      <c r="JI48" s="370">
        <f t="shared" si="1413"/>
        <v>-7.2430799531457337E-3</v>
      </c>
      <c r="JJ48" s="303">
        <f t="shared" si="1414"/>
        <v>34924.099999999977</v>
      </c>
      <c r="JK48" s="370">
        <f t="shared" si="1415"/>
        <v>0.1012604166092818</v>
      </c>
      <c r="JL48" s="303">
        <f t="shared" si="1416"/>
        <v>2966.3800000000047</v>
      </c>
      <c r="JM48" s="370">
        <f t="shared" si="1417"/>
        <v>7.8100037386327256E-3</v>
      </c>
      <c r="JN48" s="303">
        <f t="shared" si="1418"/>
        <v>6356.859999999986</v>
      </c>
      <c r="JO48" s="370">
        <f t="shared" si="1419"/>
        <v>1.660689498354135E-2</v>
      </c>
      <c r="JP48" s="303">
        <f t="shared" si="1420"/>
        <v>-44361.330000000016</v>
      </c>
      <c r="JQ48" s="370">
        <f t="shared" si="1421"/>
        <v>-0.11399801778911949</v>
      </c>
      <c r="JR48" s="303">
        <f t="shared" si="1422"/>
        <v>51555.630000000005</v>
      </c>
      <c r="JS48" s="370">
        <f t="shared" si="1423"/>
        <v>0.14953200144405168</v>
      </c>
      <c r="JT48" s="303">
        <f t="shared" si="1424"/>
        <v>-32136.630000000005</v>
      </c>
      <c r="JU48" s="370">
        <f t="shared" si="1425"/>
        <v>-8.1084401363551717E-2</v>
      </c>
      <c r="JV48" s="303">
        <f t="shared" si="1426"/>
        <v>6320.3700000000536</v>
      </c>
      <c r="JW48" s="370">
        <f t="shared" si="1427"/>
        <v>1.7354170554766499E-2</v>
      </c>
      <c r="JX48" s="303">
        <f t="shared" si="1428"/>
        <v>18291.259999999951</v>
      </c>
      <c r="JY48" s="370">
        <f t="shared" si="1429"/>
        <v>4.9366553880812764E-2</v>
      </c>
      <c r="JZ48" s="303">
        <f t="shared" si="1430"/>
        <v>-19012.829999999958</v>
      </c>
      <c r="KA48" s="370">
        <f t="shared" si="1431"/>
        <v>-4.8899986096055829E-2</v>
      </c>
      <c r="KB48" s="303">
        <f t="shared" si="1432"/>
        <v>694.72999999998137</v>
      </c>
      <c r="KC48" s="370">
        <f t="shared" si="1433"/>
        <v>1.8786757765481602E-3</v>
      </c>
      <c r="KD48" s="303">
        <f t="shared" si="1434"/>
        <v>-18690.159999999974</v>
      </c>
      <c r="KE48" s="370">
        <f t="shared" si="1435"/>
        <v>-5.0446805338322083E-2</v>
      </c>
      <c r="KF48" s="303">
        <f t="shared" si="1436"/>
        <v>15754.569999999949</v>
      </c>
      <c r="KG48" s="370">
        <f t="shared" si="1437"/>
        <v>4.4782455645256042E-2</v>
      </c>
      <c r="KH48" s="303">
        <f t="shared" si="1438"/>
        <v>4572.7400000000489</v>
      </c>
      <c r="KI48" s="370">
        <f t="shared" si="1439"/>
        <v>1.244090540007634E-2</v>
      </c>
      <c r="KJ48" s="303">
        <f t="shared" si="1440"/>
        <v>37348.839999999967</v>
      </c>
      <c r="KK48" s="370">
        <f t="shared" si="1441"/>
        <v>0.10036514430362811</v>
      </c>
      <c r="KL48" s="303">
        <f t="shared" si="1442"/>
        <v>-39300.119999999995</v>
      </c>
      <c r="KM48" s="370">
        <f t="shared" si="1443"/>
        <v>-9.5976044452451365E-2</v>
      </c>
      <c r="KN48" s="303">
        <f t="shared" si="1444"/>
        <v>52501.070000000007</v>
      </c>
      <c r="KO48" s="370">
        <f t="shared" si="1445"/>
        <v>0.14182643494158262</v>
      </c>
      <c r="KP48" s="303">
        <f t="shared" si="1446"/>
        <v>-45854.020000000019</v>
      </c>
      <c r="KQ48" s="370">
        <f t="shared" si="1447"/>
        <v>-0.10848416594157022</v>
      </c>
      <c r="KR48" s="303">
        <f t="shared" si="1448"/>
        <v>-8186.8999999999651</v>
      </c>
      <c r="KS48" s="370">
        <f t="shared" si="1449"/>
        <v>-2.1725979376759477E-2</v>
      </c>
      <c r="KT48" s="303">
        <f t="shared" si="1450"/>
        <v>-15321.160000000033</v>
      </c>
      <c r="KU48" s="375">
        <f t="shared" si="1451"/>
        <v>-4.1561480047415646E-2</v>
      </c>
      <c r="KV48" s="303">
        <f t="shared" si="1452"/>
        <v>-8296.179999999993</v>
      </c>
      <c r="KW48" s="370">
        <f t="shared" si="1453"/>
        <v>-2.3480820214577643E-2</v>
      </c>
      <c r="KX48" s="303">
        <f t="shared" si="1454"/>
        <v>38014.229999999981</v>
      </c>
      <c r="KY48" s="370">
        <f t="shared" si="1455"/>
        <v>0.11017942901582367</v>
      </c>
      <c r="KZ48" s="303">
        <f t="shared" si="1456"/>
        <v>-32710.349999999977</v>
      </c>
      <c r="LA48" s="370">
        <f t="shared" si="1457"/>
        <v>-8.5397731567073323E-2</v>
      </c>
      <c r="LB48" s="303">
        <f t="shared" si="1458"/>
        <v>2641.4899999999907</v>
      </c>
      <c r="LC48" s="370">
        <f t="shared" si="1459"/>
        <v>7.540112752444132E-3</v>
      </c>
      <c r="LD48" s="303">
        <f t="shared" si="1460"/>
        <v>9301.8699999999953</v>
      </c>
      <c r="LE48" s="370">
        <f t="shared" si="1461"/>
        <v>2.6353408222973222E-2</v>
      </c>
      <c r="LF48" s="303">
        <f t="shared" si="1462"/>
        <v>2302.0400000000373</v>
      </c>
      <c r="LG48" s="370">
        <f t="shared" si="1463"/>
        <v>6.3545157518035454E-3</v>
      </c>
      <c r="LH48" s="303">
        <f t="shared" si="1464"/>
        <v>40796.599999999977</v>
      </c>
      <c r="LI48" s="370">
        <f t="shared" si="1465"/>
        <v>0.11190321540092112</v>
      </c>
      <c r="LJ48" s="303">
        <f t="shared" si="1466"/>
        <v>4217.0200000000186</v>
      </c>
      <c r="LK48" s="370">
        <f t="shared" si="1467"/>
        <v>1.0402968174518445E-2</v>
      </c>
      <c r="LL48" s="303">
        <f t="shared" si="1468"/>
        <v>-40285.170000000042</v>
      </c>
      <c r="LM48" s="370">
        <f t="shared" si="1469"/>
        <v>-9.8356303060847056E-2</v>
      </c>
      <c r="LN48" s="303">
        <f t="shared" si="1470"/>
        <v>42440.830000000016</v>
      </c>
      <c r="LO48" s="370">
        <f t="shared" si="1471"/>
        <v>0.11492272450889035</v>
      </c>
      <c r="LP48" s="303">
        <f t="shared" si="1472"/>
        <v>-39135.349999999977</v>
      </c>
      <c r="LQ48" s="370">
        <f t="shared" si="1473"/>
        <v>-9.504876964979421E-2</v>
      </c>
      <c r="LR48" s="303">
        <f t="shared" si="1474"/>
        <v>3048.2600000000093</v>
      </c>
      <c r="LS48" s="1195">
        <f t="shared" si="1475"/>
        <v>8.1809569953199667E-3</v>
      </c>
      <c r="LT48" s="303">
        <f t="shared" si="1476"/>
        <v>-10786.450000000012</v>
      </c>
      <c r="LU48" s="1191">
        <f t="shared" si="1477"/>
        <v>-2.8713897593518552E-2</v>
      </c>
      <c r="LV48" s="303">
        <f t="shared" si="1478"/>
        <v>-5839.859999999986</v>
      </c>
      <c r="LW48" s="1191">
        <f t="shared" si="1479"/>
        <v>-1.6005486286011592E-2</v>
      </c>
      <c r="LX48" s="303">
        <f t="shared" si="1480"/>
        <v>12981.389999999956</v>
      </c>
      <c r="LY48" s="1191">
        <f t="shared" si="1481"/>
        <v>3.6157213895316953E-2</v>
      </c>
      <c r="LZ48" s="303">
        <f t="shared" si="1482"/>
        <v>-11093.609999999986</v>
      </c>
      <c r="MA48" s="1191">
        <f t="shared" si="1483"/>
        <v>-2.9820917402052453E-2</v>
      </c>
      <c r="MB48" s="303">
        <f t="shared" si="1484"/>
        <v>8563.25</v>
      </c>
      <c r="MC48" s="1191">
        <f t="shared" si="1485"/>
        <v>2.3726562495237784E-2</v>
      </c>
      <c r="MD48" s="303">
        <f t="shared" si="1486"/>
        <v>11896.789999999979</v>
      </c>
      <c r="ME48" s="1249">
        <f t="shared" si="1487"/>
        <v>3.2198973192697489E-2</v>
      </c>
      <c r="MF48" s="303">
        <f t="shared" si="1488"/>
        <v>-381374.1</v>
      </c>
      <c r="MG48" s="1191">
        <f t="shared" si="1489"/>
        <v>-1</v>
      </c>
      <c r="MH48" s="303">
        <f t="shared" si="1490"/>
        <v>0</v>
      </c>
      <c r="MI48" s="1191" t="e">
        <f t="shared" si="1491"/>
        <v>#DIV/0!</v>
      </c>
      <c r="MJ48" s="303">
        <f t="shared" si="1492"/>
        <v>0</v>
      </c>
      <c r="MK48" s="1191" t="e">
        <f t="shared" si="1493"/>
        <v>#DIV/0!</v>
      </c>
      <c r="ML48" s="303">
        <f t="shared" si="1494"/>
        <v>0</v>
      </c>
      <c r="MM48" s="1191" t="e">
        <f t="shared" si="1495"/>
        <v>#DIV/0!</v>
      </c>
      <c r="MN48" s="303">
        <f t="shared" si="1496"/>
        <v>0</v>
      </c>
      <c r="MO48" s="1191" t="e">
        <f t="shared" si="1497"/>
        <v>#DIV/0!</v>
      </c>
      <c r="MP48" s="577">
        <f t="shared" si="1498"/>
        <v>364570.4</v>
      </c>
      <c r="MQ48" s="964">
        <f t="shared" si="1499"/>
        <v>381374.1</v>
      </c>
      <c r="MR48" s="113">
        <f>MQ48-MP48</f>
        <v>16803.699999999953</v>
      </c>
      <c r="MS48" s="100">
        <f t="shared" si="1500"/>
        <v>4.609178364453053E-2</v>
      </c>
      <c r="MT48" s="614"/>
      <c r="MU48" s="614"/>
      <c r="MV48" s="614"/>
      <c r="MW48" t="str">
        <f t="shared" si="1501"/>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502"/>
        <v>292824.03999999998</v>
      </c>
      <c r="NJ48" s="267">
        <f t="shared" si="1502"/>
        <v>278002.14999999997</v>
      </c>
      <c r="NK48" s="267">
        <f t="shared" si="1502"/>
        <v>284766.60000000003</v>
      </c>
      <c r="NL48" s="267">
        <f t="shared" si="1502"/>
        <v>305211.06</v>
      </c>
      <c r="NM48" s="267">
        <f t="shared" si="1502"/>
        <v>297521.93</v>
      </c>
      <c r="NN48" s="267">
        <f t="shared" si="1502"/>
        <v>297414.31</v>
      </c>
      <c r="NO48" s="267">
        <f t="shared" si="1502"/>
        <v>334325.42</v>
      </c>
      <c r="NP48" s="267">
        <f t="shared" si="1502"/>
        <v>359399.4</v>
      </c>
      <c r="NQ48" s="267">
        <f t="shared" si="1502"/>
        <v>303883.44</v>
      </c>
      <c r="NR48" s="267">
        <f t="shared" si="1502"/>
        <v>298736.75</v>
      </c>
      <c r="NS48" s="267">
        <f t="shared" si="1502"/>
        <v>304236.69</v>
      </c>
      <c r="NT48" s="267">
        <f t="shared" si="1502"/>
        <v>343177.36</v>
      </c>
      <c r="NU48" s="267">
        <f t="shared" si="1503"/>
        <v>303418.21999999997</v>
      </c>
      <c r="NV48" s="267">
        <f t="shared" si="1503"/>
        <v>303223.7</v>
      </c>
      <c r="NW48" s="267">
        <f t="shared" si="1503"/>
        <v>295959.09999999998</v>
      </c>
      <c r="NX48" s="267">
        <f t="shared" si="1503"/>
        <v>314548.46000000002</v>
      </c>
      <c r="NY48" s="267">
        <f t="shared" si="1503"/>
        <v>303876.49</v>
      </c>
      <c r="NZ48" s="267">
        <f t="shared" si="1503"/>
        <v>348685.31</v>
      </c>
      <c r="OA48" s="267">
        <f t="shared" si="1503"/>
        <v>299324.71000000002</v>
      </c>
      <c r="OB48" s="267">
        <f t="shared" si="1503"/>
        <v>355846.17</v>
      </c>
      <c r="OC48" s="267">
        <f t="shared" si="1503"/>
        <v>323569.21000000002</v>
      </c>
      <c r="OD48" s="267">
        <f t="shared" si="1503"/>
        <v>343378.77</v>
      </c>
      <c r="OE48" s="267">
        <f t="shared" si="1503"/>
        <v>286742.75</v>
      </c>
      <c r="OF48" s="267">
        <f t="shared" si="1503"/>
        <v>350686.54</v>
      </c>
      <c r="OG48" s="710">
        <f t="shared" si="1504"/>
        <v>293558.21999999997</v>
      </c>
      <c r="OH48" s="710">
        <f t="shared" si="1504"/>
        <v>303319.34000000003</v>
      </c>
      <c r="OI48" s="710">
        <f t="shared" si="1504"/>
        <v>299105.14</v>
      </c>
      <c r="OJ48" s="710">
        <f t="shared" si="1504"/>
        <v>300932.65000000002</v>
      </c>
      <c r="OK48" s="710">
        <f t="shared" si="1504"/>
        <v>321199.12</v>
      </c>
      <c r="OL48" s="710">
        <f t="shared" si="1504"/>
        <v>306709.92</v>
      </c>
      <c r="OM48" s="710">
        <f t="shared" si="1504"/>
        <v>309899.40000000002</v>
      </c>
      <c r="ON48" s="710">
        <f t="shared" si="1504"/>
        <v>341196.43</v>
      </c>
      <c r="OO48" s="710">
        <f t="shared" si="1504"/>
        <v>337701.76</v>
      </c>
      <c r="OP48" s="710">
        <f t="shared" si="1504"/>
        <v>300637.15999999997</v>
      </c>
      <c r="OQ48" s="710">
        <f t="shared" si="1504"/>
        <v>297776.81</v>
      </c>
      <c r="OR48" s="710">
        <f t="shared" si="1504"/>
        <v>294351.26</v>
      </c>
      <c r="OS48" s="813">
        <f t="shared" si="1505"/>
        <v>305726.15000000002</v>
      </c>
      <c r="OT48" s="813">
        <f t="shared" si="1505"/>
        <v>308868.84000000003</v>
      </c>
      <c r="OU48" s="813">
        <f t="shared" si="1505"/>
        <v>297754.21999999997</v>
      </c>
      <c r="OV48" s="813">
        <f t="shared" si="1505"/>
        <v>327353.28999999998</v>
      </c>
      <c r="OW48" s="813">
        <f t="shared" si="1505"/>
        <v>310020.38</v>
      </c>
      <c r="OX48" s="813">
        <f t="shared" si="1505"/>
        <v>377692.01</v>
      </c>
      <c r="OY48" s="813">
        <f t="shared" si="1505"/>
        <v>327401.03999999998</v>
      </c>
      <c r="OZ48" s="813">
        <f t="shared" si="1505"/>
        <v>370412.42</v>
      </c>
      <c r="PA48" s="813">
        <f t="shared" si="1505"/>
        <v>273803.44</v>
      </c>
      <c r="PB48" s="813">
        <f t="shared" si="1505"/>
        <v>297917.38</v>
      </c>
      <c r="PC48" s="813">
        <f t="shared" si="1505"/>
        <v>320069.06</v>
      </c>
      <c r="PD48" s="813">
        <f t="shared" si="1505"/>
        <v>351383.72</v>
      </c>
      <c r="PE48" s="866">
        <f t="shared" si="1506"/>
        <v>316280.34999999998</v>
      </c>
      <c r="PF48" s="866">
        <f t="shared" si="1506"/>
        <v>319218.59000000003</v>
      </c>
      <c r="PG48" s="866">
        <f t="shared" si="1506"/>
        <v>269886.71999999997</v>
      </c>
      <c r="PH48" s="866">
        <f t="shared" si="1506"/>
        <v>343621.56</v>
      </c>
      <c r="PI48" s="866">
        <f t="shared" si="1506"/>
        <v>318805.53000000003</v>
      </c>
      <c r="PJ48" s="866">
        <f t="shared" si="1506"/>
        <v>316517.11</v>
      </c>
      <c r="PK48" s="866">
        <f t="shared" si="1506"/>
        <v>292586.84000000003</v>
      </c>
      <c r="PL48" s="866">
        <f t="shared" si="1506"/>
        <v>373870.79</v>
      </c>
      <c r="PM48" s="866">
        <f t="shared" si="1506"/>
        <v>349301.06</v>
      </c>
      <c r="PN48" s="866">
        <f t="shared" si="1506"/>
        <v>337549.33999999997</v>
      </c>
      <c r="PO48" s="866">
        <f t="shared" si="1506"/>
        <v>364754.64</v>
      </c>
      <c r="PP48" s="866">
        <f t="shared" si="1506"/>
        <v>353592.33</v>
      </c>
      <c r="PQ48" s="1052">
        <f t="shared" si="1507"/>
        <v>350713.94</v>
      </c>
      <c r="PR48" s="1052">
        <f t="shared" si="1507"/>
        <v>356562.23999999993</v>
      </c>
      <c r="PS48" s="1052">
        <f t="shared" si="1507"/>
        <v>341221.77</v>
      </c>
      <c r="PT48" s="1052">
        <f t="shared" si="1507"/>
        <v>348615.02</v>
      </c>
      <c r="PU48" s="1052">
        <f t="shared" si="1507"/>
        <v>347410.22</v>
      </c>
      <c r="PV48" s="1052">
        <f t="shared" si="1507"/>
        <v>344893.9</v>
      </c>
      <c r="PW48" s="1052">
        <f t="shared" si="1507"/>
        <v>379818</v>
      </c>
      <c r="PX48" s="1052">
        <f t="shared" si="1507"/>
        <v>382784.38</v>
      </c>
      <c r="PY48" s="1052">
        <f t="shared" si="1507"/>
        <v>389141.24</v>
      </c>
      <c r="PZ48" s="1052">
        <f t="shared" si="1507"/>
        <v>344779.91</v>
      </c>
      <c r="QA48" s="1052">
        <f t="shared" si="1507"/>
        <v>396335.54</v>
      </c>
      <c r="QB48" s="1052">
        <f t="shared" si="1507"/>
        <v>364198.91</v>
      </c>
      <c r="QC48" s="1074">
        <f t="shared" si="1508"/>
        <v>370519.28</v>
      </c>
      <c r="QD48" s="1074">
        <f t="shared" si="1508"/>
        <v>388810.54</v>
      </c>
      <c r="QE48" s="1074">
        <f t="shared" si="1508"/>
        <v>369797.71</v>
      </c>
      <c r="QF48" s="1074">
        <f t="shared" si="1508"/>
        <v>370492.44</v>
      </c>
      <c r="QG48" s="1074">
        <f t="shared" si="1508"/>
        <v>351802.28</v>
      </c>
      <c r="QH48" s="1074">
        <f t="shared" si="1508"/>
        <v>367556.85</v>
      </c>
      <c r="QI48" s="1074">
        <f t="shared" si="1508"/>
        <v>372129.59</v>
      </c>
      <c r="QJ48" s="1074">
        <f t="shared" si="1508"/>
        <v>409478.43</v>
      </c>
      <c r="QK48" s="1074">
        <f t="shared" si="1508"/>
        <v>370178.31</v>
      </c>
      <c r="QL48" s="1074">
        <f t="shared" si="1508"/>
        <v>422679.38</v>
      </c>
      <c r="QM48" s="1074">
        <f t="shared" si="1508"/>
        <v>376825.36</v>
      </c>
      <c r="QN48" s="1074">
        <f t="shared" si="1508"/>
        <v>368638.46</v>
      </c>
      <c r="QO48" s="1131">
        <f t="shared" si="1509"/>
        <v>353317.3</v>
      </c>
      <c r="QP48" s="1131">
        <f t="shared" si="1509"/>
        <v>345021.12</v>
      </c>
      <c r="QQ48" s="1131">
        <f t="shared" si="1509"/>
        <v>383035.35</v>
      </c>
      <c r="QR48" s="1131">
        <f t="shared" si="1509"/>
        <v>350325</v>
      </c>
      <c r="QS48" s="1131">
        <f t="shared" si="1509"/>
        <v>352966.49</v>
      </c>
      <c r="QT48" s="1131">
        <f t="shared" si="1509"/>
        <v>362268.36</v>
      </c>
      <c r="QU48" s="1131">
        <f t="shared" si="1509"/>
        <v>364570.4</v>
      </c>
      <c r="QV48" s="1131">
        <f t="shared" si="1509"/>
        <v>405367</v>
      </c>
      <c r="QW48" s="1131">
        <f t="shared" si="1509"/>
        <v>409584.02</v>
      </c>
      <c r="QX48" s="1131">
        <f t="shared" si="1509"/>
        <v>369298.85</v>
      </c>
      <c r="QY48" s="1131">
        <f t="shared" si="1509"/>
        <v>411739.68</v>
      </c>
      <c r="QZ48" s="1131">
        <f t="shared" si="1509"/>
        <v>372604.33</v>
      </c>
      <c r="RA48" s="1223">
        <f t="shared" si="1510"/>
        <v>375652.59</v>
      </c>
      <c r="RB48" s="1223">
        <f t="shared" si="1511"/>
        <v>364866.14</v>
      </c>
      <c r="RC48" s="1223">
        <f t="shared" si="1512"/>
        <v>359026.28</v>
      </c>
      <c r="RD48" s="1223">
        <f t="shared" si="1513"/>
        <v>372007.67</v>
      </c>
      <c r="RE48" s="1223">
        <f t="shared" si="1514"/>
        <v>360914.06</v>
      </c>
      <c r="RF48" s="1223">
        <f t="shared" si="1515"/>
        <v>369477.31</v>
      </c>
      <c r="RG48" s="1223">
        <f t="shared" si="1516"/>
        <v>381374.1</v>
      </c>
      <c r="RH48" s="1223">
        <f t="shared" si="1517"/>
        <v>0</v>
      </c>
      <c r="RI48" s="1223">
        <f t="shared" si="1518"/>
        <v>0</v>
      </c>
      <c r="RJ48" s="1223">
        <f t="shared" si="1519"/>
        <v>0</v>
      </c>
      <c r="RK48" s="1223">
        <f t="shared" si="1520"/>
        <v>0</v>
      </c>
      <c r="RL48" s="1223">
        <f t="shared" si="1521"/>
        <v>0</v>
      </c>
    </row>
    <row r="49" spans="1:480" s="80" customFormat="1" x14ac:dyDescent="0.3">
      <c r="A49" s="679"/>
      <c r="B49" s="78">
        <v>7.5</v>
      </c>
      <c r="C49" s="79"/>
      <c r="D49" s="79"/>
      <c r="E49" s="1301" t="s">
        <v>219</v>
      </c>
      <c r="F49" s="1301"/>
      <c r="G49" s="1302"/>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615">V48/V22</f>
        <v>47.776128512880554</v>
      </c>
      <c r="W49" s="82">
        <f t="shared" si="1615"/>
        <v>51.34404639553663</v>
      </c>
      <c r="X49" s="81">
        <f t="shared" si="1615"/>
        <v>51.665070081328949</v>
      </c>
      <c r="Y49" s="82">
        <f t="shared" si="1615"/>
        <v>41.976308558867977</v>
      </c>
      <c r="Z49" s="81">
        <f t="shared" si="1615"/>
        <v>50.301429754804502</v>
      </c>
      <c r="AA49" s="82">
        <f t="shared" si="1615"/>
        <v>49.553390924956368</v>
      </c>
      <c r="AB49" s="81">
        <f t="shared" si="1615"/>
        <v>47.578596949891065</v>
      </c>
      <c r="AC49" s="82">
        <f t="shared" si="1615"/>
        <v>47.769614035087713</v>
      </c>
      <c r="AD49" s="81">
        <f t="shared" si="1615"/>
        <v>43.334614940871063</v>
      </c>
      <c r="AE49" s="82">
        <f t="shared" si="1615"/>
        <v>45.63790742218675</v>
      </c>
      <c r="AF49" s="81">
        <f t="shared" si="1615"/>
        <v>46.991349503499919</v>
      </c>
      <c r="AG49" s="82">
        <f t="shared" si="1615"/>
        <v>100.88102919099249</v>
      </c>
      <c r="AH49" s="131">
        <f t="shared" ref="AH49" si="1616">AH48/AH22</f>
        <v>51.618946458744468</v>
      </c>
      <c r="AI49" s="149">
        <v>51.62</v>
      </c>
      <c r="AJ49" s="358">
        <f>AJ48/AJ22</f>
        <v>43.265963356973991</v>
      </c>
      <c r="AK49" s="82">
        <f t="shared" ref="AK49:AU49" si="1617">AK48/AK22</f>
        <v>40.006065620952647</v>
      </c>
      <c r="AL49" s="81">
        <f t="shared" si="1617"/>
        <v>53.277193638914881</v>
      </c>
      <c r="AM49" s="82">
        <f t="shared" si="1617"/>
        <v>33.583963468309861</v>
      </c>
      <c r="AN49" s="81">
        <f t="shared" si="1617"/>
        <v>47.840799163852708</v>
      </c>
      <c r="AO49" s="82">
        <f t="shared" si="1617"/>
        <v>53.898932584269666</v>
      </c>
      <c r="AP49" s="200">
        <f t="shared" si="1617"/>
        <v>45.301547425474254</v>
      </c>
      <c r="AQ49" s="82">
        <f t="shared" si="1617"/>
        <v>51.637844827586207</v>
      </c>
      <c r="AR49" s="200">
        <f t="shared" si="1617"/>
        <v>49.989050830728736</v>
      </c>
      <c r="AS49" s="82">
        <f t="shared" si="1617"/>
        <v>45.174164524421592</v>
      </c>
      <c r="AT49" s="200">
        <f t="shared" si="1617"/>
        <v>36.597701190905809</v>
      </c>
      <c r="AU49" s="82">
        <f t="shared" si="1617"/>
        <v>54.386269413629158</v>
      </c>
      <c r="AV49" s="131">
        <f>AV48/AV22</f>
        <v>45.369247136445018</v>
      </c>
      <c r="AW49" s="149">
        <f t="shared" ref="AW49:BH49" si="1618">AW48/AW22</f>
        <v>45.369247136445018</v>
      </c>
      <c r="AX49" s="358">
        <f t="shared" si="1618"/>
        <v>42.018864423210076</v>
      </c>
      <c r="AY49" s="82">
        <f t="shared" si="1618"/>
        <v>43.604213402358354</v>
      </c>
      <c r="AZ49" s="81">
        <f t="shared" si="1618"/>
        <v>39.503350240256268</v>
      </c>
      <c r="BA49" s="82">
        <f t="shared" si="1618"/>
        <v>22.783460814138781</v>
      </c>
      <c r="BB49" s="81">
        <f t="shared" si="1618"/>
        <v>34.856215875200732</v>
      </c>
      <c r="BC49" s="82">
        <f t="shared" si="1618"/>
        <v>45.976438554852322</v>
      </c>
      <c r="BD49" s="200">
        <f t="shared" si="1618"/>
        <v>35.633894047619052</v>
      </c>
      <c r="BE49" s="82">
        <f t="shared" si="1618"/>
        <v>53.032216095380029</v>
      </c>
      <c r="BF49" s="200">
        <f t="shared" si="1618"/>
        <v>48.064350861556747</v>
      </c>
      <c r="BG49" s="82">
        <f t="shared" si="1618"/>
        <v>51.250562686567164</v>
      </c>
      <c r="BH49" s="200">
        <f t="shared" si="1618"/>
        <v>43.035081794987242</v>
      </c>
      <c r="BI49" s="82">
        <f t="shared" ref="BI49" si="1619">BI48/BI22</f>
        <v>49.323001406469757</v>
      </c>
      <c r="BJ49" s="131">
        <f t="shared" ref="BJ49:BO49" si="1620">BJ48/BJ22</f>
        <v>40.697836433202255</v>
      </c>
      <c r="BK49" s="149">
        <f t="shared" si="1620"/>
        <v>40.697836433202255</v>
      </c>
      <c r="BL49" s="358">
        <f t="shared" si="1620"/>
        <v>38.964457127687808</v>
      </c>
      <c r="BM49" s="82">
        <f t="shared" si="1620"/>
        <v>43.737467916366263</v>
      </c>
      <c r="BN49" s="81">
        <f t="shared" si="1620"/>
        <v>40.744468056123146</v>
      </c>
      <c r="BO49" s="82">
        <f t="shared" si="1620"/>
        <v>21.219337893103937</v>
      </c>
      <c r="BP49" s="81">
        <f t="shared" ref="BP49:BQ49" si="1621">BP48/BP22</f>
        <v>45.399168904593637</v>
      </c>
      <c r="BQ49" s="82">
        <f t="shared" si="1621"/>
        <v>43.972748387096772</v>
      </c>
      <c r="BR49" s="200">
        <f t="shared" ref="BR49" si="1622">BR48/BR22</f>
        <v>35.060459327978279</v>
      </c>
      <c r="BS49" s="82">
        <f t="shared" ref="BS49:BT49" si="1623">BS48/BS22</f>
        <v>48.212014978098061</v>
      </c>
      <c r="BT49" s="200">
        <f t="shared" si="1623"/>
        <v>42.034075180482951</v>
      </c>
      <c r="BU49" s="200">
        <f t="shared" ref="BU49:BV49" si="1624">BU48/BU22</f>
        <v>35.599426879810537</v>
      </c>
      <c r="BV49" s="200">
        <f t="shared" si="1624"/>
        <v>45.06989707885576</v>
      </c>
      <c r="BW49" s="200">
        <f t="shared" ref="BW49" si="1625">BW48/BW22</f>
        <v>40.03689608269859</v>
      </c>
      <c r="BX49" s="131">
        <f>BX48/BX22</f>
        <v>38.449595522635803</v>
      </c>
      <c r="BY49" s="149">
        <f>BY48/BY22</f>
        <v>38.449595522635803</v>
      </c>
      <c r="BZ49" s="200">
        <f t="shared" ref="BZ49:CA49" si="1626">BZ48/BZ22</f>
        <v>40.541857843787298</v>
      </c>
      <c r="CA49" s="82">
        <f t="shared" si="1626"/>
        <v>43.823615209988652</v>
      </c>
      <c r="CB49" s="81">
        <f t="shared" ref="CB49:CC49" si="1627">CB48/CB22</f>
        <v>43.903600707755821</v>
      </c>
      <c r="CC49" s="82">
        <f t="shared" si="1627"/>
        <v>44.910589930031549</v>
      </c>
      <c r="CD49" s="81">
        <f t="shared" ref="CD49:CE49" si="1628">CD48/CD22</f>
        <v>44.112177006260673</v>
      </c>
      <c r="CE49" s="82">
        <f t="shared" si="1628"/>
        <v>52.117015316682767</v>
      </c>
      <c r="CF49" s="200">
        <f t="shared" ref="CF49:CG49" si="1629">CF48/CF22</f>
        <v>47.566619206741244</v>
      </c>
      <c r="CG49" s="82">
        <f t="shared" si="1629"/>
        <v>48.938092218258681</v>
      </c>
      <c r="CH49" s="200">
        <f t="shared" ref="CH49:CI49" si="1630">CH48/CH22</f>
        <v>39.081278903796743</v>
      </c>
      <c r="CI49" s="200">
        <f t="shared" si="1630"/>
        <v>46.85709027996225</v>
      </c>
      <c r="CJ49" s="200">
        <f t="shared" ref="CJ49:CK49" si="1631">CJ48/CJ22</f>
        <v>53.811207128446533</v>
      </c>
      <c r="CK49" s="200">
        <f t="shared" si="1631"/>
        <v>53.860165542611888</v>
      </c>
      <c r="CL49" s="131">
        <f>CL48/CL22</f>
        <v>46.482366052653703</v>
      </c>
      <c r="CM49" s="149">
        <f>CM48/CM22</f>
        <v>46.482366052653703</v>
      </c>
      <c r="CN49" s="200">
        <f t="shared" ref="CN49:CO49" si="1632">CN48/CN22</f>
        <v>47.354446773469078</v>
      </c>
      <c r="CO49" s="82">
        <f t="shared" si="1632"/>
        <v>44.764912354508489</v>
      </c>
      <c r="CP49" s="81">
        <f t="shared" ref="CP49:CQ49" si="1633">CP48/CP22</f>
        <v>43.649801067442986</v>
      </c>
      <c r="CQ49" s="82">
        <f t="shared" si="1633"/>
        <v>46.795800081710475</v>
      </c>
      <c r="CR49" s="81">
        <f t="shared" ref="CR49:CS49" si="1634">CR48/CR22</f>
        <v>52.599493482923613</v>
      </c>
      <c r="CS49" s="82">
        <f t="shared" si="1634"/>
        <v>52.290948290104076</v>
      </c>
      <c r="CT49" s="200">
        <f t="shared" ref="CT49:CU49" si="1635">CT48/CT22</f>
        <v>42.092769385699903</v>
      </c>
      <c r="CU49" s="82">
        <f t="shared" si="1635"/>
        <v>56.78474939246658</v>
      </c>
      <c r="CV49" s="200">
        <f t="shared" ref="CV49:CW49" si="1636">CV48/CV22</f>
        <v>56.512062773014073</v>
      </c>
      <c r="CW49" s="967">
        <f t="shared" si="1636"/>
        <v>64.85097790585975</v>
      </c>
      <c r="CX49" s="200">
        <f t="shared" ref="CX49:CY49" si="1637">CX48/CX22</f>
        <v>64.217366197183097</v>
      </c>
      <c r="CY49" s="82">
        <f t="shared" si="1637"/>
        <v>64.477084245076583</v>
      </c>
      <c r="CZ49" s="131">
        <f>CZ48/CZ22</f>
        <v>52.372871648904479</v>
      </c>
      <c r="DA49" s="149">
        <f>DA48/DA22</f>
        <v>52.372871648904479</v>
      </c>
      <c r="DB49" s="200">
        <f t="shared" ref="DB49:DC49" si="1638">DB48/DB22</f>
        <v>65.554007476635519</v>
      </c>
      <c r="DC49" s="82">
        <f t="shared" si="1638"/>
        <v>59.200106259339186</v>
      </c>
      <c r="DD49" s="81">
        <f t="shared" ref="DD49:DE49" si="1639">DD48/DD22</f>
        <v>69.808054418985279</v>
      </c>
      <c r="DE49" s="82">
        <f t="shared" si="1639"/>
        <v>62.186054227613276</v>
      </c>
      <c r="DF49" s="81">
        <f t="shared" ref="DF49:DG49" si="1640">DF48/DF22</f>
        <v>70.712440464074902</v>
      </c>
      <c r="DG49" s="82">
        <f t="shared" si="1640"/>
        <v>75.337243337702063</v>
      </c>
      <c r="DH49" s="200">
        <f t="shared" ref="DH49:DI49" si="1641">DH48/DH22</f>
        <v>56.537362310211371</v>
      </c>
      <c r="DI49" s="82">
        <f t="shared" si="1641"/>
        <v>60.672750039625932</v>
      </c>
      <c r="DJ49" s="200">
        <f t="shared" ref="DJ49:DK49" si="1642">DJ48/DJ22</f>
        <v>64.759733732734233</v>
      </c>
      <c r="DK49" s="82">
        <f t="shared" si="1642"/>
        <v>57.063871234690495</v>
      </c>
      <c r="DL49" s="200">
        <f t="shared" ref="DL49:DM49" si="1643">DL48/DL22</f>
        <v>72.735463387777571</v>
      </c>
      <c r="DM49" s="82">
        <f t="shared" si="1643"/>
        <v>56.125583294806589</v>
      </c>
      <c r="DN49" s="131">
        <f>DN48/DN22</f>
        <v>63.569120864656163</v>
      </c>
      <c r="DO49" s="149">
        <f>DO48/DO22</f>
        <v>63.569120864656163</v>
      </c>
      <c r="DP49" s="200">
        <f t="shared" ref="DP49:DQ49" si="1644">DP48/DP22</f>
        <v>63.056378488767876</v>
      </c>
      <c r="DQ49" s="82">
        <f t="shared" si="1644"/>
        <v>64.747800166527895</v>
      </c>
      <c r="DR49" s="81">
        <f t="shared" ref="DR49:DS49" si="1645">DR48/DR22</f>
        <v>81.687146012812022</v>
      </c>
      <c r="DS49" s="82">
        <f t="shared" si="1645"/>
        <v>55.822275124303147</v>
      </c>
      <c r="DT49" s="81">
        <f t="shared" ref="DT49:DU49" si="1646">DT48/DT22</f>
        <v>66.882562737642587</v>
      </c>
      <c r="DU49" s="82">
        <f t="shared" si="1646"/>
        <v>75.566786595394731</v>
      </c>
      <c r="DV49" s="200">
        <f t="shared" ref="DV49:DW49" si="1647">DV48/DV22</f>
        <v>51.792566457898403</v>
      </c>
      <c r="DW49" s="82">
        <f t="shared" si="1647"/>
        <v>62.620955803639703</v>
      </c>
      <c r="DX49" s="200">
        <f t="shared" ref="DX49:DY49" si="1648">DX48/DX22</f>
        <v>58.121888836552046</v>
      </c>
      <c r="DY49" s="82">
        <f t="shared" si="1648"/>
        <v>69.382695338148395</v>
      </c>
      <c r="DZ49" s="200">
        <f t="shared" ref="DZ49:EA49" si="1649">DZ48/DZ22</f>
        <v>66.565158099275749</v>
      </c>
      <c r="EA49" s="82">
        <f t="shared" si="1649"/>
        <v>64.764311314125095</v>
      </c>
      <c r="EB49" s="131">
        <f>EB48/EB22</f>
        <v>64.193200531771964</v>
      </c>
      <c r="EC49" s="149">
        <f>EC48/EC22</f>
        <v>64.19320053177195</v>
      </c>
      <c r="ED49" s="200">
        <f t="shared" ref="ED49" si="1650">ED48/ED22</f>
        <v>59.431000841042888</v>
      </c>
      <c r="EE49" s="82">
        <f t="shared" ref="EE49:EF49" si="1651">EE48/EE22</f>
        <v>64.27368107302533</v>
      </c>
      <c r="EF49" s="81">
        <f t="shared" si="1651"/>
        <v>78.186436007348433</v>
      </c>
      <c r="EG49" s="82">
        <f t="shared" ref="EG49:EH49" si="1652">EG48/EG22</f>
        <v>62.748522299838797</v>
      </c>
      <c r="EH49" s="81">
        <f t="shared" si="1652"/>
        <v>69.331465330976229</v>
      </c>
      <c r="EI49" s="82">
        <f t="shared" ref="EI49:EJ49" si="1653">EI48/EI22</f>
        <v>74.341957726246662</v>
      </c>
      <c r="EJ49" s="200">
        <f t="shared" si="1653"/>
        <v>51.86660975956751</v>
      </c>
      <c r="EK49" s="82">
        <f t="shared" ref="EK49:EL49" si="1654">EK48/EK22</f>
        <v>58.595981497542645</v>
      </c>
      <c r="EL49" s="200">
        <f t="shared" si="1654"/>
        <v>60.109189903140596</v>
      </c>
      <c r="EM49" s="82">
        <f t="shared" ref="EM49:EN49" si="1655">EM48/EM22</f>
        <v>60.058359082777685</v>
      </c>
      <c r="EN49" s="200">
        <f t="shared" si="1655"/>
        <v>69.491929113924044</v>
      </c>
      <c r="EO49" s="82">
        <f t="shared" ref="EO49" si="1656">EO48/EO22</f>
        <v>50.964892627547535</v>
      </c>
      <c r="EP49" s="131">
        <f>EP48/EP22</f>
        <v>62.305790974202075</v>
      </c>
      <c r="EQ49" s="149">
        <f>EQ48/EQ22</f>
        <v>62.305790974202083</v>
      </c>
      <c r="ER49" s="200">
        <f t="shared" ref="ER49:ES49" si="1657">ER48/ER22</f>
        <v>47.490845764854619</v>
      </c>
      <c r="ES49" s="82">
        <f t="shared" si="1657"/>
        <v>47.845022292158404</v>
      </c>
      <c r="ET49" s="81">
        <f t="shared" ref="ET49:EU49" si="1658">ET48/ET22</f>
        <v>46.064444444444447</v>
      </c>
      <c r="EU49" s="82">
        <f t="shared" si="1658"/>
        <v>43.126323904474845</v>
      </c>
      <c r="EV49" s="81">
        <f t="shared" ref="EV49" si="1659">EV48/EV22</f>
        <v>67.034557949479947</v>
      </c>
      <c r="EW49" s="82">
        <f t="shared" ref="EW49:EX49" si="1660">EW48/EW22</f>
        <v>65.140569464033845</v>
      </c>
      <c r="EX49" s="200">
        <f t="shared" si="1660"/>
        <v>60.363105413105409</v>
      </c>
      <c r="EY49" s="82"/>
      <c r="EZ49" s="200"/>
      <c r="FA49" s="82"/>
      <c r="FB49" s="200"/>
      <c r="FC49" s="82"/>
      <c r="FD49" s="131">
        <f>FD48/FD22</f>
        <v>52.368095479424284</v>
      </c>
      <c r="FE49" s="149">
        <f>FE48/FE22</f>
        <v>52.368095479424291</v>
      </c>
      <c r="FF49" s="599">
        <f t="shared" si="1306"/>
        <v>-12.367404990419082</v>
      </c>
      <c r="FG49" s="367">
        <f t="shared" si="1307"/>
        <v>-0.22739939921894733</v>
      </c>
      <c r="FH49" s="599">
        <f t="shared" si="1308"/>
        <v>1.5853489791482787</v>
      </c>
      <c r="FI49" s="367">
        <f t="shared" si="1309"/>
        <v>3.7729457968706435E-2</v>
      </c>
      <c r="FJ49" s="599">
        <f t="shared" si="1310"/>
        <v>-4.1008631621020868</v>
      </c>
      <c r="FK49" s="367">
        <f t="shared" si="1311"/>
        <v>-9.4047406021554092E-2</v>
      </c>
      <c r="FL49" s="599">
        <f t="shared" si="1312"/>
        <v>-16.719889426117486</v>
      </c>
      <c r="FM49" s="367">
        <f t="shared" si="1313"/>
        <v>-0.42325244123418482</v>
      </c>
      <c r="FN49" s="599">
        <f t="shared" si="1314"/>
        <v>12.072755061061951</v>
      </c>
      <c r="FO49" s="367">
        <f t="shared" si="1315"/>
        <v>0.52989118552041647</v>
      </c>
      <c r="FP49" s="599">
        <f t="shared" si="1316"/>
        <v>11.12022267965159</v>
      </c>
      <c r="FQ49" s="367">
        <f t="shared" si="1317"/>
        <v>0.31903126602917709</v>
      </c>
      <c r="FR49" s="599">
        <f t="shared" si="1318"/>
        <v>-10.342544507233271</v>
      </c>
      <c r="FS49" s="367">
        <f t="shared" si="1319"/>
        <v>-0.22495314627065052</v>
      </c>
      <c r="FT49" s="599">
        <f t="shared" si="1320"/>
        <v>17.398322047760978</v>
      </c>
      <c r="FU49" s="367">
        <f t="shared" si="1321"/>
        <v>0.48825205644128811</v>
      </c>
      <c r="FV49" s="599">
        <f t="shared" si="1322"/>
        <v>-4.9678652338232823</v>
      </c>
      <c r="FW49" s="367">
        <f t="shared" si="1323"/>
        <v>-9.3676365039854784E-2</v>
      </c>
      <c r="FX49" s="599">
        <f t="shared" si="1324"/>
        <v>3.1862118250104174</v>
      </c>
      <c r="FY49" s="100">
        <f t="shared" si="1325"/>
        <v>6.6290541074566792E-2</v>
      </c>
      <c r="FZ49" s="599">
        <f t="shared" si="1326"/>
        <v>-8.2154808915799222</v>
      </c>
      <c r="GA49" s="367">
        <f t="shared" si="1327"/>
        <v>-0.16030030620001778</v>
      </c>
      <c r="GB49" s="599">
        <f t="shared" si="1328"/>
        <v>6.2879196114825149</v>
      </c>
      <c r="GC49" s="367">
        <f t="shared" si="1329"/>
        <v>0.14611148275347152</v>
      </c>
      <c r="GD49" s="599">
        <f t="shared" si="1330"/>
        <v>-10.358544278781949</v>
      </c>
      <c r="GE49" s="367">
        <f t="shared" si="1331"/>
        <v>-0.21001447566861181</v>
      </c>
      <c r="GF49" s="303">
        <f t="shared" si="1332"/>
        <v>4.7730107886784552</v>
      </c>
      <c r="GG49" s="370">
        <f t="shared" si="1333"/>
        <v>0.12249652992821487</v>
      </c>
      <c r="GH49" s="303">
        <f t="shared" si="1334"/>
        <v>-2.9929998602431169</v>
      </c>
      <c r="GI49" s="370">
        <f t="shared" si="1335"/>
        <v>-6.8431027282289392E-2</v>
      </c>
      <c r="GJ49" s="303">
        <f t="shared" si="1336"/>
        <v>-19.52513016301921</v>
      </c>
      <c r="GK49" s="370">
        <f t="shared" si="1337"/>
        <v>-0.47920935269358461</v>
      </c>
      <c r="GL49" s="303">
        <f t="shared" si="1338"/>
        <v>24.1798310114897</v>
      </c>
      <c r="GM49" s="370">
        <f t="shared" si="1339"/>
        <v>1.1395186378245992</v>
      </c>
      <c r="GN49" s="303">
        <f t="shared" si="1340"/>
        <v>-1.4264205174968652</v>
      </c>
      <c r="GO49" s="370">
        <f t="shared" si="1341"/>
        <v>-3.1419529297870806E-2</v>
      </c>
      <c r="GP49" s="303">
        <f t="shared" si="1342"/>
        <v>-8.9122890591184927</v>
      </c>
      <c r="GQ49" s="370">
        <f t="shared" si="1343"/>
        <v>-0.20267755339426743</v>
      </c>
      <c r="GR49" s="303">
        <f t="shared" si="1344"/>
        <v>13.151555650119782</v>
      </c>
      <c r="GS49" s="370">
        <f t="shared" si="1345"/>
        <v>0.37511076301344487</v>
      </c>
      <c r="GT49" s="303">
        <f t="shared" si="1346"/>
        <v>-6.1779397976151103</v>
      </c>
      <c r="GU49" s="370">
        <f t="shared" si="1347"/>
        <v>-0.12814108268284677</v>
      </c>
      <c r="GV49" s="303">
        <f t="shared" si="1348"/>
        <v>-6.4346483006724142</v>
      </c>
      <c r="GW49" s="370">
        <f t="shared" si="1349"/>
        <v>-0.15308171460996287</v>
      </c>
      <c r="GX49" s="303">
        <f t="shared" si="1350"/>
        <v>9.4704701990452236</v>
      </c>
      <c r="GY49" s="370">
        <f t="shared" si="1351"/>
        <v>0.26602872655840987</v>
      </c>
      <c r="GZ49" s="303">
        <f t="shared" si="1352"/>
        <v>-5.0330009961571704</v>
      </c>
      <c r="HA49" s="370">
        <f t="shared" si="1353"/>
        <v>-0.11167101152574783</v>
      </c>
      <c r="HB49" s="303">
        <f t="shared" si="1354"/>
        <v>0.50496176108870827</v>
      </c>
      <c r="HC49" s="370">
        <f t="shared" si="1355"/>
        <v>1.2612410313868481E-2</v>
      </c>
      <c r="HD49" s="303">
        <f t="shared" si="1356"/>
        <v>3.2817573662013544</v>
      </c>
      <c r="HE49" s="370">
        <f t="shared" si="1357"/>
        <v>8.0947384770731629E-2</v>
      </c>
      <c r="HF49" s="303">
        <f t="shared" si="1358"/>
        <v>7.9985497767168567E-2</v>
      </c>
      <c r="HG49" s="370">
        <f t="shared" si="1359"/>
        <v>1.8251688589337922E-3</v>
      </c>
      <c r="HH49" s="303">
        <f t="shared" si="1360"/>
        <v>1.0069892222757275</v>
      </c>
      <c r="HI49" s="370">
        <f t="shared" si="1361"/>
        <v>2.29363698202967E-2</v>
      </c>
      <c r="HJ49" s="303">
        <f t="shared" si="1362"/>
        <v>-0.79841292377087569</v>
      </c>
      <c r="HK49" s="370">
        <f t="shared" si="1363"/>
        <v>-1.7777832021684932E-2</v>
      </c>
      <c r="HL49" s="303">
        <f t="shared" si="1364"/>
        <v>8.0048383104220946</v>
      </c>
      <c r="HM49" s="370">
        <f t="shared" si="1365"/>
        <v>0.18146550122171479</v>
      </c>
      <c r="HN49" s="303">
        <f t="shared" si="1366"/>
        <v>-4.5503961099415235</v>
      </c>
      <c r="HO49" s="370">
        <f t="shared" si="1367"/>
        <v>-8.7311141712386825E-2</v>
      </c>
      <c r="HP49" s="303">
        <f t="shared" si="1368"/>
        <v>1.3714730115174376</v>
      </c>
      <c r="HQ49" s="370">
        <f t="shared" si="1369"/>
        <v>2.883267792391412E-2</v>
      </c>
      <c r="HR49" s="303">
        <f t="shared" si="1370"/>
        <v>-9.8568133144619381</v>
      </c>
      <c r="HS49" s="370">
        <f t="shared" si="1371"/>
        <v>-0.20141392660959484</v>
      </c>
      <c r="HT49" s="303">
        <f t="shared" si="1372"/>
        <v>7.7758113761655068</v>
      </c>
      <c r="HU49" s="370">
        <f t="shared" si="1373"/>
        <v>0.19896512075018322</v>
      </c>
      <c r="HV49" s="303">
        <f t="shared" si="1374"/>
        <v>6.9541168484842828</v>
      </c>
      <c r="HW49" s="370">
        <f t="shared" si="1375"/>
        <v>0.14841119683136</v>
      </c>
      <c r="HX49" s="303">
        <f t="shared" si="1376"/>
        <v>4.895841416535518E-2</v>
      </c>
      <c r="HY49" s="370">
        <f t="shared" si="1377"/>
        <v>9.098181731640435E-4</v>
      </c>
      <c r="HZ49" s="303">
        <f t="shared" si="1378"/>
        <v>-6.5057187691428098</v>
      </c>
      <c r="IA49" s="370">
        <f t="shared" si="1379"/>
        <v>-0.1207890600335374</v>
      </c>
      <c r="IB49" s="303">
        <f t="shared" si="1380"/>
        <v>-2.5895344189605893</v>
      </c>
      <c r="IC49" s="370">
        <f t="shared" si="1381"/>
        <v>-5.468408133555492E-2</v>
      </c>
      <c r="ID49" s="303">
        <f t="shared" si="1382"/>
        <v>-1.1151112870655027</v>
      </c>
      <c r="IE49" s="370">
        <f t="shared" si="1383"/>
        <v>-2.4910386917203344E-2</v>
      </c>
      <c r="IF49" s="303">
        <f t="shared" si="1384"/>
        <v>3.1459990142674883</v>
      </c>
      <c r="IG49" s="370">
        <f t="shared" si="1385"/>
        <v>7.2073616312858524E-2</v>
      </c>
      <c r="IH49" s="303">
        <f t="shared" si="1386"/>
        <v>5.8036934012131383</v>
      </c>
      <c r="II49" s="370">
        <f t="shared" si="1387"/>
        <v>0.12402167269454242</v>
      </c>
      <c r="IJ49" s="303">
        <f t="shared" si="1388"/>
        <v>-0.30854519281953685</v>
      </c>
      <c r="IK49" s="370">
        <f t="shared" si="1389"/>
        <v>-5.8659346771030374E-3</v>
      </c>
      <c r="IL49" s="303">
        <f t="shared" si="1390"/>
        <v>-10.198178904404173</v>
      </c>
      <c r="IM49" s="370">
        <f t="shared" si="1391"/>
        <v>-0.19502761448933509</v>
      </c>
      <c r="IN49" s="303">
        <f t="shared" si="1392"/>
        <v>14.691980006766677</v>
      </c>
      <c r="IO49" s="370">
        <f t="shared" si="1393"/>
        <v>0.34903809421857512</v>
      </c>
      <c r="IP49" s="303">
        <f t="shared" si="1394"/>
        <v>-0.27268661945250727</v>
      </c>
      <c r="IQ49" s="370">
        <f t="shared" si="1395"/>
        <v>-4.8021101153029582E-3</v>
      </c>
      <c r="IR49" s="303">
        <f t="shared" si="1396"/>
        <v>8.3389151328456776</v>
      </c>
      <c r="IS49" s="370">
        <f t="shared" si="1397"/>
        <v>0.14755991417867192</v>
      </c>
      <c r="IT49" s="303">
        <f t="shared" si="1398"/>
        <v>-0.63361170867665351</v>
      </c>
      <c r="IU49" s="370">
        <f t="shared" si="1399"/>
        <v>-9.7702722323852915E-3</v>
      </c>
      <c r="IV49" s="303">
        <f t="shared" si="1400"/>
        <v>0.25971804789348596</v>
      </c>
      <c r="IW49" s="370">
        <f t="shared" si="1401"/>
        <v>4.0443584543160306E-3</v>
      </c>
      <c r="IX49" s="303">
        <f t="shared" si="1402"/>
        <v>1.0769232315589363</v>
      </c>
      <c r="IY49" s="370">
        <f t="shared" si="1403"/>
        <v>1.6702418295864073E-2</v>
      </c>
      <c r="IZ49" s="303">
        <f t="shared" si="1404"/>
        <v>-6.3539012172963325</v>
      </c>
      <c r="JA49" s="370">
        <f t="shared" si="1405"/>
        <v>-9.6926205763407575E-2</v>
      </c>
      <c r="JB49" s="303">
        <f t="shared" si="1406"/>
        <v>10.607948159646092</v>
      </c>
      <c r="JC49" s="370">
        <f t="shared" si="1407"/>
        <v>0.15195879971066939</v>
      </c>
      <c r="JD49" s="303">
        <f t="shared" si="1408"/>
        <v>-7.6220001913720026</v>
      </c>
      <c r="JE49" s="370">
        <f t="shared" si="1409"/>
        <v>-0.10918511129998049</v>
      </c>
      <c r="JF49" s="303">
        <f t="shared" si="1410"/>
        <v>8.5263862364616259</v>
      </c>
      <c r="JG49" s="370">
        <f t="shared" si="1411"/>
        <v>0.13412779853625784</v>
      </c>
      <c r="JH49" s="303">
        <f t="shared" si="1412"/>
        <v>4.6248028736271607</v>
      </c>
      <c r="JI49" s="370">
        <f t="shared" si="1413"/>
        <v>6.5402959412449752E-2</v>
      </c>
      <c r="JJ49" s="303">
        <f t="shared" si="1414"/>
        <v>-18.799881027490692</v>
      </c>
      <c r="JK49" s="370">
        <f t="shared" si="1415"/>
        <v>-0.24954299088459486</v>
      </c>
      <c r="JL49" s="303">
        <f t="shared" si="1416"/>
        <v>4.1353877294145605</v>
      </c>
      <c r="JM49" s="370">
        <f t="shared" si="1417"/>
        <v>7.3144334302763472E-2</v>
      </c>
      <c r="JN49" s="303">
        <f t="shared" si="1418"/>
        <v>4.0869836931083015</v>
      </c>
      <c r="JO49" s="370">
        <f t="shared" si="1419"/>
        <v>6.7361108412574922E-2</v>
      </c>
      <c r="JP49" s="303">
        <f t="shared" si="1420"/>
        <v>-7.6958624980437378</v>
      </c>
      <c r="JQ49" s="370">
        <f t="shared" si="1421"/>
        <v>-0.11883715473267449</v>
      </c>
      <c r="JR49" s="303">
        <f t="shared" si="1422"/>
        <v>15.671592153087076</v>
      </c>
      <c r="JS49" s="370">
        <f t="shared" si="1423"/>
        <v>0.27463247434849702</v>
      </c>
      <c r="JT49" s="303">
        <f t="shared" si="1424"/>
        <v>-16.609880092970982</v>
      </c>
      <c r="JU49" s="370">
        <f t="shared" si="1425"/>
        <v>-0.22836013299892027</v>
      </c>
      <c r="JV49" s="303">
        <f t="shared" si="1426"/>
        <v>6.9307951939612877</v>
      </c>
      <c r="JW49" s="370">
        <f t="shared" si="1427"/>
        <v>0.12348727241829142</v>
      </c>
      <c r="JX49" s="303">
        <f t="shared" si="1428"/>
        <v>1.6914216777600188</v>
      </c>
      <c r="JY49" s="370">
        <f t="shared" si="1429"/>
        <v>2.6823958468552216E-2</v>
      </c>
      <c r="JZ49" s="303">
        <f t="shared" si="1430"/>
        <v>16.939345846284127</v>
      </c>
      <c r="KA49" s="370">
        <f t="shared" si="1431"/>
        <v>0.26162040722182112</v>
      </c>
      <c r="KB49" s="303">
        <f t="shared" si="1432"/>
        <v>-25.864870888508875</v>
      </c>
      <c r="KC49" s="370">
        <f t="shared" si="1433"/>
        <v>-0.31663330341412788</v>
      </c>
      <c r="KD49" s="303">
        <f t="shared" si="1434"/>
        <v>11.06028761333944</v>
      </c>
      <c r="KE49" s="370">
        <f t="shared" si="1435"/>
        <v>0.19813394543147458</v>
      </c>
      <c r="KF49" s="303">
        <f t="shared" si="1436"/>
        <v>8.6842238577521442</v>
      </c>
      <c r="KG49" s="370">
        <f t="shared" si="1437"/>
        <v>0.12984286938611164</v>
      </c>
      <c r="KH49" s="303">
        <f t="shared" si="1438"/>
        <v>-23.774220137496329</v>
      </c>
      <c r="KI49" s="370">
        <f t="shared" si="1439"/>
        <v>-0.31461203008128441</v>
      </c>
      <c r="KJ49" s="303">
        <f t="shared" si="1440"/>
        <v>10.8283893457413</v>
      </c>
      <c r="KK49" s="370">
        <f t="shared" si="1441"/>
        <v>0.20907226820944616</v>
      </c>
      <c r="KL49" s="303">
        <f t="shared" si="1442"/>
        <v>-4.4990669670876571</v>
      </c>
      <c r="KM49" s="370">
        <f t="shared" si="1443"/>
        <v>-7.1846028367809719E-2</v>
      </c>
      <c r="KN49" s="303">
        <f t="shared" si="1444"/>
        <v>11.260806501596349</v>
      </c>
      <c r="KO49" s="370">
        <f t="shared" si="1445"/>
        <v>0.19374467566364748</v>
      </c>
      <c r="KP49" s="303">
        <f t="shared" si="1446"/>
        <v>-2.8175372388726458</v>
      </c>
      <c r="KQ49" s="370">
        <f t="shared" si="1447"/>
        <v>-4.0608644924226389E-2</v>
      </c>
      <c r="KR49" s="303">
        <f t="shared" si="1448"/>
        <v>-1.8008467851506538</v>
      </c>
      <c r="KS49" s="370">
        <f t="shared" si="1449"/>
        <v>-2.7053894808825633E-2</v>
      </c>
      <c r="KT49" s="303">
        <f t="shared" si="1450"/>
        <v>-5.3333104730822072</v>
      </c>
      <c r="KU49" s="375">
        <f t="shared" si="1451"/>
        <v>-8.2349528079039613E-2</v>
      </c>
      <c r="KV49" s="303">
        <f t="shared" si="1452"/>
        <v>4.8426802319824418</v>
      </c>
      <c r="KW49" s="370">
        <f t="shared" si="1453"/>
        <v>8.1484076718393403E-2</v>
      </c>
      <c r="KX49" s="303">
        <f t="shared" si="1454"/>
        <v>13.912754934323104</v>
      </c>
      <c r="KY49" s="370">
        <f t="shared" si="1455"/>
        <v>0.21646115022595264</v>
      </c>
      <c r="KZ49" s="303">
        <f t="shared" si="1456"/>
        <v>-15.437913707509637</v>
      </c>
      <c r="LA49" s="370">
        <f t="shared" si="1457"/>
        <v>-0.19745002452930183</v>
      </c>
      <c r="LB49" s="303">
        <f t="shared" si="1458"/>
        <v>6.5829430311374324</v>
      </c>
      <c r="LC49" s="370">
        <f t="shared" si="1459"/>
        <v>0.10490992918815467</v>
      </c>
      <c r="LD49" s="303">
        <f t="shared" si="1460"/>
        <v>5.0104923952704326</v>
      </c>
      <c r="LE49" s="370">
        <f t="shared" si="1461"/>
        <v>7.2268664326525081E-2</v>
      </c>
      <c r="LF49" s="303">
        <f t="shared" si="1462"/>
        <v>-22.475347966679152</v>
      </c>
      <c r="LG49" s="370">
        <f t="shared" si="1463"/>
        <v>-0.30232386466659</v>
      </c>
      <c r="LH49" s="303">
        <f t="shared" si="1464"/>
        <v>6.7293717379751357</v>
      </c>
      <c r="LI49" s="370">
        <f t="shared" si="1465"/>
        <v>0.1297438133930435</v>
      </c>
      <c r="LJ49" s="303">
        <f t="shared" si="1466"/>
        <v>1.5132084055979504</v>
      </c>
      <c r="LK49" s="370">
        <f t="shared" si="1467"/>
        <v>2.5824439951763763E-2</v>
      </c>
      <c r="LL49" s="303">
        <f t="shared" si="1468"/>
        <v>-5.0830820362911311E-2</v>
      </c>
      <c r="LM49" s="370">
        <f t="shared" si="1469"/>
        <v>-8.4564141431317963E-4</v>
      </c>
      <c r="LN49" s="303">
        <f t="shared" si="1470"/>
        <v>9.4335700311463597</v>
      </c>
      <c r="LO49" s="370">
        <f t="shared" si="1471"/>
        <v>0.15707338953673688</v>
      </c>
      <c r="LP49" s="303">
        <f t="shared" si="1472"/>
        <v>-18.52703648637651</v>
      </c>
      <c r="LQ49" s="370">
        <f t="shared" si="1473"/>
        <v>-0.26660702505471617</v>
      </c>
      <c r="LR49" s="303">
        <f t="shared" si="1474"/>
        <v>-3.4740468626929157</v>
      </c>
      <c r="LS49" s="1195">
        <f t="shared" si="1475"/>
        <v>-6.8165489684856598E-2</v>
      </c>
      <c r="LT49" s="303">
        <f t="shared" si="1476"/>
        <v>0.35417652730378535</v>
      </c>
      <c r="LU49" s="1191">
        <f t="shared" si="1477"/>
        <v>7.4577852131218949E-3</v>
      </c>
      <c r="LV49" s="303">
        <f t="shared" si="1478"/>
        <v>-1.7805778477139569</v>
      </c>
      <c r="LW49" s="1191">
        <f t="shared" si="1479"/>
        <v>-3.7215529691701825E-2</v>
      </c>
      <c r="LX49" s="303">
        <f t="shared" si="1480"/>
        <v>-2.9381205399696029</v>
      </c>
      <c r="LY49" s="1191">
        <f t="shared" si="1481"/>
        <v>-6.3782828066299452E-2</v>
      </c>
      <c r="LZ49" s="303">
        <f t="shared" si="1482"/>
        <v>23.908234045005102</v>
      </c>
      <c r="MA49" s="1191">
        <f t="shared" si="1483"/>
        <v>0.5543768139840074</v>
      </c>
      <c r="MB49" s="303">
        <f t="shared" si="1484"/>
        <v>-1.8939884854461013</v>
      </c>
      <c r="MC49" s="1191">
        <f t="shared" si="1485"/>
        <v>-2.8253911764041025E-2</v>
      </c>
      <c r="MD49" s="303">
        <f t="shared" si="1486"/>
        <v>-4.7774640509284367</v>
      </c>
      <c r="ME49" s="1249">
        <f t="shared" si="1487"/>
        <v>-7.3340839514248107E-2</v>
      </c>
      <c r="MF49" s="303">
        <f t="shared" si="1488"/>
        <v>-60.363105413105409</v>
      </c>
      <c r="MG49" s="1191">
        <f t="shared" si="1489"/>
        <v>-1</v>
      </c>
      <c r="MH49" s="303">
        <f t="shared" si="1490"/>
        <v>0</v>
      </c>
      <c r="MI49" s="1191" t="e">
        <f t="shared" si="1491"/>
        <v>#DIV/0!</v>
      </c>
      <c r="MJ49" s="303">
        <f t="shared" si="1492"/>
        <v>0</v>
      </c>
      <c r="MK49" s="1191" t="e">
        <f t="shared" si="1493"/>
        <v>#DIV/0!</v>
      </c>
      <c r="ML49" s="303">
        <f t="shared" si="1494"/>
        <v>0</v>
      </c>
      <c r="MM49" s="1191" t="e">
        <f t="shared" si="1495"/>
        <v>#DIV/0!</v>
      </c>
      <c r="MN49" s="303">
        <f t="shared" si="1496"/>
        <v>0</v>
      </c>
      <c r="MO49" s="1191" t="e">
        <f t="shared" si="1497"/>
        <v>#DIV/0!</v>
      </c>
      <c r="MP49" s="200">
        <f t="shared" si="1498"/>
        <v>51.86660975956751</v>
      </c>
      <c r="MQ49" s="967">
        <f t="shared" si="1499"/>
        <v>60.363105413105409</v>
      </c>
      <c r="MR49" s="621">
        <f>MQ49-MP49</f>
        <v>8.4964956535378988</v>
      </c>
      <c r="MS49" s="105">
        <f t="shared" si="1500"/>
        <v>0.16381436328543922</v>
      </c>
      <c r="MT49" s="614"/>
      <c r="MU49" s="614"/>
      <c r="MV49" s="614"/>
      <c r="MW49" s="80" t="str">
        <f t="shared" si="1501"/>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502"/>
        <v>43.265963356973991</v>
      </c>
      <c r="NJ49" s="273">
        <f t="shared" si="1502"/>
        <v>40.006065620952647</v>
      </c>
      <c r="NK49" s="273">
        <f t="shared" si="1502"/>
        <v>53.277193638914881</v>
      </c>
      <c r="NL49" s="273">
        <f t="shared" si="1502"/>
        <v>33.583963468309861</v>
      </c>
      <c r="NM49" s="273">
        <f t="shared" si="1502"/>
        <v>47.840799163852708</v>
      </c>
      <c r="NN49" s="273">
        <f t="shared" si="1502"/>
        <v>53.898932584269666</v>
      </c>
      <c r="NO49" s="273">
        <f t="shared" si="1502"/>
        <v>45.301547425474254</v>
      </c>
      <c r="NP49" s="273">
        <f t="shared" si="1502"/>
        <v>51.637844827586207</v>
      </c>
      <c r="NQ49" s="273">
        <f t="shared" si="1502"/>
        <v>49.989050830728736</v>
      </c>
      <c r="NR49" s="273">
        <f t="shared" si="1502"/>
        <v>45.174164524421592</v>
      </c>
      <c r="NS49" s="273">
        <f t="shared" si="1502"/>
        <v>36.597701190905809</v>
      </c>
      <c r="NT49" s="273">
        <f t="shared" si="1502"/>
        <v>54.386269413629158</v>
      </c>
      <c r="NU49" s="273">
        <f t="shared" si="1503"/>
        <v>42.018864423210076</v>
      </c>
      <c r="NV49" s="273">
        <f t="shared" si="1503"/>
        <v>43.604213402358354</v>
      </c>
      <c r="NW49" s="273">
        <f t="shared" si="1503"/>
        <v>39.503350240256268</v>
      </c>
      <c r="NX49" s="273">
        <f t="shared" si="1503"/>
        <v>22.783460814138781</v>
      </c>
      <c r="NY49" s="273">
        <f t="shared" si="1503"/>
        <v>34.856215875200732</v>
      </c>
      <c r="NZ49" s="273">
        <f t="shared" si="1503"/>
        <v>45.976438554852322</v>
      </c>
      <c r="OA49" s="273">
        <f t="shared" si="1503"/>
        <v>35.633894047619052</v>
      </c>
      <c r="OB49" s="273">
        <f t="shared" si="1503"/>
        <v>53.032216095380029</v>
      </c>
      <c r="OC49" s="273">
        <f t="shared" si="1503"/>
        <v>48.064350861556747</v>
      </c>
      <c r="OD49" s="273">
        <f t="shared" si="1503"/>
        <v>51.250562686567164</v>
      </c>
      <c r="OE49" s="273">
        <f t="shared" si="1503"/>
        <v>43.035081794987242</v>
      </c>
      <c r="OF49" s="273">
        <f t="shared" si="1503"/>
        <v>49.323001406469757</v>
      </c>
      <c r="OG49" s="713">
        <f t="shared" si="1504"/>
        <v>38.964457127687808</v>
      </c>
      <c r="OH49" s="713">
        <f t="shared" si="1504"/>
        <v>43.737467916366263</v>
      </c>
      <c r="OI49" s="713">
        <f t="shared" si="1504"/>
        <v>40.744468056123146</v>
      </c>
      <c r="OJ49" s="713">
        <f t="shared" si="1504"/>
        <v>21.219337893103937</v>
      </c>
      <c r="OK49" s="713">
        <f t="shared" si="1504"/>
        <v>45.399168904593637</v>
      </c>
      <c r="OL49" s="713">
        <f t="shared" si="1504"/>
        <v>43.972748387096772</v>
      </c>
      <c r="OM49" s="713">
        <f t="shared" si="1504"/>
        <v>35.060459327978279</v>
      </c>
      <c r="ON49" s="713">
        <f t="shared" si="1504"/>
        <v>48.212014978098061</v>
      </c>
      <c r="OO49" s="713">
        <f t="shared" si="1504"/>
        <v>42.034075180482951</v>
      </c>
      <c r="OP49" s="713">
        <f t="shared" si="1504"/>
        <v>35.599426879810537</v>
      </c>
      <c r="OQ49" s="713">
        <f t="shared" si="1504"/>
        <v>45.06989707885576</v>
      </c>
      <c r="OR49" s="713">
        <f t="shared" si="1504"/>
        <v>40.03689608269859</v>
      </c>
      <c r="OS49" s="816">
        <f t="shared" si="1505"/>
        <v>40.541857843787298</v>
      </c>
      <c r="OT49" s="816">
        <f t="shared" si="1505"/>
        <v>43.823615209988652</v>
      </c>
      <c r="OU49" s="816">
        <f t="shared" si="1505"/>
        <v>43.903600707755821</v>
      </c>
      <c r="OV49" s="816">
        <f t="shared" si="1505"/>
        <v>44.910589930031549</v>
      </c>
      <c r="OW49" s="816">
        <f t="shared" si="1505"/>
        <v>44.112177006260673</v>
      </c>
      <c r="OX49" s="816">
        <f t="shared" si="1505"/>
        <v>52.117015316682767</v>
      </c>
      <c r="OY49" s="816">
        <f t="shared" si="1505"/>
        <v>47.566619206741244</v>
      </c>
      <c r="OZ49" s="816">
        <f t="shared" si="1505"/>
        <v>48.938092218258681</v>
      </c>
      <c r="PA49" s="816">
        <f t="shared" si="1505"/>
        <v>39.081278903796743</v>
      </c>
      <c r="PB49" s="816">
        <f t="shared" si="1505"/>
        <v>46.85709027996225</v>
      </c>
      <c r="PC49" s="816">
        <f t="shared" si="1505"/>
        <v>53.811207128446533</v>
      </c>
      <c r="PD49" s="816">
        <f t="shared" si="1505"/>
        <v>53.860165542611888</v>
      </c>
      <c r="PE49" s="869">
        <f t="shared" si="1506"/>
        <v>47.354446773469078</v>
      </c>
      <c r="PF49" s="869">
        <f t="shared" si="1506"/>
        <v>44.764912354508489</v>
      </c>
      <c r="PG49" s="869">
        <f t="shared" si="1506"/>
        <v>43.649801067442986</v>
      </c>
      <c r="PH49" s="869">
        <f t="shared" si="1506"/>
        <v>46.795800081710475</v>
      </c>
      <c r="PI49" s="869">
        <f t="shared" si="1506"/>
        <v>52.599493482923613</v>
      </c>
      <c r="PJ49" s="869">
        <f t="shared" si="1506"/>
        <v>52.290948290104076</v>
      </c>
      <c r="PK49" s="869">
        <f t="shared" si="1506"/>
        <v>42.092769385699903</v>
      </c>
      <c r="PL49" s="869">
        <f t="shared" si="1506"/>
        <v>56.78474939246658</v>
      </c>
      <c r="PM49" s="869">
        <f t="shared" si="1506"/>
        <v>56.512062773014073</v>
      </c>
      <c r="PN49" s="869">
        <f t="shared" si="1506"/>
        <v>64.85097790585975</v>
      </c>
      <c r="PO49" s="869">
        <f t="shared" si="1506"/>
        <v>64.217366197183097</v>
      </c>
      <c r="PP49" s="869">
        <f t="shared" si="1506"/>
        <v>64.477084245076583</v>
      </c>
      <c r="PQ49" s="1055">
        <f t="shared" si="1507"/>
        <v>65.554007476635519</v>
      </c>
      <c r="PR49" s="1055">
        <f t="shared" si="1507"/>
        <v>59.200106259339186</v>
      </c>
      <c r="PS49" s="1055">
        <f t="shared" si="1507"/>
        <v>69.808054418985279</v>
      </c>
      <c r="PT49" s="1055">
        <f t="shared" si="1507"/>
        <v>62.186054227613276</v>
      </c>
      <c r="PU49" s="1055">
        <f t="shared" si="1507"/>
        <v>70.712440464074902</v>
      </c>
      <c r="PV49" s="1055">
        <f t="shared" si="1507"/>
        <v>75.337243337702063</v>
      </c>
      <c r="PW49" s="1055">
        <f t="shared" si="1507"/>
        <v>56.537362310211371</v>
      </c>
      <c r="PX49" s="1055">
        <f t="shared" si="1507"/>
        <v>60.672750039625932</v>
      </c>
      <c r="PY49" s="1055">
        <f t="shared" si="1507"/>
        <v>64.759733732734233</v>
      </c>
      <c r="PZ49" s="1055">
        <f t="shared" si="1507"/>
        <v>57.063871234690495</v>
      </c>
      <c r="QA49" s="1055">
        <f t="shared" si="1507"/>
        <v>72.735463387777571</v>
      </c>
      <c r="QB49" s="1055">
        <f t="shared" si="1507"/>
        <v>56.125583294806589</v>
      </c>
      <c r="QC49" s="1077">
        <f t="shared" si="1508"/>
        <v>63.056378488767876</v>
      </c>
      <c r="QD49" s="1077">
        <f t="shared" si="1508"/>
        <v>64.747800166527895</v>
      </c>
      <c r="QE49" s="1077">
        <f t="shared" si="1508"/>
        <v>81.687146012812022</v>
      </c>
      <c r="QF49" s="1077">
        <f t="shared" si="1508"/>
        <v>55.822275124303147</v>
      </c>
      <c r="QG49" s="1077">
        <f t="shared" si="1508"/>
        <v>66.882562737642587</v>
      </c>
      <c r="QH49" s="1077">
        <f t="shared" si="1508"/>
        <v>75.566786595394731</v>
      </c>
      <c r="QI49" s="1077">
        <f t="shared" si="1508"/>
        <v>51.792566457898403</v>
      </c>
      <c r="QJ49" s="1077">
        <f t="shared" si="1508"/>
        <v>62.620955803639703</v>
      </c>
      <c r="QK49" s="1077">
        <f t="shared" si="1508"/>
        <v>58.121888836552046</v>
      </c>
      <c r="QL49" s="1077">
        <f t="shared" si="1508"/>
        <v>69.382695338148395</v>
      </c>
      <c r="QM49" s="1077">
        <f t="shared" si="1508"/>
        <v>66.565158099275749</v>
      </c>
      <c r="QN49" s="1077">
        <f t="shared" si="1508"/>
        <v>64.764311314125095</v>
      </c>
      <c r="QO49" s="1134">
        <f t="shared" si="1509"/>
        <v>59.431000841042888</v>
      </c>
      <c r="QP49" s="1134">
        <f t="shared" si="1509"/>
        <v>64.27368107302533</v>
      </c>
      <c r="QQ49" s="1134">
        <f t="shared" si="1509"/>
        <v>78.186436007348433</v>
      </c>
      <c r="QR49" s="1134">
        <f t="shared" si="1509"/>
        <v>62.748522299838797</v>
      </c>
      <c r="QS49" s="1134">
        <f t="shared" si="1509"/>
        <v>69.331465330976229</v>
      </c>
      <c r="QT49" s="1134">
        <f t="shared" si="1509"/>
        <v>74.341957726246662</v>
      </c>
      <c r="QU49" s="1134">
        <f t="shared" si="1509"/>
        <v>51.86660975956751</v>
      </c>
      <c r="QV49" s="1134">
        <f t="shared" si="1509"/>
        <v>58.595981497542645</v>
      </c>
      <c r="QW49" s="1134">
        <f t="shared" si="1509"/>
        <v>60.109189903140596</v>
      </c>
      <c r="QX49" s="1134">
        <f t="shared" si="1509"/>
        <v>60.058359082777685</v>
      </c>
      <c r="QY49" s="1134">
        <f t="shared" si="1509"/>
        <v>69.491929113924044</v>
      </c>
      <c r="QZ49" s="1134">
        <f t="shared" si="1509"/>
        <v>50.964892627547535</v>
      </c>
      <c r="RA49" s="1226">
        <f t="shared" si="1510"/>
        <v>47.490845764854619</v>
      </c>
      <c r="RB49" s="1226">
        <f t="shared" si="1511"/>
        <v>47.845022292158404</v>
      </c>
      <c r="RC49" s="1226">
        <f t="shared" si="1512"/>
        <v>46.064444444444447</v>
      </c>
      <c r="RD49" s="1226">
        <f t="shared" si="1513"/>
        <v>43.126323904474845</v>
      </c>
      <c r="RE49" s="1226">
        <f t="shared" si="1514"/>
        <v>67.034557949479947</v>
      </c>
      <c r="RF49" s="1226">
        <f t="shared" si="1515"/>
        <v>65.140569464033845</v>
      </c>
      <c r="RG49" s="1226">
        <f t="shared" si="1516"/>
        <v>60.363105413105409</v>
      </c>
      <c r="RH49" s="1226">
        <f t="shared" si="1517"/>
        <v>0</v>
      </c>
      <c r="RI49" s="1226">
        <f t="shared" si="1518"/>
        <v>0</v>
      </c>
      <c r="RJ49" s="1226">
        <f t="shared" si="1519"/>
        <v>0</v>
      </c>
      <c r="RK49" s="1226">
        <f t="shared" si="1520"/>
        <v>0</v>
      </c>
      <c r="RL49" s="1226">
        <f t="shared" si="1521"/>
        <v>0</v>
      </c>
    </row>
    <row r="50" spans="1:480" s="1" customFormat="1" ht="15" thickBot="1" x14ac:dyDescent="0.35">
      <c r="A50" s="676"/>
      <c r="B50" s="51">
        <v>7.6</v>
      </c>
      <c r="C50" s="3"/>
      <c r="D50" s="3"/>
      <c r="E50" s="1273" t="s">
        <v>93</v>
      </c>
      <c r="F50" s="1273"/>
      <c r="G50" s="1274"/>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61">V48/V45</f>
        <v>0.36401053048971238</v>
      </c>
      <c r="W50" s="174">
        <f t="shared" si="1661"/>
        <v>0.38015061192897082</v>
      </c>
      <c r="X50" s="175">
        <f t="shared" si="1661"/>
        <v>0.33838657078358619</v>
      </c>
      <c r="Y50" s="174">
        <f t="shared" si="1661"/>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62">AJ48/AJ45</f>
        <v>0.34749772691299174</v>
      </c>
      <c r="AK50" s="174">
        <f t="shared" ref="AK50:AP50" si="1663">AK48/AK45</f>
        <v>0.38162622581033506</v>
      </c>
      <c r="AL50" s="175">
        <f t="shared" si="1663"/>
        <v>0.38120443324751174</v>
      </c>
      <c r="AM50" s="174">
        <f t="shared" si="1663"/>
        <v>0.41376357709130496</v>
      </c>
      <c r="AN50" s="175">
        <f t="shared" si="1663"/>
        <v>0.41007331280949383</v>
      </c>
      <c r="AO50" s="558">
        <f t="shared" si="1663"/>
        <v>0.1090027964615671</v>
      </c>
      <c r="AP50" s="566">
        <f t="shared" si="1663"/>
        <v>0.44854634205400062</v>
      </c>
      <c r="AQ50" s="558">
        <f t="shared" ref="AQ50:AW50" si="1664">AQ48/AQ45</f>
        <v>0.44414391013359522</v>
      </c>
      <c r="AR50" s="566">
        <f t="shared" si="1664"/>
        <v>0.39290583624576592</v>
      </c>
      <c r="AS50" s="558">
        <f t="shared" si="1664"/>
        <v>0.40433458044897463</v>
      </c>
      <c r="AT50" s="566">
        <f t="shared" si="1664"/>
        <v>0.39696153846555315</v>
      </c>
      <c r="AU50" s="558">
        <f t="shared" si="1664"/>
        <v>0.43682233655593361</v>
      </c>
      <c r="AV50" s="132">
        <f t="shared" si="1664"/>
        <v>0.33242937951128659</v>
      </c>
      <c r="AW50" s="146">
        <f t="shared" si="1664"/>
        <v>0.33242937951128659</v>
      </c>
      <c r="AX50" s="352">
        <f t="shared" ref="AX50:BC50" si="1665">AX48/AX45</f>
        <v>0.37469381055344114</v>
      </c>
      <c r="AY50" s="174">
        <f t="shared" si="1665"/>
        <v>0.36404995239386395</v>
      </c>
      <c r="AZ50" s="175">
        <f t="shared" si="1665"/>
        <v>0.39818682100942093</v>
      </c>
      <c r="BA50" s="174">
        <f t="shared" si="1665"/>
        <v>0.29480296428057762</v>
      </c>
      <c r="BB50" s="175">
        <f t="shared" si="1665"/>
        <v>0.34871368400754271</v>
      </c>
      <c r="BC50" s="558">
        <f t="shared" si="1665"/>
        <v>0.37168217445385709</v>
      </c>
      <c r="BD50" s="566">
        <f t="shared" ref="BD50:BK50" si="1666">BD48/BD45</f>
        <v>0.12839379839573162</v>
      </c>
      <c r="BE50" s="558">
        <f t="shared" si="1666"/>
        <v>0.37939499744213473</v>
      </c>
      <c r="BF50" s="566">
        <f t="shared" si="1666"/>
        <v>0.35122615916502953</v>
      </c>
      <c r="BG50" s="558">
        <f t="shared" si="1666"/>
        <v>0.42969549911936383</v>
      </c>
      <c r="BH50" s="566">
        <f t="shared" si="1666"/>
        <v>0.23592673769166653</v>
      </c>
      <c r="BI50" s="558">
        <f t="shared" si="1666"/>
        <v>0.29479459350006015</v>
      </c>
      <c r="BJ50" s="132">
        <f t="shared" si="1666"/>
        <v>0.30253884530149555</v>
      </c>
      <c r="BK50" s="146">
        <f t="shared" si="1666"/>
        <v>0.3025388453014955</v>
      </c>
      <c r="BL50" s="352">
        <f t="shared" ref="BL50:BM50" si="1667">BL48/BL45</f>
        <v>0.35177165543275707</v>
      </c>
      <c r="BM50" s="174">
        <f t="shared" si="1667"/>
        <v>0.36024328327478439</v>
      </c>
      <c r="BN50" s="175">
        <f t="shared" ref="BN50:BO50" si="1668">BN48/BN45</f>
        <v>0.35550300397847495</v>
      </c>
      <c r="BO50" s="174">
        <f t="shared" si="1668"/>
        <v>0.36231537435325778</v>
      </c>
      <c r="BP50" s="175">
        <f t="shared" ref="BP50:BQ50" si="1669">BP48/BP45</f>
        <v>0.37249069799926604</v>
      </c>
      <c r="BQ50" s="558">
        <f t="shared" si="1669"/>
        <v>0.34116868374782694</v>
      </c>
      <c r="BR50" s="566">
        <f t="shared" ref="BR50" si="1670">BR48/BR45</f>
        <v>0.1115973131895532</v>
      </c>
      <c r="BS50" s="558">
        <f t="shared" ref="BS50:BT50" si="1671">BS48/BS45</f>
        <v>0.38171752824395239</v>
      </c>
      <c r="BT50" s="566">
        <f t="shared" si="1671"/>
        <v>0.389465395389967</v>
      </c>
      <c r="BU50" s="566">
        <f t="shared" ref="BU50:BV50" si="1672">BU48/BU45</f>
        <v>0.34060676046681465</v>
      </c>
      <c r="BV50" s="566">
        <f t="shared" si="1672"/>
        <v>0.31898494172056546</v>
      </c>
      <c r="BW50" s="566">
        <f t="shared" ref="BW50" si="1673">BW48/BW45</f>
        <v>0.12629253376281391</v>
      </c>
      <c r="BX50" s="132">
        <f>BX48/BX45</f>
        <v>0.26868603832173082</v>
      </c>
      <c r="BY50" s="146">
        <f t="shared" si="1304"/>
        <v>0.31767976429666944</v>
      </c>
      <c r="BZ50" s="566">
        <f t="shared" ref="BZ50:CA50" si="1674">BZ48/BZ45</f>
        <v>0.35798199124050728</v>
      </c>
      <c r="CA50" s="174">
        <f t="shared" si="1674"/>
        <v>0.35009439447202656</v>
      </c>
      <c r="CB50" s="175">
        <f t="shared" ref="CB50:CC50" si="1675">CB48/CB45</f>
        <v>0.33994013462214884</v>
      </c>
      <c r="CC50" s="174">
        <f t="shared" si="1675"/>
        <v>0.32448055977057194</v>
      </c>
      <c r="CD50" s="175">
        <f t="shared" ref="CD50:CE50" si="1676">CD48/CD45</f>
        <v>0.33404561903349567</v>
      </c>
      <c r="CE50" s="558">
        <f t="shared" si="1676"/>
        <v>0.36945939073145784</v>
      </c>
      <c r="CF50" s="566">
        <f t="shared" ref="CF50:CG50" si="1677">CF48/CF45</f>
        <v>0.11228386714602694</v>
      </c>
      <c r="CG50" s="558">
        <f t="shared" si="1677"/>
        <v>0.36966738495900592</v>
      </c>
      <c r="CH50" s="566">
        <f t="shared" ref="CH50:CI50" si="1678">CH48/CH45</f>
        <v>0.30322151536271108</v>
      </c>
      <c r="CI50" s="566">
        <f t="shared" si="1678"/>
        <v>0.42644228818244767</v>
      </c>
      <c r="CJ50" s="566">
        <f t="shared" ref="CJ50:CK50" si="1679">CJ48/CJ45</f>
        <v>0.31651519886082274</v>
      </c>
      <c r="CK50" s="566">
        <f t="shared" si="1679"/>
        <v>0.3411468348179717</v>
      </c>
      <c r="CL50" s="132">
        <f>CL48/CL45</f>
        <v>0.29457684058561423</v>
      </c>
      <c r="CM50" s="146">
        <f t="shared" si="1305"/>
        <v>0.32877326493326614</v>
      </c>
      <c r="CN50" s="566">
        <f t="shared" ref="CN50:CO50" si="1680">CN48/CN45</f>
        <v>0.32412800767051542</v>
      </c>
      <c r="CO50" s="174">
        <f t="shared" si="1680"/>
        <v>0.33740128350247461</v>
      </c>
      <c r="CP50" s="175">
        <f t="shared" ref="CP50:CQ50" si="1681">CP48/CP45</f>
        <v>0.28345304343562916</v>
      </c>
      <c r="CQ50" s="174">
        <f t="shared" si="1681"/>
        <v>0.35148824297009063</v>
      </c>
      <c r="CR50" s="175">
        <f t="shared" ref="CR50:CS50" si="1682">CR48/CR45</f>
        <v>0.36962616301237411</v>
      </c>
      <c r="CS50" s="558">
        <f t="shared" si="1682"/>
        <v>0.37110329917386081</v>
      </c>
      <c r="CT50" s="566">
        <f t="shared" ref="CT50:CU50" si="1683">CT48/CT45</f>
        <v>0.38662676365100973</v>
      </c>
      <c r="CU50" s="558">
        <f t="shared" si="1683"/>
        <v>0.13634480257515244</v>
      </c>
      <c r="CV50" s="566">
        <f t="shared" ref="CV50:CW50" si="1684">CV48/CV45</f>
        <v>0.36945163960405486</v>
      </c>
      <c r="CW50" s="985">
        <f t="shared" si="1684"/>
        <v>0.44661576326373004</v>
      </c>
      <c r="CX50" s="566">
        <f t="shared" ref="CX50:CY50" si="1685">CX48/CX45</f>
        <v>0.45915847110167618</v>
      </c>
      <c r="CY50" s="174">
        <f t="shared" si="1685"/>
        <v>0.36436812749682207</v>
      </c>
      <c r="CZ50" s="132">
        <f>CZ48/CZ45</f>
        <v>0.31567030890447245</v>
      </c>
      <c r="DA50" s="146">
        <f>SUM(CN50:CY50)/$CZ$4</f>
        <v>0.34998046728811577</v>
      </c>
      <c r="DB50" s="566">
        <f t="shared" ref="DB50:DC50" si="1686">DB48/DB45</f>
        <v>0.47119438662790852</v>
      </c>
      <c r="DC50" s="174">
        <f t="shared" si="1686"/>
        <v>0.4684231372986411</v>
      </c>
      <c r="DD50" s="175">
        <f t="shared" ref="DD50:DE50" si="1687">DD48/DD45</f>
        <v>0.46324894477075407</v>
      </c>
      <c r="DE50" s="174">
        <f t="shared" si="1687"/>
        <v>0.46518658128774593</v>
      </c>
      <c r="DF50" s="175">
        <f t="shared" ref="DF50:DG50" si="1688">DF48/DF45</f>
        <v>0.45633835992194505</v>
      </c>
      <c r="DG50" s="558">
        <f t="shared" si="1688"/>
        <v>0.46416356998997155</v>
      </c>
      <c r="DH50" s="566">
        <f t="shared" ref="DH50:DI50" si="1689">DH48/DH45</f>
        <v>0.12932753237968911</v>
      </c>
      <c r="DI50" s="558">
        <f t="shared" si="1689"/>
        <v>0.48226899940847823</v>
      </c>
      <c r="DJ50" s="566">
        <f t="shared" ref="DJ50:DK50" si="1690">DJ48/DJ45</f>
        <v>0.49138708418786076</v>
      </c>
      <c r="DK50" s="558">
        <f t="shared" si="1690"/>
        <v>0.4526704246890752</v>
      </c>
      <c r="DL50" s="566">
        <f t="shared" ref="DL50:DM50" si="1691">DL48/DL45</f>
        <v>0.40620683734747492</v>
      </c>
      <c r="DM50" s="558">
        <f t="shared" si="1691"/>
        <v>0.43263746758119676</v>
      </c>
      <c r="DN50" s="132">
        <f>DN48/DN45</f>
        <v>0.37477632950481815</v>
      </c>
      <c r="DO50" s="146">
        <f>SUM(DB50:DM50)/$DN$4</f>
        <v>0.43192111045756176</v>
      </c>
      <c r="DP50" s="566">
        <f t="shared" ref="DP50:DQ50" si="1692">DP48/DP45</f>
        <v>0.46721604631737595</v>
      </c>
      <c r="DQ50" s="174">
        <f t="shared" si="1692"/>
        <v>0.48319851946419506</v>
      </c>
      <c r="DR50" s="175">
        <f t="shared" ref="DR50:DS50" si="1693">DR48/DR45</f>
        <v>0.46654206543665161</v>
      </c>
      <c r="DS50" s="174">
        <f t="shared" si="1693"/>
        <v>0.45790056624113634</v>
      </c>
      <c r="DT50" s="175">
        <f t="shared" ref="DT50:DU50" si="1694">DT48/DT45</f>
        <v>0.45196669630853525</v>
      </c>
      <c r="DU50" s="558">
        <f t="shared" si="1694"/>
        <v>0.47175424878947969</v>
      </c>
      <c r="DV50" s="566">
        <f t="shared" ref="DV50:DW50" si="1695">DV48/DV45</f>
        <v>0.40447416767715577</v>
      </c>
      <c r="DW50" s="558">
        <f t="shared" si="1695"/>
        <v>0.49925627623496749</v>
      </c>
      <c r="DX50" s="566">
        <f t="shared" ref="DX50:DY50" si="1696">DX48/DX45</f>
        <v>0.47792379751839209</v>
      </c>
      <c r="DY50" s="558">
        <f t="shared" si="1696"/>
        <v>0.19316887180429651</v>
      </c>
      <c r="DZ50" s="566">
        <f t="shared" ref="DZ50:EA50" si="1697">DZ48/DZ45</f>
        <v>0.38147960960659749</v>
      </c>
      <c r="EA50" s="558">
        <f t="shared" si="1697"/>
        <v>0.46519610879193535</v>
      </c>
      <c r="EB50" s="132">
        <f>EB48/EB45</f>
        <v>0.40381438073700254</v>
      </c>
      <c r="EC50" s="146">
        <f>SUM(DP50:EA50)/$EB$4</f>
        <v>0.43500641451589322</v>
      </c>
      <c r="ED50" s="566">
        <f t="shared" ref="ED50" si="1698">ED48/ED45</f>
        <v>0.45855246863060278</v>
      </c>
      <c r="EE50" s="174">
        <f t="shared" ref="EE50:EF50" si="1699">EE48/EE45</f>
        <v>0.45628312197785487</v>
      </c>
      <c r="EF50" s="175">
        <f t="shared" si="1699"/>
        <v>0.45772966841621565</v>
      </c>
      <c r="EG50" s="174">
        <f t="shared" ref="EG50:EH50" si="1700">EG48/EG45</f>
        <v>0.40510481208895438</v>
      </c>
      <c r="EH50" s="175">
        <f t="shared" si="1700"/>
        <v>0.43529678756606272</v>
      </c>
      <c r="EI50" s="558">
        <f t="shared" ref="EI50:EJ50" si="1701">EI48/EI45</f>
        <v>0.4360027569623674</v>
      </c>
      <c r="EJ50" s="566">
        <f t="shared" si="1701"/>
        <v>0.14344361417799739</v>
      </c>
      <c r="EK50" s="558">
        <f t="shared" ref="EK50:EL50" si="1702">EK48/EK45</f>
        <v>0.47521416858416854</v>
      </c>
      <c r="EL50" s="566">
        <f t="shared" si="1702"/>
        <v>0.47775907972172671</v>
      </c>
      <c r="EM50" s="558">
        <f t="shared" ref="EM50:EN50" si="1703">EM48/EM45</f>
        <v>0.39438543542119153</v>
      </c>
      <c r="EN50" s="566">
        <f t="shared" si="1703"/>
        <v>0.45981827928169389</v>
      </c>
      <c r="EO50" s="558">
        <f t="shared" ref="EO50" si="1704">EO48/EO45</f>
        <v>0.30496147733081375</v>
      </c>
      <c r="EP50" s="132">
        <f>EP48/EP45</f>
        <v>0.36795940041780589</v>
      </c>
      <c r="EQ50" s="146">
        <f>SUM(ED50:EO50)/$EP$4</f>
        <v>0.40871263917997086</v>
      </c>
      <c r="ER50" s="566">
        <f t="shared" ref="ER50:ES50" si="1705">ER48/ER45</f>
        <v>0.43326612228179284</v>
      </c>
      <c r="ES50" s="174">
        <f t="shared" si="1705"/>
        <v>0.43550802386695653</v>
      </c>
      <c r="ET50" s="175">
        <f t="shared" ref="ET50:EU50" si="1706">ET48/ET45</f>
        <v>0.43364474557666427</v>
      </c>
      <c r="EU50" s="174">
        <f t="shared" si="1706"/>
        <v>0.43231049694019957</v>
      </c>
      <c r="EV50" s="175">
        <f t="shared" ref="EV50" si="1707">EV48/EV45</f>
        <v>0.43884378590583273</v>
      </c>
      <c r="EW50" s="558">
        <f t="shared" ref="EW50:EX50" si="1708">EW48/EW45</f>
        <v>0.48470295690240706</v>
      </c>
      <c r="EX50" s="566">
        <f t="shared" si="1708"/>
        <v>0.42581317668656332</v>
      </c>
      <c r="EY50" s="558"/>
      <c r="EZ50" s="566"/>
      <c r="FA50" s="558"/>
      <c r="FB50" s="566"/>
      <c r="FC50" s="558"/>
      <c r="FD50" s="132">
        <f>FD48/FD45</f>
        <v>0.43981926931163845</v>
      </c>
      <c r="FE50" s="146">
        <f>SUM(ER50:FC50)/$FD$4</f>
        <v>0.44058418688005946</v>
      </c>
      <c r="FF50" s="602">
        <f t="shared" si="1306"/>
        <v>-6.2128526002492468E-2</v>
      </c>
      <c r="FG50" s="416">
        <f t="shared" si="1307"/>
        <v>-0.14222836334867028</v>
      </c>
      <c r="FH50" s="602">
        <f t="shared" si="1308"/>
        <v>-1.0643858159577191E-2</v>
      </c>
      <c r="FI50" s="416">
        <f t="shared" si="1309"/>
        <v>-2.8406816071649781E-2</v>
      </c>
      <c r="FJ50" s="602">
        <f t="shared" si="1310"/>
        <v>3.4136868615556981E-2</v>
      </c>
      <c r="FK50" s="416">
        <f t="shared" si="1311"/>
        <v>9.3769737891970559E-2</v>
      </c>
      <c r="FL50" s="602">
        <f t="shared" si="1312"/>
        <v>-0.10338385672884332</v>
      </c>
      <c r="FM50" s="416">
        <f t="shared" si="1313"/>
        <v>-0.25963656071479396</v>
      </c>
      <c r="FN50" s="602">
        <f t="shared" si="1314"/>
        <v>5.3910719726965095E-2</v>
      </c>
      <c r="FO50" s="416">
        <f t="shared" si="1315"/>
        <v>0.18287034480309963</v>
      </c>
      <c r="FP50" s="602">
        <f t="shared" si="1316"/>
        <v>2.2968490446314382E-2</v>
      </c>
      <c r="FQ50" s="416">
        <f t="shared" si="1317"/>
        <v>6.5866329598403633E-2</v>
      </c>
      <c r="FR50" s="602">
        <f t="shared" si="1318"/>
        <v>-0.24328837605812548</v>
      </c>
      <c r="FS50" s="416">
        <f t="shared" si="1319"/>
        <v>-0.6545602473823473</v>
      </c>
      <c r="FT50" s="602">
        <f t="shared" si="1320"/>
        <v>0.25100119904640311</v>
      </c>
      <c r="FU50" s="416">
        <f t="shared" si="1321"/>
        <v>1.9549324202776099</v>
      </c>
      <c r="FV50" s="602">
        <f t="shared" si="1322"/>
        <v>-2.8168838277105201E-2</v>
      </c>
      <c r="FW50" s="416">
        <f t="shared" si="1323"/>
        <v>-7.4246730892653656E-2</v>
      </c>
      <c r="FX50" s="602">
        <f t="shared" si="1324"/>
        <v>7.8469339954334305E-2</v>
      </c>
      <c r="FY50" s="101">
        <f t="shared" si="1325"/>
        <v>0.22341542025479988</v>
      </c>
      <c r="FZ50" s="602">
        <f t="shared" si="1326"/>
        <v>-0.19376876142769731</v>
      </c>
      <c r="GA50" s="416">
        <f t="shared" si="1327"/>
        <v>-0.45094435902823099</v>
      </c>
      <c r="GB50" s="602">
        <f t="shared" si="1328"/>
        <v>5.8867855808393627E-2</v>
      </c>
      <c r="GC50" s="416">
        <f t="shared" si="1329"/>
        <v>0.24951752558596488</v>
      </c>
      <c r="GD50" s="602">
        <f t="shared" si="1330"/>
        <v>5.6977061932696915E-2</v>
      </c>
      <c r="GE50" s="416">
        <f t="shared" si="1331"/>
        <v>0.19327716039909426</v>
      </c>
      <c r="GF50" s="366">
        <f t="shared" si="1332"/>
        <v>8.4716278420273183E-3</v>
      </c>
      <c r="GG50" s="371">
        <f t="shared" si="1333"/>
        <v>2.4082747177584105E-2</v>
      </c>
      <c r="GH50" s="366">
        <f t="shared" si="1334"/>
        <v>-4.7402792963094353E-3</v>
      </c>
      <c r="GI50" s="371">
        <f t="shared" si="1335"/>
        <v>-1.3158550114295042E-2</v>
      </c>
      <c r="GJ50" s="366">
        <f t="shared" si="1336"/>
        <v>6.8123703747828279E-3</v>
      </c>
      <c r="GK50" s="371">
        <f t="shared" si="1337"/>
        <v>1.9162623940008408E-2</v>
      </c>
      <c r="GL50" s="366">
        <f t="shared" si="1338"/>
        <v>1.0175323646008261E-2</v>
      </c>
      <c r="GM50" s="371">
        <f t="shared" si="1339"/>
        <v>2.8084161938122205E-2</v>
      </c>
      <c r="GN50" s="366">
        <f t="shared" si="1340"/>
        <v>-3.1322014251439101E-2</v>
      </c>
      <c r="GO50" s="371">
        <f t="shared" si="1341"/>
        <v>-8.4088044130167294E-2</v>
      </c>
      <c r="GP50" s="366">
        <f t="shared" si="1342"/>
        <v>-0.22957137055827376</v>
      </c>
      <c r="GQ50" s="371">
        <f t="shared" si="1343"/>
        <v>-0.67289696122273712</v>
      </c>
      <c r="GR50" s="366">
        <f t="shared" si="1344"/>
        <v>0.2701202150543992</v>
      </c>
      <c r="GS50" s="371">
        <f t="shared" si="1345"/>
        <v>2.4204903087190597</v>
      </c>
      <c r="GT50" s="366">
        <f t="shared" si="1346"/>
        <v>7.7478671460146087E-3</v>
      </c>
      <c r="GU50" s="371">
        <f t="shared" si="1347"/>
        <v>2.0297383726803904E-2</v>
      </c>
      <c r="GV50" s="366">
        <f t="shared" si="1348"/>
        <v>-4.8858634923152344E-2</v>
      </c>
      <c r="GW50" s="371">
        <f t="shared" si="1349"/>
        <v>-0.12545051627560078</v>
      </c>
      <c r="GX50" s="366">
        <f t="shared" si="1350"/>
        <v>-2.1621818746249188E-2</v>
      </c>
      <c r="GY50" s="371">
        <f t="shared" si="1351"/>
        <v>-6.3480298267173718E-2</v>
      </c>
      <c r="GZ50" s="366">
        <f t="shared" si="1352"/>
        <v>-0.19269240795775155</v>
      </c>
      <c r="HA50" s="371">
        <f t="shared" si="1353"/>
        <v>-0.60407995097948031</v>
      </c>
      <c r="HB50" s="366">
        <f t="shared" si="1354"/>
        <v>0.23168945747769337</v>
      </c>
      <c r="HC50" s="371">
        <f t="shared" si="1355"/>
        <v>1.8345459590890951</v>
      </c>
      <c r="HD50" s="366">
        <f t="shared" si="1356"/>
        <v>-7.8875967684807202E-3</v>
      </c>
      <c r="HE50" s="371">
        <f t="shared" si="1357"/>
        <v>-2.2033501576847487E-2</v>
      </c>
      <c r="HF50" s="366">
        <f t="shared" si="1358"/>
        <v>-1.0154259849877723E-2</v>
      </c>
      <c r="HG50" s="371">
        <f t="shared" si="1359"/>
        <v>-2.9004348570594078E-2</v>
      </c>
      <c r="HH50" s="366">
        <f t="shared" si="1360"/>
        <v>-1.5459574851576896E-2</v>
      </c>
      <c r="HI50" s="371">
        <f t="shared" si="1361"/>
        <v>-4.5477345205974469E-2</v>
      </c>
      <c r="HJ50" s="366">
        <f t="shared" si="1362"/>
        <v>9.5650592629237252E-3</v>
      </c>
      <c r="HK50" s="371">
        <f t="shared" si="1363"/>
        <v>2.9478065711199528E-2</v>
      </c>
      <c r="HL50" s="366">
        <f t="shared" si="1364"/>
        <v>3.5413771697962171E-2</v>
      </c>
      <c r="HM50" s="371">
        <f t="shared" si="1365"/>
        <v>0.10601477666561206</v>
      </c>
      <c r="HN50" s="366">
        <f t="shared" si="1366"/>
        <v>-0.25717552358543089</v>
      </c>
      <c r="HO50" s="371">
        <f t="shared" si="1367"/>
        <v>-0.69608603824164084</v>
      </c>
      <c r="HP50" s="366">
        <f t="shared" si="1368"/>
        <v>0.25738351781297897</v>
      </c>
      <c r="HQ50" s="371">
        <f t="shared" si="1369"/>
        <v>2.2922573327319378</v>
      </c>
      <c r="HR50" s="366">
        <f t="shared" si="1370"/>
        <v>-6.6445869596294838E-2</v>
      </c>
      <c r="HS50" s="371">
        <f t="shared" si="1371"/>
        <v>-0.17974501484263569</v>
      </c>
      <c r="HT50" s="366">
        <f t="shared" si="1372"/>
        <v>0.12322077281973659</v>
      </c>
      <c r="HU50" s="371">
        <f t="shared" si="1373"/>
        <v>0.40637212920838062</v>
      </c>
      <c r="HV50" s="366">
        <f t="shared" si="1374"/>
        <v>-0.10992708932162493</v>
      </c>
      <c r="HW50" s="371">
        <f t="shared" si="1375"/>
        <v>-0.2577771772826481</v>
      </c>
      <c r="HX50" s="366">
        <f t="shared" si="1376"/>
        <v>2.4631635957148956E-2</v>
      </c>
      <c r="HY50" s="371">
        <f t="shared" si="1377"/>
        <v>7.78213370030926E-2</v>
      </c>
      <c r="HZ50" s="366">
        <f t="shared" si="1378"/>
        <v>-1.7018827147456284E-2</v>
      </c>
      <c r="IA50" s="371">
        <f t="shared" si="1379"/>
        <v>-4.9887102591871173E-2</v>
      </c>
      <c r="IB50" s="366">
        <f t="shared" si="1380"/>
        <v>1.3273275831959197E-2</v>
      </c>
      <c r="IC50" s="371">
        <f t="shared" si="1381"/>
        <v>4.0950721683551114E-2</v>
      </c>
      <c r="ID50" s="366">
        <f t="shared" si="1382"/>
        <v>-5.3948240066845454E-2</v>
      </c>
      <c r="IE50" s="371">
        <f t="shared" si="1383"/>
        <v>-0.15989340498892851</v>
      </c>
      <c r="IF50" s="366">
        <f t="shared" si="1384"/>
        <v>6.8035199534461466E-2</v>
      </c>
      <c r="IG50" s="371">
        <f t="shared" si="1385"/>
        <v>0.24002282250997223</v>
      </c>
      <c r="IH50" s="366">
        <f t="shared" si="1386"/>
        <v>1.8137920042283484E-2</v>
      </c>
      <c r="II50" s="371">
        <f t="shared" si="1387"/>
        <v>5.1603205526925419E-2</v>
      </c>
      <c r="IJ50" s="366">
        <f t="shared" si="1388"/>
        <v>1.4771361614867029E-3</v>
      </c>
      <c r="IK50" s="371">
        <f t="shared" si="1389"/>
        <v>3.9962976360990235E-3</v>
      </c>
      <c r="IL50" s="366">
        <f t="shared" si="1390"/>
        <v>1.5523464477148918E-2</v>
      </c>
      <c r="IM50" s="371">
        <f t="shared" si="1391"/>
        <v>4.1830575237964192E-2</v>
      </c>
      <c r="IN50" s="366">
        <f t="shared" si="1392"/>
        <v>-0.25028196107585732</v>
      </c>
      <c r="IO50" s="371">
        <f t="shared" si="1393"/>
        <v>-0.6473477384555183</v>
      </c>
      <c r="IP50" s="366">
        <f t="shared" si="1394"/>
        <v>0.23310683702890242</v>
      </c>
      <c r="IQ50" s="371">
        <f t="shared" si="1395"/>
        <v>1.7096862705889748</v>
      </c>
      <c r="IR50" s="366">
        <f t="shared" si="1396"/>
        <v>7.7164123659675177E-2</v>
      </c>
      <c r="IS50" s="371">
        <f t="shared" si="1397"/>
        <v>0.20886122942199625</v>
      </c>
      <c r="IT50" s="366">
        <f t="shared" si="1398"/>
        <v>1.2542707837946143E-2</v>
      </c>
      <c r="IU50" s="371">
        <f t="shared" si="1399"/>
        <v>2.8083889709328458E-2</v>
      </c>
      <c r="IV50" s="366">
        <f t="shared" si="1400"/>
        <v>-9.479034360485411E-2</v>
      </c>
      <c r="IW50" s="371">
        <f t="shared" si="1401"/>
        <v>-0.2064436345417304</v>
      </c>
      <c r="IX50" s="366">
        <f t="shared" si="1402"/>
        <v>0.10682625913108645</v>
      </c>
      <c r="IY50" s="371">
        <f t="shared" si="1403"/>
        <v>0.29318222717495557</v>
      </c>
      <c r="IZ50" s="366">
        <f t="shared" si="1404"/>
        <v>-2.7712493292674223E-3</v>
      </c>
      <c r="JA50" s="371">
        <f t="shared" si="1405"/>
        <v>-5.8813292516063332E-3</v>
      </c>
      <c r="JB50" s="366">
        <f t="shared" si="1406"/>
        <v>-5.1741925278870338E-3</v>
      </c>
      <c r="JC50" s="371">
        <f t="shared" si="1407"/>
        <v>-1.1169356317579014E-2</v>
      </c>
      <c r="JD50" s="366">
        <f t="shared" si="1408"/>
        <v>1.9376365169918586E-3</v>
      </c>
      <c r="JE50" s="371">
        <f t="shared" si="1409"/>
        <v>4.1827111294354445E-3</v>
      </c>
      <c r="JF50" s="366">
        <f t="shared" si="1410"/>
        <v>-8.848221365800879E-3</v>
      </c>
      <c r="JG50" s="371">
        <f t="shared" si="1411"/>
        <v>-2.0485734898272025E-2</v>
      </c>
      <c r="JH50" s="366">
        <f t="shared" si="1412"/>
        <v>7.8252100680265002E-3</v>
      </c>
      <c r="JI50" s="371">
        <f t="shared" si="1413"/>
        <v>1.7147824411178084E-2</v>
      </c>
      <c r="JJ50" s="366">
        <f t="shared" si="1414"/>
        <v>-0.33483603761028247</v>
      </c>
      <c r="JK50" s="371">
        <f t="shared" si="1415"/>
        <v>-0.72137509115055443</v>
      </c>
      <c r="JL50" s="366">
        <f t="shared" si="1416"/>
        <v>0.35294146702878915</v>
      </c>
      <c r="JM50" s="371">
        <f t="shared" si="1417"/>
        <v>2.7290512741911606</v>
      </c>
      <c r="JN50" s="366">
        <f t="shared" si="1418"/>
        <v>9.1180847793825293E-3</v>
      </c>
      <c r="JO50" s="371">
        <f t="shared" si="1419"/>
        <v>1.8906636732956537E-2</v>
      </c>
      <c r="JP50" s="366">
        <f t="shared" si="1420"/>
        <v>-3.8716659498785555E-2</v>
      </c>
      <c r="JQ50" s="371">
        <f t="shared" si="1421"/>
        <v>-7.8790551776049336E-2</v>
      </c>
      <c r="JR50" s="366">
        <f t="shared" si="1422"/>
        <v>-4.6463587341600276E-2</v>
      </c>
      <c r="JS50" s="371">
        <f t="shared" si="1423"/>
        <v>-0.1026433025164271</v>
      </c>
      <c r="JT50" s="366">
        <f t="shared" si="1424"/>
        <v>2.643063023372183E-2</v>
      </c>
      <c r="JU50" s="371">
        <f t="shared" si="1425"/>
        <v>6.5066926018068738E-2</v>
      </c>
      <c r="JV50" s="366">
        <f t="shared" si="1426"/>
        <v>3.45785787361792E-2</v>
      </c>
      <c r="JW50" s="371">
        <f t="shared" si="1427"/>
        <v>7.9925067353741261E-2</v>
      </c>
      <c r="JX50" s="366">
        <f t="shared" si="1428"/>
        <v>1.5982473146819109E-2</v>
      </c>
      <c r="JY50" s="371">
        <f t="shared" si="1429"/>
        <v>3.4207885779595743E-2</v>
      </c>
      <c r="JZ50" s="366">
        <f t="shared" si="1430"/>
        <v>-1.6656454027543455E-2</v>
      </c>
      <c r="KA50" s="371">
        <f t="shared" si="1431"/>
        <v>-3.447124392271176E-2</v>
      </c>
      <c r="KB50" s="366">
        <f t="shared" si="1432"/>
        <v>-8.6414991955152676E-3</v>
      </c>
      <c r="KC50" s="371">
        <f t="shared" si="1433"/>
        <v>-1.8522443817423864E-2</v>
      </c>
      <c r="KD50" s="366">
        <f t="shared" si="1434"/>
        <v>-5.933869932601088E-3</v>
      </c>
      <c r="KE50" s="371">
        <f t="shared" si="1435"/>
        <v>-1.2958861311991117E-2</v>
      </c>
      <c r="KF50" s="366">
        <f t="shared" si="1436"/>
        <v>1.9787552480944437E-2</v>
      </c>
      <c r="KG50" s="371">
        <f t="shared" si="1437"/>
        <v>4.3780996791490265E-2</v>
      </c>
      <c r="KH50" s="366">
        <f t="shared" si="1438"/>
        <v>-6.728008111232392E-2</v>
      </c>
      <c r="KI50" s="371">
        <f t="shared" si="1439"/>
        <v>-0.14261679949881628</v>
      </c>
      <c r="KJ50" s="366">
        <f t="shared" si="1440"/>
        <v>9.4782108557811717E-2</v>
      </c>
      <c r="KK50" s="371">
        <f t="shared" si="1441"/>
        <v>0.23433414574318412</v>
      </c>
      <c r="KL50" s="366">
        <f t="shared" si="1442"/>
        <v>-2.1332478716575398E-2</v>
      </c>
      <c r="KM50" s="371">
        <f t="shared" si="1443"/>
        <v>-4.2728513855548579E-2</v>
      </c>
      <c r="KN50" s="366">
        <f t="shared" si="1444"/>
        <v>-0.28475492571409555</v>
      </c>
      <c r="KO50" s="371">
        <f t="shared" si="1445"/>
        <v>-0.59581658664556714</v>
      </c>
      <c r="KP50" s="366">
        <f t="shared" si="1446"/>
        <v>0.18831073780230098</v>
      </c>
      <c r="KQ50" s="371">
        <f t="shared" si="1447"/>
        <v>0.97485032678082106</v>
      </c>
      <c r="KR50" s="366">
        <f t="shared" si="1448"/>
        <v>8.3716499185337856E-2</v>
      </c>
      <c r="KS50" s="371">
        <f t="shared" si="1449"/>
        <v>0.21945209410188624</v>
      </c>
      <c r="KT50" s="366">
        <f t="shared" si="1450"/>
        <v>-6.6436401613325646E-3</v>
      </c>
      <c r="KU50" s="1108">
        <f t="shared" si="1451"/>
        <v>-1.4281375178707726E-2</v>
      </c>
      <c r="KV50" s="366">
        <f t="shared" si="1452"/>
        <v>-2.2693466527479167E-3</v>
      </c>
      <c r="KW50" s="371">
        <f t="shared" si="1453"/>
        <v>-4.9489356354900354E-3</v>
      </c>
      <c r="KX50" s="366">
        <f t="shared" si="1454"/>
        <v>1.4465464383607851E-3</v>
      </c>
      <c r="KY50" s="371">
        <f t="shared" si="1455"/>
        <v>3.170282591410408E-3</v>
      </c>
      <c r="KZ50" s="366">
        <f t="shared" si="1456"/>
        <v>-5.2624856327261271E-2</v>
      </c>
      <c r="LA50" s="371">
        <f t="shared" si="1457"/>
        <v>-0.11496929292205996</v>
      </c>
      <c r="LB50" s="366">
        <f t="shared" si="1458"/>
        <v>3.0191975477108335E-2</v>
      </c>
      <c r="LC50" s="371">
        <f t="shared" si="1459"/>
        <v>7.4528799896059178E-2</v>
      </c>
      <c r="LD50" s="366">
        <f t="shared" si="1460"/>
        <v>7.0596939630468425E-4</v>
      </c>
      <c r="LE50" s="371">
        <f t="shared" si="1461"/>
        <v>1.6218116385652006E-3</v>
      </c>
      <c r="LF50" s="366">
        <f t="shared" si="1462"/>
        <v>-0.29255914278437001</v>
      </c>
      <c r="LG50" s="371">
        <f t="shared" si="1463"/>
        <v>-0.6710029652624917</v>
      </c>
      <c r="LH50" s="366">
        <f t="shared" si="1464"/>
        <v>0.33177055440617115</v>
      </c>
      <c r="LI50" s="371">
        <f t="shared" si="1465"/>
        <v>2.3128987393923386</v>
      </c>
      <c r="LJ50" s="366">
        <f t="shared" si="1466"/>
        <v>2.5449111375581701E-3</v>
      </c>
      <c r="LK50" s="371">
        <f t="shared" si="1467"/>
        <v>5.3552930568976139E-3</v>
      </c>
      <c r="LL50" s="366">
        <f t="shared" si="1468"/>
        <v>-8.3373644300535177E-2</v>
      </c>
      <c r="LM50" s="371">
        <f t="shared" si="1469"/>
        <v>-0.17450980596558541</v>
      </c>
      <c r="LN50" s="366">
        <f t="shared" si="1470"/>
        <v>6.5432843860502354E-2</v>
      </c>
      <c r="LO50" s="371">
        <f t="shared" si="1471"/>
        <v>0.16591090335428357</v>
      </c>
      <c r="LP50" s="366">
        <f t="shared" si="1472"/>
        <v>-0.15485680195088014</v>
      </c>
      <c r="LQ50" s="371">
        <f t="shared" si="1473"/>
        <v>-0.3367782642151374</v>
      </c>
      <c r="LR50" s="366">
        <f t="shared" si="1474"/>
        <v>0.1283046449509791</v>
      </c>
      <c r="LS50" s="1203">
        <f t="shared" si="1475"/>
        <v>0.42072410611979616</v>
      </c>
      <c r="LT50" s="366">
        <f t="shared" si="1476"/>
        <v>2.2419015851636859E-3</v>
      </c>
      <c r="LU50" s="1192">
        <f t="shared" si="1477"/>
        <v>5.1744216080332516E-3</v>
      </c>
      <c r="LV50" s="366">
        <f t="shared" si="1478"/>
        <v>-1.8632782902922584E-3</v>
      </c>
      <c r="LW50" s="1192">
        <f t="shared" si="1479"/>
        <v>-4.2784017473383494E-3</v>
      </c>
      <c r="LX50" s="366">
        <f t="shared" si="1480"/>
        <v>-1.3342486364646966E-3</v>
      </c>
      <c r="LY50" s="1192">
        <f t="shared" si="1481"/>
        <v>-3.076824174798664E-3</v>
      </c>
      <c r="LZ50" s="366">
        <f t="shared" si="1482"/>
        <v>6.533288965633155E-3</v>
      </c>
      <c r="MA50" s="1192">
        <f t="shared" si="1483"/>
        <v>1.5112492090463602E-2</v>
      </c>
      <c r="MB50" s="366">
        <f t="shared" si="1484"/>
        <v>4.5859170996574328E-2</v>
      </c>
      <c r="MC50" s="1192">
        <f t="shared" si="1485"/>
        <v>0.10449998944821519</v>
      </c>
      <c r="MD50" s="366">
        <f t="shared" si="1486"/>
        <v>-5.8889780215843734E-2</v>
      </c>
      <c r="ME50" s="1250">
        <f t="shared" si="1487"/>
        <v>-0.12149663908013036</v>
      </c>
      <c r="MF50" s="366">
        <f t="shared" si="1488"/>
        <v>-0.42581317668656332</v>
      </c>
      <c r="MG50" s="1192">
        <f t="shared" si="1489"/>
        <v>-1</v>
      </c>
      <c r="MH50" s="366">
        <f t="shared" si="1490"/>
        <v>0</v>
      </c>
      <c r="MI50" s="1192" t="e">
        <f t="shared" si="1491"/>
        <v>#DIV/0!</v>
      </c>
      <c r="MJ50" s="366">
        <f t="shared" si="1492"/>
        <v>0</v>
      </c>
      <c r="MK50" s="1192" t="e">
        <f t="shared" si="1493"/>
        <v>#DIV/0!</v>
      </c>
      <c r="ML50" s="366">
        <f t="shared" si="1494"/>
        <v>0</v>
      </c>
      <c r="MM50" s="1192" t="e">
        <f t="shared" si="1495"/>
        <v>#DIV/0!</v>
      </c>
      <c r="MN50" s="366">
        <f t="shared" si="1496"/>
        <v>0</v>
      </c>
      <c r="MO50" s="1192" t="e">
        <f t="shared" si="1497"/>
        <v>#DIV/0!</v>
      </c>
      <c r="MP50" s="566">
        <f t="shared" si="1498"/>
        <v>0.14344361417799739</v>
      </c>
      <c r="MQ50" s="961">
        <f t="shared" si="1499"/>
        <v>0.42581317668656332</v>
      </c>
      <c r="MR50" s="602">
        <f>(MQ50-MP50)*100</f>
        <v>28.236956250856593</v>
      </c>
      <c r="MS50" s="101">
        <f>IF(ISERROR((MR50/MP50)/100),0,(MR50/MP50)/100)</f>
        <v>1.9685056328696311</v>
      </c>
      <c r="MT50" s="612"/>
      <c r="MU50" s="612"/>
      <c r="MV50" s="612"/>
      <c r="MW50" s="1" t="str">
        <f t="shared" si="1501"/>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502"/>
        <v>0.34749772691299174</v>
      </c>
      <c r="NJ50" s="265">
        <f t="shared" si="1502"/>
        <v>0.38162622581033506</v>
      </c>
      <c r="NK50" s="265">
        <f t="shared" si="1502"/>
        <v>0.38120443324751174</v>
      </c>
      <c r="NL50" s="265">
        <f t="shared" si="1502"/>
        <v>0.41376357709130496</v>
      </c>
      <c r="NM50" s="265">
        <f t="shared" si="1502"/>
        <v>0.41007331280949383</v>
      </c>
      <c r="NN50" s="265">
        <f t="shared" si="1502"/>
        <v>0.1090027964615671</v>
      </c>
      <c r="NO50" s="265">
        <f t="shared" si="1502"/>
        <v>0.44854634205400062</v>
      </c>
      <c r="NP50" s="265">
        <f t="shared" si="1502"/>
        <v>0.44414391013359522</v>
      </c>
      <c r="NQ50" s="265">
        <f t="shared" si="1502"/>
        <v>0.39290583624576592</v>
      </c>
      <c r="NR50" s="265">
        <f t="shared" si="1502"/>
        <v>0.40433458044897463</v>
      </c>
      <c r="NS50" s="265">
        <f t="shared" si="1502"/>
        <v>0.39696153846555315</v>
      </c>
      <c r="NT50" s="265">
        <f t="shared" si="1502"/>
        <v>0.43682233655593361</v>
      </c>
      <c r="NU50" s="265">
        <f t="shared" si="1503"/>
        <v>0.37469381055344114</v>
      </c>
      <c r="NV50" s="265">
        <f t="shared" si="1503"/>
        <v>0.36404995239386395</v>
      </c>
      <c r="NW50" s="265">
        <f t="shared" si="1503"/>
        <v>0.39818682100942093</v>
      </c>
      <c r="NX50" s="265">
        <f t="shared" si="1503"/>
        <v>0.29480296428057762</v>
      </c>
      <c r="NY50" s="265">
        <f t="shared" si="1503"/>
        <v>0.34871368400754271</v>
      </c>
      <c r="NZ50" s="265">
        <f t="shared" si="1503"/>
        <v>0.37168217445385709</v>
      </c>
      <c r="OA50" s="265">
        <f t="shared" si="1503"/>
        <v>0.12839379839573162</v>
      </c>
      <c r="OB50" s="265">
        <f t="shared" si="1503"/>
        <v>0.37939499744213473</v>
      </c>
      <c r="OC50" s="265">
        <f t="shared" si="1503"/>
        <v>0.35122615916502953</v>
      </c>
      <c r="OD50" s="265">
        <f t="shared" si="1503"/>
        <v>0.42969549911936383</v>
      </c>
      <c r="OE50" s="265">
        <f t="shared" si="1503"/>
        <v>0.23592673769166653</v>
      </c>
      <c r="OF50" s="265">
        <f t="shared" si="1503"/>
        <v>0.29479459350006015</v>
      </c>
      <c r="OG50" s="709">
        <f t="shared" si="1504"/>
        <v>0.35177165543275707</v>
      </c>
      <c r="OH50" s="709">
        <f t="shared" si="1504"/>
        <v>0.36024328327478439</v>
      </c>
      <c r="OI50" s="709">
        <f t="shared" si="1504"/>
        <v>0.35550300397847495</v>
      </c>
      <c r="OJ50" s="709">
        <f t="shared" si="1504"/>
        <v>0.36231537435325778</v>
      </c>
      <c r="OK50" s="709">
        <f t="shared" si="1504"/>
        <v>0.37249069799926604</v>
      </c>
      <c r="OL50" s="709">
        <f t="shared" si="1504"/>
        <v>0.34116868374782694</v>
      </c>
      <c r="OM50" s="709">
        <f t="shared" si="1504"/>
        <v>0.1115973131895532</v>
      </c>
      <c r="ON50" s="709">
        <f t="shared" si="1504"/>
        <v>0.38171752824395239</v>
      </c>
      <c r="OO50" s="709">
        <f t="shared" si="1504"/>
        <v>0.389465395389967</v>
      </c>
      <c r="OP50" s="709">
        <f t="shared" si="1504"/>
        <v>0.34060676046681465</v>
      </c>
      <c r="OQ50" s="709">
        <f t="shared" si="1504"/>
        <v>0.31898494172056546</v>
      </c>
      <c r="OR50" s="709">
        <f t="shared" si="1504"/>
        <v>0.12629253376281391</v>
      </c>
      <c r="OS50" s="812">
        <f t="shared" si="1505"/>
        <v>0.35798199124050728</v>
      </c>
      <c r="OT50" s="812">
        <f t="shared" si="1505"/>
        <v>0.35009439447202656</v>
      </c>
      <c r="OU50" s="812">
        <f t="shared" si="1505"/>
        <v>0.33994013462214884</v>
      </c>
      <c r="OV50" s="812">
        <f t="shared" si="1505"/>
        <v>0.32448055977057194</v>
      </c>
      <c r="OW50" s="812">
        <f t="shared" si="1505"/>
        <v>0.33404561903349567</v>
      </c>
      <c r="OX50" s="812">
        <f t="shared" si="1505"/>
        <v>0.36945939073145784</v>
      </c>
      <c r="OY50" s="812">
        <f t="shared" si="1505"/>
        <v>0.11228386714602694</v>
      </c>
      <c r="OZ50" s="812">
        <f t="shared" si="1505"/>
        <v>0.36966738495900592</v>
      </c>
      <c r="PA50" s="812">
        <f t="shared" si="1505"/>
        <v>0.30322151536271108</v>
      </c>
      <c r="PB50" s="812">
        <f t="shared" si="1505"/>
        <v>0.42644228818244767</v>
      </c>
      <c r="PC50" s="812">
        <f t="shared" si="1505"/>
        <v>0.31651519886082274</v>
      </c>
      <c r="PD50" s="812">
        <f t="shared" si="1505"/>
        <v>0.3411468348179717</v>
      </c>
      <c r="PE50" s="865">
        <f t="shared" si="1506"/>
        <v>0.32412800767051542</v>
      </c>
      <c r="PF50" s="865">
        <f t="shared" si="1506"/>
        <v>0.33740128350247461</v>
      </c>
      <c r="PG50" s="865">
        <f t="shared" si="1506"/>
        <v>0.28345304343562916</v>
      </c>
      <c r="PH50" s="865">
        <f t="shared" si="1506"/>
        <v>0.35148824297009063</v>
      </c>
      <c r="PI50" s="865">
        <f t="shared" si="1506"/>
        <v>0.36962616301237411</v>
      </c>
      <c r="PJ50" s="865">
        <f t="shared" si="1506"/>
        <v>0.37110329917386081</v>
      </c>
      <c r="PK50" s="865">
        <f t="shared" si="1506"/>
        <v>0.38662676365100973</v>
      </c>
      <c r="PL50" s="865">
        <f t="shared" si="1506"/>
        <v>0.13634480257515244</v>
      </c>
      <c r="PM50" s="865">
        <f t="shared" si="1506"/>
        <v>0.36945163960405486</v>
      </c>
      <c r="PN50" s="865">
        <f t="shared" si="1506"/>
        <v>0.44661576326373004</v>
      </c>
      <c r="PO50" s="865">
        <f t="shared" si="1506"/>
        <v>0.45915847110167618</v>
      </c>
      <c r="PP50" s="865">
        <f t="shared" si="1506"/>
        <v>0.36436812749682207</v>
      </c>
      <c r="PQ50" s="1051">
        <f t="shared" si="1507"/>
        <v>0.47119438662790852</v>
      </c>
      <c r="PR50" s="1051">
        <f t="shared" si="1507"/>
        <v>0.4684231372986411</v>
      </c>
      <c r="PS50" s="1051">
        <f t="shared" si="1507"/>
        <v>0.46324894477075407</v>
      </c>
      <c r="PT50" s="1051">
        <f t="shared" si="1507"/>
        <v>0.46518658128774593</v>
      </c>
      <c r="PU50" s="1051">
        <f t="shared" si="1507"/>
        <v>0.45633835992194505</v>
      </c>
      <c r="PV50" s="1051">
        <f t="shared" si="1507"/>
        <v>0.46416356998997155</v>
      </c>
      <c r="PW50" s="1051">
        <f t="shared" si="1507"/>
        <v>0.12932753237968911</v>
      </c>
      <c r="PX50" s="1051">
        <f t="shared" si="1507"/>
        <v>0.48226899940847823</v>
      </c>
      <c r="PY50" s="1051">
        <f t="shared" si="1507"/>
        <v>0.49138708418786076</v>
      </c>
      <c r="PZ50" s="1051">
        <f t="shared" si="1507"/>
        <v>0.4526704246890752</v>
      </c>
      <c r="QA50" s="1051">
        <f t="shared" si="1507"/>
        <v>0.40620683734747492</v>
      </c>
      <c r="QB50" s="1051">
        <f t="shared" si="1507"/>
        <v>0.43263746758119676</v>
      </c>
      <c r="QC50" s="1073">
        <f t="shared" si="1508"/>
        <v>0.46721604631737595</v>
      </c>
      <c r="QD50" s="1073">
        <f t="shared" si="1508"/>
        <v>0.48319851946419506</v>
      </c>
      <c r="QE50" s="1073">
        <f t="shared" si="1508"/>
        <v>0.46654206543665161</v>
      </c>
      <c r="QF50" s="1073">
        <f t="shared" si="1508"/>
        <v>0.45790056624113634</v>
      </c>
      <c r="QG50" s="1073">
        <f t="shared" si="1508"/>
        <v>0.45196669630853525</v>
      </c>
      <c r="QH50" s="1073">
        <f t="shared" si="1508"/>
        <v>0.47175424878947969</v>
      </c>
      <c r="QI50" s="1073">
        <f t="shared" si="1508"/>
        <v>0.40447416767715577</v>
      </c>
      <c r="QJ50" s="1073">
        <f t="shared" si="1508"/>
        <v>0.49925627623496749</v>
      </c>
      <c r="QK50" s="1073">
        <f t="shared" si="1508"/>
        <v>0.47792379751839209</v>
      </c>
      <c r="QL50" s="1073">
        <f t="shared" si="1508"/>
        <v>0.19316887180429651</v>
      </c>
      <c r="QM50" s="1073">
        <f t="shared" si="1508"/>
        <v>0.38147960960659749</v>
      </c>
      <c r="QN50" s="1073">
        <f t="shared" si="1508"/>
        <v>0.46519610879193535</v>
      </c>
      <c r="QO50" s="1130">
        <f t="shared" si="1509"/>
        <v>0.45855246863060278</v>
      </c>
      <c r="QP50" s="1130">
        <f t="shared" si="1509"/>
        <v>0.45628312197785487</v>
      </c>
      <c r="QQ50" s="1130">
        <f t="shared" si="1509"/>
        <v>0.45772966841621565</v>
      </c>
      <c r="QR50" s="1130">
        <f t="shared" si="1509"/>
        <v>0.40510481208895438</v>
      </c>
      <c r="QS50" s="1130">
        <f t="shared" si="1509"/>
        <v>0.43529678756606272</v>
      </c>
      <c r="QT50" s="1130">
        <f t="shared" si="1509"/>
        <v>0.4360027569623674</v>
      </c>
      <c r="QU50" s="1130">
        <f t="shared" si="1509"/>
        <v>0.14344361417799739</v>
      </c>
      <c r="QV50" s="1130">
        <f t="shared" si="1509"/>
        <v>0.47521416858416854</v>
      </c>
      <c r="QW50" s="1130">
        <f t="shared" si="1509"/>
        <v>0.47775907972172671</v>
      </c>
      <c r="QX50" s="1130">
        <f t="shared" si="1509"/>
        <v>0.39438543542119153</v>
      </c>
      <c r="QY50" s="1130">
        <f t="shared" si="1509"/>
        <v>0.45981827928169389</v>
      </c>
      <c r="QZ50" s="1130">
        <f t="shared" si="1509"/>
        <v>0.30496147733081375</v>
      </c>
      <c r="RA50" s="1222">
        <f t="shared" si="1510"/>
        <v>0.43326612228179284</v>
      </c>
      <c r="RB50" s="1222">
        <f t="shared" si="1511"/>
        <v>0.43550802386695653</v>
      </c>
      <c r="RC50" s="1222">
        <f t="shared" si="1512"/>
        <v>0.43364474557666427</v>
      </c>
      <c r="RD50" s="1222">
        <f t="shared" si="1513"/>
        <v>0.43231049694019957</v>
      </c>
      <c r="RE50" s="1222">
        <f t="shared" si="1514"/>
        <v>0.43884378590583273</v>
      </c>
      <c r="RF50" s="1222">
        <f t="shared" si="1515"/>
        <v>0.48470295690240706</v>
      </c>
      <c r="RG50" s="1222">
        <f t="shared" si="1516"/>
        <v>0.42581317668656332</v>
      </c>
      <c r="RH50" s="1222">
        <f t="shared" si="1517"/>
        <v>0</v>
      </c>
      <c r="RI50" s="1222">
        <f t="shared" si="1518"/>
        <v>0</v>
      </c>
      <c r="RJ50" s="1222">
        <f t="shared" si="1519"/>
        <v>0</v>
      </c>
      <c r="RK50" s="1222">
        <f t="shared" si="1520"/>
        <v>0</v>
      </c>
      <c r="RL50" s="1222">
        <f t="shared" si="1521"/>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253"/>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71" t="s">
        <v>63</v>
      </c>
      <c r="F52" s="1271"/>
      <c r="G52" s="1272"/>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709">SUM(AN53:AN63)</f>
        <v>101</v>
      </c>
      <c r="AO52" s="70">
        <f t="shared" si="1709"/>
        <v>99</v>
      </c>
      <c r="AP52" s="563">
        <f t="shared" si="1709"/>
        <v>122</v>
      </c>
      <c r="AQ52" s="70">
        <f t="shared" si="1709"/>
        <v>119</v>
      </c>
      <c r="AR52" s="563">
        <f t="shared" si="1709"/>
        <v>116</v>
      </c>
      <c r="AS52" s="70">
        <f t="shared" si="1709"/>
        <v>151</v>
      </c>
      <c r="AT52" s="563">
        <f t="shared" si="1709"/>
        <v>117</v>
      </c>
      <c r="AU52" s="70">
        <f t="shared" si="1709"/>
        <v>99</v>
      </c>
      <c r="AV52" s="118">
        <f t="shared" ref="AV52:AV65" si="1710">SUM(AJ52:AU52)</f>
        <v>1337</v>
      </c>
      <c r="AW52" s="150">
        <f t="shared" ref="AW52:AW65" si="1711">SUM(AJ52:AU52)/$AV$4</f>
        <v>111.41666666666667</v>
      </c>
      <c r="AX52" s="345">
        <f t="shared" ref="AX52:BC52" si="1712">SUM(AX53:AX63)</f>
        <v>88</v>
      </c>
      <c r="AY52" s="70">
        <f t="shared" si="1712"/>
        <v>121</v>
      </c>
      <c r="AZ52" s="29">
        <f t="shared" si="1712"/>
        <v>93</v>
      </c>
      <c r="BA52" s="70">
        <f t="shared" si="1712"/>
        <v>17</v>
      </c>
      <c r="BB52" s="29">
        <f t="shared" si="1712"/>
        <v>9</v>
      </c>
      <c r="BC52" s="70">
        <f t="shared" si="1712"/>
        <v>17</v>
      </c>
      <c r="BD52" s="563">
        <f t="shared" ref="BD52:BI52" si="1713">SUM(BD53:BD63)</f>
        <v>10</v>
      </c>
      <c r="BE52" s="70">
        <f t="shared" si="1713"/>
        <v>20</v>
      </c>
      <c r="BF52" s="563">
        <f t="shared" si="1713"/>
        <v>23</v>
      </c>
      <c r="BG52" s="70">
        <f t="shared" si="1713"/>
        <v>23</v>
      </c>
      <c r="BH52" s="563">
        <f t="shared" si="1713"/>
        <v>15</v>
      </c>
      <c r="BI52" s="70">
        <f t="shared" si="1713"/>
        <v>14</v>
      </c>
      <c r="BJ52" s="118">
        <f t="shared" ref="BJ52:BJ65" si="1714">SUM(AX52:BI52)</f>
        <v>450</v>
      </c>
      <c r="BK52" s="150">
        <f t="shared" ref="BK52:BK65" si="1715">SUM(AX52:BI52)/$BJ$4</f>
        <v>37.5</v>
      </c>
      <c r="BL52" s="345">
        <f t="shared" ref="BL52:BP52" si="1716">SUM(BL53:BL63)</f>
        <v>20</v>
      </c>
      <c r="BM52" s="70">
        <f t="shared" ref="BM52:BN52" si="1717">SUM(BM53:BM63)</f>
        <v>22</v>
      </c>
      <c r="BN52" s="29">
        <f t="shared" si="1717"/>
        <v>20</v>
      </c>
      <c r="BO52" s="70">
        <f t="shared" si="1716"/>
        <v>16</v>
      </c>
      <c r="BP52" s="29">
        <f t="shared" si="1716"/>
        <v>19</v>
      </c>
      <c r="BQ52" s="70">
        <f t="shared" ref="BQ52:BR52" si="1718">SUM(BQ53:BQ63)</f>
        <v>14</v>
      </c>
      <c r="BR52" s="563">
        <f t="shared" si="1718"/>
        <v>17</v>
      </c>
      <c r="BS52" s="70">
        <f t="shared" ref="BS52:BT52" si="1719">SUM(BS53:BS63)</f>
        <v>28</v>
      </c>
      <c r="BT52" s="563">
        <f t="shared" si="1719"/>
        <v>33</v>
      </c>
      <c r="BU52" s="563">
        <f t="shared" ref="BU52" si="1720">SUM(BU53:BU63)</f>
        <v>31</v>
      </c>
      <c r="BV52" s="563">
        <f t="shared" ref="BV52:BW52" si="1721">SUM(BV53:BV63)</f>
        <v>43</v>
      </c>
      <c r="BW52" s="563">
        <f t="shared" si="1721"/>
        <v>33</v>
      </c>
      <c r="BX52" s="118">
        <f t="shared" ref="BX52:BX65" si="1722">SUM(BL52:BW52)</f>
        <v>296</v>
      </c>
      <c r="BY52" s="150">
        <f t="shared" ref="BY52:BY65" si="1723">SUM(BL52:BW52)/$BX$4</f>
        <v>24.666666666666668</v>
      </c>
      <c r="BZ52" s="563">
        <f t="shared" ref="BZ52:CA52" si="1724">SUM(BZ53:BZ63)</f>
        <v>29</v>
      </c>
      <c r="CA52" s="70">
        <f t="shared" si="1724"/>
        <v>25</v>
      </c>
      <c r="CB52" s="29">
        <f t="shared" ref="CB52:CC52" si="1725">SUM(CB53:CB63)</f>
        <v>20</v>
      </c>
      <c r="CC52" s="70">
        <f t="shared" si="1725"/>
        <v>19</v>
      </c>
      <c r="CD52" s="29">
        <f t="shared" ref="CD52:CE52" si="1726">SUM(CD53:CD63)</f>
        <v>18</v>
      </c>
      <c r="CE52" s="70">
        <f t="shared" si="1726"/>
        <v>18</v>
      </c>
      <c r="CF52" s="563">
        <f t="shared" ref="CF52:CG52" si="1727">SUM(CF53:CF63)</f>
        <v>18</v>
      </c>
      <c r="CG52" s="70">
        <f t="shared" si="1727"/>
        <v>24</v>
      </c>
      <c r="CH52" s="563">
        <f t="shared" ref="CH52:CI52" si="1728">SUM(CH53:CH63)</f>
        <v>30</v>
      </c>
      <c r="CI52" s="563">
        <f t="shared" si="1728"/>
        <v>20</v>
      </c>
      <c r="CJ52" s="563">
        <f t="shared" ref="CJ52:CK52" si="1729">SUM(CJ53:CJ63)</f>
        <v>19</v>
      </c>
      <c r="CK52" s="563">
        <f t="shared" si="1729"/>
        <v>14</v>
      </c>
      <c r="CL52" s="118">
        <f t="shared" ref="CL52:CL65" si="1730">SUM(BZ52:CK52)</f>
        <v>254</v>
      </c>
      <c r="CM52" s="150">
        <f t="shared" ref="CM52:CM65" si="1731">SUM(BZ52:CK52)/$CL$4</f>
        <v>21.166666666666668</v>
      </c>
      <c r="CN52" s="563">
        <f t="shared" ref="CN52:CO52" si="1732">SUM(CN53:CN63)</f>
        <v>19</v>
      </c>
      <c r="CO52" s="70">
        <f t="shared" si="1732"/>
        <v>23</v>
      </c>
      <c r="CP52" s="29">
        <f t="shared" ref="CP52:CQ52" si="1733">SUM(CP53:CP63)</f>
        <v>22</v>
      </c>
      <c r="CQ52" s="70">
        <f t="shared" si="1733"/>
        <v>17</v>
      </c>
      <c r="CR52" s="29">
        <f t="shared" ref="CR52:CS52" si="1734">SUM(CR53:CR63)</f>
        <v>14</v>
      </c>
      <c r="CS52" s="70">
        <f t="shared" si="1734"/>
        <v>9</v>
      </c>
      <c r="CT52" s="563">
        <f t="shared" ref="CT52:CU52" si="1735">SUM(CT53:CT63)</f>
        <v>18</v>
      </c>
      <c r="CU52" s="70">
        <f t="shared" si="1735"/>
        <v>26</v>
      </c>
      <c r="CV52" s="992">
        <f t="shared" ref="CV52:CX52" si="1736">SUM(CV53:CV63)</f>
        <v>17</v>
      </c>
      <c r="CW52" s="993">
        <f t="shared" si="1736"/>
        <v>20</v>
      </c>
      <c r="CX52" s="992">
        <f t="shared" si="1736"/>
        <v>18</v>
      </c>
      <c r="CY52" s="994">
        <f t="shared" ref="CY52" si="1737">SUM(CY53:CY63)</f>
        <v>10</v>
      </c>
      <c r="CZ52" s="995">
        <f t="shared" ref="CZ52:CZ65" si="1738">SUM(CN52:CY52)</f>
        <v>213</v>
      </c>
      <c r="DA52" s="996">
        <f t="shared" ref="DA52:DA65" si="1739">SUM(CN52:CY52)/$CZ$4</f>
        <v>17.75</v>
      </c>
      <c r="DB52" s="1012">
        <f t="shared" ref="DB52:DC52" si="1740">SUM(DB53:DB63)</f>
        <v>15</v>
      </c>
      <c r="DC52" s="1013">
        <f t="shared" si="1740"/>
        <v>14</v>
      </c>
      <c r="DD52" s="1014">
        <f t="shared" ref="DD52:DE52" si="1741">SUM(DD53:DD63)</f>
        <v>14</v>
      </c>
      <c r="DE52" s="1013">
        <f t="shared" si="1741"/>
        <v>13</v>
      </c>
      <c r="DF52" s="1014">
        <f t="shared" ref="DF52:DG52" si="1742">SUM(DF53:DF63)</f>
        <v>15</v>
      </c>
      <c r="DG52" s="1013">
        <f t="shared" si="1742"/>
        <v>5</v>
      </c>
      <c r="DH52" s="1012">
        <f t="shared" ref="DH52:DI52" si="1743">SUM(DH53:DH63)</f>
        <v>15</v>
      </c>
      <c r="DI52" s="1013">
        <f t="shared" si="1743"/>
        <v>12</v>
      </c>
      <c r="DJ52" s="1012">
        <f t="shared" ref="DJ52:DK52" si="1744">SUM(DJ53:DJ63)</f>
        <v>13</v>
      </c>
      <c r="DK52" s="1013">
        <f t="shared" si="1744"/>
        <v>12</v>
      </c>
      <c r="DL52" s="1012">
        <f t="shared" ref="DL52:DM52" si="1745">SUM(DL53:DL63)</f>
        <v>14</v>
      </c>
      <c r="DM52" s="1013">
        <f t="shared" si="1745"/>
        <v>17</v>
      </c>
      <c r="DN52" s="995">
        <f t="shared" ref="DN52:DN65" si="1746">SUM(DB52:DM52)</f>
        <v>159</v>
      </c>
      <c r="DO52" s="996">
        <f t="shared" ref="DO52:DO65" si="1747">SUM(DB52:DM52)/$DN$4</f>
        <v>13.25</v>
      </c>
      <c r="DP52" s="992">
        <f t="shared" ref="DP52:DQ52" si="1748">SUM(DP53:DP63)</f>
        <v>11</v>
      </c>
      <c r="DQ52" s="994">
        <f t="shared" si="1748"/>
        <v>21</v>
      </c>
      <c r="DR52" s="1139">
        <f t="shared" ref="DR52:DS52" si="1749">SUM(DR53:DR63)</f>
        <v>17</v>
      </c>
      <c r="DS52" s="994">
        <f t="shared" si="1749"/>
        <v>22</v>
      </c>
      <c r="DT52" s="1139">
        <f t="shared" ref="DT52:DU52" si="1750">SUM(DT53:DT63)</f>
        <v>11</v>
      </c>
      <c r="DU52" s="994">
        <f t="shared" si="1750"/>
        <v>6</v>
      </c>
      <c r="DV52" s="992">
        <f t="shared" ref="DV52:DW52" si="1751">SUM(DV53:DV63)</f>
        <v>15</v>
      </c>
      <c r="DW52" s="994">
        <f t="shared" si="1751"/>
        <v>12</v>
      </c>
      <c r="DX52" s="992">
        <f t="shared" ref="DX52:DY52" si="1752">SUM(DX53:DX63)</f>
        <v>13</v>
      </c>
      <c r="DY52" s="994">
        <f t="shared" si="1752"/>
        <v>14</v>
      </c>
      <c r="DZ52" s="992">
        <f t="shared" ref="DZ52:EA52" si="1753">SUM(DZ53:DZ63)</f>
        <v>15</v>
      </c>
      <c r="EA52" s="994">
        <f t="shared" si="1753"/>
        <v>5</v>
      </c>
      <c r="EB52" s="995">
        <f t="shared" ref="EB52:EB65" si="1754">SUM(DP52:EA52)</f>
        <v>162</v>
      </c>
      <c r="EC52" s="996">
        <f t="shared" ref="EC52:EC65" si="1755">SUM(DP52:EA52)/$EB$4</f>
        <v>13.5</v>
      </c>
      <c r="ED52" s="1012">
        <f t="shared" ref="ED52" si="1756">SUM(ED53:ED63)</f>
        <v>15</v>
      </c>
      <c r="EE52" s="1013">
        <f t="shared" ref="EE52:EF52" si="1757">SUM(EE53:EE63)</f>
        <v>15</v>
      </c>
      <c r="EF52" s="1014">
        <f t="shared" si="1757"/>
        <v>10</v>
      </c>
      <c r="EG52" s="1013">
        <f t="shared" ref="EG52:EH52" si="1758">SUM(EG53:EG63)</f>
        <v>13</v>
      </c>
      <c r="EH52" s="1014">
        <f t="shared" si="1758"/>
        <v>14</v>
      </c>
      <c r="EI52" s="1013">
        <f t="shared" ref="EI52:EJ52" si="1759">SUM(EI53:EI63)</f>
        <v>9</v>
      </c>
      <c r="EJ52" s="1012">
        <f t="shared" si="1759"/>
        <v>17</v>
      </c>
      <c r="EK52" s="1013">
        <f t="shared" ref="EK52:EL52" si="1760">SUM(EK53:EK63)</f>
        <v>21</v>
      </c>
      <c r="EL52" s="1012">
        <f t="shared" si="1760"/>
        <v>20</v>
      </c>
      <c r="EM52" s="1013">
        <f t="shared" ref="EM52:EN52" si="1761">SUM(EM53:EM63)</f>
        <v>17</v>
      </c>
      <c r="EN52" s="1012">
        <f t="shared" si="1761"/>
        <v>16</v>
      </c>
      <c r="EO52" s="1013">
        <f t="shared" ref="EO52" si="1762">SUM(EO53:EO63)</f>
        <v>8</v>
      </c>
      <c r="EP52" s="118">
        <f t="shared" ref="EP52:EP65" si="1763">SUM(ED52:EO52)</f>
        <v>175</v>
      </c>
      <c r="EQ52" s="150">
        <f t="shared" ref="EQ52:EQ65" si="1764">SUM(ED52:EO52)/$EP$4</f>
        <v>14.583333333333334</v>
      </c>
      <c r="ER52" s="1012">
        <f t="shared" ref="ER52:ES52" si="1765">SUM(ER53:ER63)</f>
        <v>15</v>
      </c>
      <c r="ES52" s="1013">
        <f t="shared" si="1765"/>
        <v>17</v>
      </c>
      <c r="ET52" s="1014">
        <f t="shared" ref="ET52:EU52" si="1766">SUM(ET53:ET63)</f>
        <v>19</v>
      </c>
      <c r="EU52" s="1013">
        <f t="shared" si="1766"/>
        <v>16</v>
      </c>
      <c r="EV52" s="1014">
        <f t="shared" ref="EV52" si="1767">SUM(EV53:EV63)</f>
        <v>16</v>
      </c>
      <c r="EW52" s="1013">
        <f t="shared" ref="EW52:EX52" si="1768">SUM(EW53:EW63)</f>
        <v>7</v>
      </c>
      <c r="EX52" s="1012">
        <f t="shared" si="1768"/>
        <v>15</v>
      </c>
      <c r="EY52" s="1013"/>
      <c r="EZ52" s="1012"/>
      <c r="FA52" s="1013"/>
      <c r="FB52" s="1012"/>
      <c r="FC52" s="1013"/>
      <c r="FD52" s="118">
        <f t="shared" ref="FD52:FD65" si="1769">SUM(ER52:FC52)</f>
        <v>105</v>
      </c>
      <c r="FE52" s="150">
        <f t="shared" ref="FE52:FE65" si="1770">SUM(ER52:FC52)/$FD$4</f>
        <v>15</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71">BQ52-BP52</f>
        <v>-5</v>
      </c>
      <c r="GO52" s="370">
        <f>GN52/BP52</f>
        <v>-0.26315789473684209</v>
      </c>
      <c r="GP52" s="300">
        <f t="shared" ref="GP52:GP65" si="1772">BR52-BQ52</f>
        <v>3</v>
      </c>
      <c r="GQ52" s="370">
        <f>GP52/BQ52</f>
        <v>0.21428571428571427</v>
      </c>
      <c r="GR52" s="300">
        <f t="shared" ref="GR52:GR65" si="1773">BS52-BR52</f>
        <v>11</v>
      </c>
      <c r="GS52" s="370">
        <f>GR52/BR52</f>
        <v>0.6470588235294118</v>
      </c>
      <c r="GT52" s="300">
        <f t="shared" ref="GT52:GT65" si="1774">BT52-BS52</f>
        <v>5</v>
      </c>
      <c r="GU52" s="370">
        <f>GT52/BS52</f>
        <v>0.17857142857142858</v>
      </c>
      <c r="GV52" s="300">
        <f t="shared" ref="GV52:GV65" si="1775">BU52-BT52</f>
        <v>-2</v>
      </c>
      <c r="GW52" s="370">
        <f>GV52/BT52</f>
        <v>-6.0606060606060608E-2</v>
      </c>
      <c r="GX52" s="300">
        <f t="shared" ref="GX52:GX65" si="1776">BV52-BU52</f>
        <v>12</v>
      </c>
      <c r="GY52" s="370">
        <f t="shared" ref="GY52:GY59" si="1777">GX52/BU52</f>
        <v>0.38709677419354838</v>
      </c>
      <c r="GZ52" s="300">
        <f t="shared" ref="GZ52:GZ65" si="1778">BW52-BV52</f>
        <v>-10</v>
      </c>
      <c r="HA52" s="370">
        <f>GZ52/BV52</f>
        <v>-0.23255813953488372</v>
      </c>
      <c r="HB52" s="300">
        <f t="shared" ref="HB52:HB65" si="1779">BZ52-BW52</f>
        <v>-4</v>
      </c>
      <c r="HC52" s="370">
        <f>HB52/BW52</f>
        <v>-0.12121212121212122</v>
      </c>
      <c r="HD52" s="300">
        <f t="shared" ref="HD52:HD65" si="1780">CA52-BZ52</f>
        <v>-4</v>
      </c>
      <c r="HE52" s="370">
        <f>HD52/BZ52</f>
        <v>-0.13793103448275862</v>
      </c>
      <c r="HF52" s="300">
        <f t="shared" ref="HF52:HF65" si="1781">CB52-CA52</f>
        <v>-5</v>
      </c>
      <c r="HG52" s="370">
        <f>HF52/CA52</f>
        <v>-0.2</v>
      </c>
      <c r="HH52" s="300">
        <f t="shared" ref="HH52:HH65" si="1782">CC52-CB52</f>
        <v>-1</v>
      </c>
      <c r="HI52" s="370">
        <f>HH52/CB52</f>
        <v>-0.05</v>
      </c>
      <c r="HJ52" s="300">
        <f t="shared" ref="HJ52:HJ65" si="1783">CD52-CC52</f>
        <v>-1</v>
      </c>
      <c r="HK52" s="370">
        <f>HJ52/CC52</f>
        <v>-5.2631578947368418E-2</v>
      </c>
      <c r="HL52" s="300">
        <f t="shared" ref="HL52:HL65" si="1784">CE52-CD52</f>
        <v>0</v>
      </c>
      <c r="HM52" s="370">
        <f>HL52/CD52</f>
        <v>0</v>
      </c>
      <c r="HN52" s="300">
        <f t="shared" ref="HN52:HN65" si="1785">CF52-CE52</f>
        <v>0</v>
      </c>
      <c r="HO52" s="370">
        <f>HN52/CE52</f>
        <v>0</v>
      </c>
      <c r="HP52" s="300">
        <f t="shared" ref="HP52:HP65" si="1786">CG52-CF52</f>
        <v>6</v>
      </c>
      <c r="HQ52" s="370">
        <f>HP52/CF52</f>
        <v>0.33333333333333331</v>
      </c>
      <c r="HR52" s="300">
        <f t="shared" ref="HR52:HR65" si="1787">CH52-CG52</f>
        <v>6</v>
      </c>
      <c r="HS52" s="370">
        <f>HR52/CG52</f>
        <v>0.25</v>
      </c>
      <c r="HT52" s="300">
        <f t="shared" ref="HT52:HT65" si="1788">CI52-CH52</f>
        <v>-10</v>
      </c>
      <c r="HU52" s="370">
        <f t="shared" ref="HU52:HU65" si="1789">HT52/CH52</f>
        <v>-0.33333333333333331</v>
      </c>
      <c r="HV52" s="300">
        <f t="shared" ref="HV52:HV65" si="1790">CJ52-CI52</f>
        <v>-1</v>
      </c>
      <c r="HW52" s="370">
        <f>HV52/CI52</f>
        <v>-0.05</v>
      </c>
      <c r="HX52" s="300">
        <f t="shared" ref="HX52:HX65" si="1791">CK52-CJ52</f>
        <v>-5</v>
      </c>
      <c r="HY52" s="370">
        <f t="shared" ref="HY52:HY65" si="1792">HX52/CJ52</f>
        <v>-0.26315789473684209</v>
      </c>
      <c r="HZ52" s="300">
        <f t="shared" ref="HZ52:HZ65" si="1793">CN52-CK52</f>
        <v>5</v>
      </c>
      <c r="IA52" s="370">
        <f>HZ52/CK52</f>
        <v>0.35714285714285715</v>
      </c>
      <c r="IB52" s="300">
        <f t="shared" ref="IB52:IB65" si="1794">CO52-CN52</f>
        <v>4</v>
      </c>
      <c r="IC52" s="370">
        <f>IB52/CN52</f>
        <v>0.21052631578947367</v>
      </c>
      <c r="ID52" s="300">
        <f t="shared" ref="ID52:ID65" si="1795">CP52-CO52</f>
        <v>-1</v>
      </c>
      <c r="IE52" s="370">
        <f>ID52/CO52</f>
        <v>-4.3478260869565216E-2</v>
      </c>
      <c r="IF52" s="300">
        <f t="shared" ref="IF52:IF65" si="1796">CQ52-CP52</f>
        <v>-5</v>
      </c>
      <c r="IG52" s="370">
        <f>IF52/CP52</f>
        <v>-0.22727272727272727</v>
      </c>
      <c r="IH52" s="300">
        <f t="shared" ref="IH52:IH65" si="1797">CR52-CQ52</f>
        <v>-3</v>
      </c>
      <c r="II52" s="370">
        <f>IH52/CQ52</f>
        <v>-0.17647058823529413</v>
      </c>
      <c r="IJ52" s="300">
        <f t="shared" ref="IJ52:IJ65" si="1798">CS52-CR52</f>
        <v>-5</v>
      </c>
      <c r="IK52" s="370">
        <f>IJ52/CR52</f>
        <v>-0.35714285714285715</v>
      </c>
      <c r="IL52" s="300">
        <f t="shared" ref="IL52:IL65" si="1799">CT52-CS52</f>
        <v>9</v>
      </c>
      <c r="IM52" s="370">
        <f>IL52/CS52</f>
        <v>1</v>
      </c>
      <c r="IN52" s="300">
        <f t="shared" ref="IN52:IN65" si="1800">CU52-CT52</f>
        <v>8</v>
      </c>
      <c r="IO52" s="370">
        <f>IN52/CT52</f>
        <v>0.44444444444444442</v>
      </c>
      <c r="IP52" s="300">
        <f t="shared" ref="IP52:IP65" si="1801">CV52-CU52</f>
        <v>-9</v>
      </c>
      <c r="IQ52" s="370">
        <f>IP52/CU52</f>
        <v>-0.34615384615384615</v>
      </c>
      <c r="IR52" s="300">
        <f t="shared" ref="IR52:IR65" si="1802">CW52-CV52</f>
        <v>3</v>
      </c>
      <c r="IS52" s="370">
        <f>IR52/CV52</f>
        <v>0.17647058823529413</v>
      </c>
      <c r="IT52" s="300">
        <f t="shared" ref="IT52:IT65" si="1803">CX52-CW52</f>
        <v>-2</v>
      </c>
      <c r="IU52" s="370">
        <f>IT52/CW52</f>
        <v>-0.1</v>
      </c>
      <c r="IV52" s="300">
        <f t="shared" ref="IV52:IV65" si="1804">CY52-CX52</f>
        <v>-8</v>
      </c>
      <c r="IW52" s="370">
        <f>IV52/CX52</f>
        <v>-0.44444444444444442</v>
      </c>
      <c r="IX52" s="300">
        <f t="shared" ref="IX52:IX65" si="1805">DB52-CY52</f>
        <v>5</v>
      </c>
      <c r="IY52" s="370">
        <f>IX52/CY52</f>
        <v>0.5</v>
      </c>
      <c r="IZ52" s="300">
        <f t="shared" ref="IZ52:IZ65" si="1806">DC52-DB52</f>
        <v>-1</v>
      </c>
      <c r="JA52" s="370">
        <f>IZ52/DB52</f>
        <v>-6.6666666666666666E-2</v>
      </c>
      <c r="JB52" s="300">
        <f t="shared" ref="JB52:JB65" si="1807">DD52-DC52</f>
        <v>0</v>
      </c>
      <c r="JC52" s="370">
        <f>JB52/DD52</f>
        <v>0</v>
      </c>
      <c r="JD52" s="300">
        <f t="shared" ref="JD52:JD65" si="1808">DE52-DD52</f>
        <v>-1</v>
      </c>
      <c r="JE52" s="370">
        <f>JD52/DD52</f>
        <v>-7.1428571428571425E-2</v>
      </c>
      <c r="JF52" s="300">
        <f t="shared" ref="JF52:JF65" si="1809">DF52-DE52</f>
        <v>2</v>
      </c>
      <c r="JG52" s="370">
        <f>JF52/DO52</f>
        <v>0.15094339622641509</v>
      </c>
      <c r="JH52" s="300">
        <f t="shared" ref="JH52:JH65" si="1810">DG52-DF52</f>
        <v>-10</v>
      </c>
      <c r="JI52" s="370">
        <f t="shared" ref="JI52:JI65" si="1811">JH52/DF52</f>
        <v>-0.66666666666666663</v>
      </c>
      <c r="JJ52" s="300">
        <f t="shared" ref="JJ52:JJ65" si="1812">DH52-DG52</f>
        <v>10</v>
      </c>
      <c r="JK52" s="370">
        <f>JJ52/DG52</f>
        <v>2</v>
      </c>
      <c r="JL52" s="300">
        <f t="shared" ref="JL52:JL65" si="1813">DI52-DH52</f>
        <v>-3</v>
      </c>
      <c r="JM52" s="370">
        <f>JL52/DH52</f>
        <v>-0.2</v>
      </c>
      <c r="JN52" s="300">
        <f t="shared" ref="JN52:JN65" si="1814">DJ52-DI52</f>
        <v>1</v>
      </c>
      <c r="JO52" s="370">
        <f>JN52/DI52</f>
        <v>8.3333333333333329E-2</v>
      </c>
      <c r="JP52" s="300">
        <f t="shared" ref="JP52:JP65" si="1815">DK52-DJ52</f>
        <v>-1</v>
      </c>
      <c r="JQ52" s="370">
        <f>JP52/DJ52</f>
        <v>-7.6923076923076927E-2</v>
      </c>
      <c r="JR52" s="300">
        <f t="shared" ref="JR52:JR65" si="1816">DL52-DK52</f>
        <v>2</v>
      </c>
      <c r="JS52" s="370">
        <f>JR52/DK52</f>
        <v>0.16666666666666666</v>
      </c>
      <c r="JT52" s="300">
        <f t="shared" ref="JT52:JT65" si="1817">DM52-DL52</f>
        <v>3</v>
      </c>
      <c r="JU52" s="370">
        <f>JT52/DL52</f>
        <v>0.21428571428571427</v>
      </c>
      <c r="JV52" s="300">
        <f t="shared" ref="JV52:JV65" si="1818">DP52-DM52</f>
        <v>-6</v>
      </c>
      <c r="JW52" s="370">
        <f>JV52/DM52</f>
        <v>-0.35294117647058826</v>
      </c>
      <c r="JX52" s="300">
        <f t="shared" ref="JX52:JX65" si="1819">DQ52-DP52</f>
        <v>10</v>
      </c>
      <c r="JY52" s="370">
        <f>JX52/DP52</f>
        <v>0.90909090909090906</v>
      </c>
      <c r="JZ52" s="300">
        <f t="shared" ref="JZ52:JZ65" si="1820">DR52-DQ52</f>
        <v>-4</v>
      </c>
      <c r="KA52" s="370">
        <f>JZ52/DQ52</f>
        <v>-0.19047619047619047</v>
      </c>
      <c r="KB52" s="300">
        <f t="shared" ref="KB52:KB65" si="1821">DS52-DR52</f>
        <v>5</v>
      </c>
      <c r="KC52" s="370">
        <f>KB52/DR52</f>
        <v>0.29411764705882354</v>
      </c>
      <c r="KD52" s="300">
        <f t="shared" ref="KD52:KD65" si="1822">DT52-DS52</f>
        <v>-11</v>
      </c>
      <c r="KE52" s="370">
        <f>KD52/DS52</f>
        <v>-0.5</v>
      </c>
      <c r="KF52" s="300">
        <f t="shared" ref="KF52:KF65" si="1823">DU52-DT52</f>
        <v>-5</v>
      </c>
      <c r="KG52" s="370">
        <f>KF52/DT52</f>
        <v>-0.45454545454545453</v>
      </c>
      <c r="KH52" s="300">
        <f t="shared" ref="KH52:KH65" si="1824">DV52-DU52</f>
        <v>9</v>
      </c>
      <c r="KI52" s="370">
        <f>KH52/DU52</f>
        <v>1.5</v>
      </c>
      <c r="KJ52" s="300">
        <f t="shared" ref="KJ52:KJ65" si="1825">DW52-DV52</f>
        <v>-3</v>
      </c>
      <c r="KK52" s="370">
        <f>KJ52/DV52</f>
        <v>-0.2</v>
      </c>
      <c r="KL52" s="300">
        <f t="shared" ref="KL52:KL65" si="1826">DX52-DW52</f>
        <v>1</v>
      </c>
      <c r="KM52" s="370">
        <f>KL52/DW52</f>
        <v>8.3333333333333329E-2</v>
      </c>
      <c r="KN52" s="300">
        <f t="shared" ref="KN52:KN65" si="1827">DY52-DX52</f>
        <v>1</v>
      </c>
      <c r="KO52" s="370">
        <f>KN52/DX52</f>
        <v>7.6923076923076927E-2</v>
      </c>
      <c r="KP52" s="300">
        <f t="shared" ref="KP52:KP65" si="1828">DZ52-DY52</f>
        <v>1</v>
      </c>
      <c r="KQ52" s="370">
        <f>KP52/DY52</f>
        <v>7.1428571428571425E-2</v>
      </c>
      <c r="KR52" s="300">
        <f t="shared" ref="KR52:KR65" si="1829">EA52-DZ52</f>
        <v>-10</v>
      </c>
      <c r="KS52" s="370">
        <f>KR52/DZ52</f>
        <v>-0.66666666666666663</v>
      </c>
      <c r="KT52" s="300">
        <f t="shared" ref="KT52:KT65" si="1830">ED52-EA52</f>
        <v>10</v>
      </c>
      <c r="KU52" s="375">
        <f>KT52/EA52</f>
        <v>2</v>
      </c>
      <c r="KV52" s="300">
        <f t="shared" ref="KV52:KV65" si="1831">EE52-ED52</f>
        <v>0</v>
      </c>
      <c r="KW52" s="370">
        <f>KV52/ED52</f>
        <v>0</v>
      </c>
      <c r="KX52" s="300">
        <f t="shared" ref="KX52:KX65" si="1832">EF52-EE52</f>
        <v>-5</v>
      </c>
      <c r="KY52" s="370">
        <f t="shared" ref="KY52:KY65" si="1833">IF(ISERROR(KX52/EE52),0,KX52/EE52)</f>
        <v>-0.33333333333333331</v>
      </c>
      <c r="KZ52" s="300">
        <f t="shared" ref="KZ52:KZ65" si="1834">EG52-EF52</f>
        <v>3</v>
      </c>
      <c r="LA52" s="370">
        <f t="shared" ref="LA52:LA65" si="1835">IF(ISERROR(KZ52/EF52),0,KZ52/EF52)</f>
        <v>0.3</v>
      </c>
      <c r="LB52" s="300">
        <f t="shared" ref="LB52:LB65" si="1836">EH52-EG52</f>
        <v>1</v>
      </c>
      <c r="LC52" s="370">
        <f t="shared" ref="LC52:LC65" si="1837">IF(ISERROR(LB52/EG52),0,LB52/EG52)</f>
        <v>7.6923076923076927E-2</v>
      </c>
      <c r="LD52" s="300">
        <f t="shared" ref="LD52:LD65" si="1838">EI52-EH52</f>
        <v>-5</v>
      </c>
      <c r="LE52" s="370">
        <f t="shared" ref="LE52:LE65" si="1839">IF(ISERROR(LD52/EH52),0,LD52/EH52)</f>
        <v>-0.35714285714285715</v>
      </c>
      <c r="LF52" s="300">
        <f t="shared" ref="LF52:LF65" si="1840">EJ52-EI52</f>
        <v>8</v>
      </c>
      <c r="LG52" s="370">
        <f t="shared" ref="LG52:LG65" si="1841">IF(ISERROR(LF52/EI52),0,LF52/EI52)</f>
        <v>0.88888888888888884</v>
      </c>
      <c r="LH52" s="300">
        <f t="shared" ref="LH52:LH65" si="1842">EK52-EJ52</f>
        <v>4</v>
      </c>
      <c r="LI52" s="370">
        <f t="shared" ref="LI52:LI65" si="1843">IF(ISERROR(LH52/EJ52),0,LH52/EJ52)</f>
        <v>0.23529411764705882</v>
      </c>
      <c r="LJ52" s="300">
        <f t="shared" ref="LJ52:LJ65" si="1844">EL52-EK52</f>
        <v>-1</v>
      </c>
      <c r="LK52" s="370">
        <f t="shared" ref="LK52:LK65" si="1845">IF(ISERROR(LJ52/EK52),0,LJ52/EK52)</f>
        <v>-4.7619047619047616E-2</v>
      </c>
      <c r="LL52" s="300">
        <f t="shared" ref="LL52:LL65" si="1846">EM52-EL52</f>
        <v>-3</v>
      </c>
      <c r="LM52" s="370">
        <f t="shared" ref="LM52:LM65" si="1847">IF(ISERROR(LL52/EL52),0,LL52/EL52)</f>
        <v>-0.15</v>
      </c>
      <c r="LN52" s="300">
        <f t="shared" ref="LN52:LN65" si="1848">EN52-EM52</f>
        <v>-1</v>
      </c>
      <c r="LO52" s="370">
        <f t="shared" ref="LO52:LO65" si="1849">IF(ISERROR(LN52/EM52),0,LN52/EM52)</f>
        <v>-5.8823529411764705E-2</v>
      </c>
      <c r="LP52" s="300">
        <f t="shared" ref="LP52:LP65" si="1850">EO52-EN52</f>
        <v>-8</v>
      </c>
      <c r="LQ52" s="370">
        <f t="shared" ref="LQ52:LQ65" si="1851">IF(ISERROR(LP52/EN52),0,LP52/EN52)</f>
        <v>-0.5</v>
      </c>
      <c r="LR52" s="300">
        <f t="shared" ref="LR52:LR65" si="1852">ER52-EO52</f>
        <v>7</v>
      </c>
      <c r="LS52" s="1195">
        <f>LR52/EO52</f>
        <v>0.875</v>
      </c>
      <c r="LT52" s="300">
        <f t="shared" ref="LT52:LT65" si="1853">ES52-ER52</f>
        <v>2</v>
      </c>
      <c r="LU52" s="1191">
        <f>LT52/ER52</f>
        <v>0.13333333333333333</v>
      </c>
      <c r="LV52" s="300">
        <f t="shared" ref="LV52:LV65" si="1854">ET52-ES52</f>
        <v>2</v>
      </c>
      <c r="LW52" s="1191">
        <f t="shared" ref="LW52:LW65" si="1855">IF(ISERROR(LV52/ES52),0,LV52/ES52)</f>
        <v>0.11764705882352941</v>
      </c>
      <c r="LX52" s="300">
        <f t="shared" ref="LX52:LX65" si="1856">EU52-ET52</f>
        <v>-3</v>
      </c>
      <c r="LY52" s="1191">
        <f t="shared" ref="LY52:LY65" si="1857">IF(ISERROR(LX52/ET52),0,LX52/ET52)</f>
        <v>-0.15789473684210525</v>
      </c>
      <c r="LZ52" s="300">
        <f t="shared" ref="LZ52:LZ65" si="1858">EV52-EU52</f>
        <v>0</v>
      </c>
      <c r="MA52" s="1191">
        <f t="shared" ref="MA52:MA65" si="1859">IF(ISERROR(LZ52/EU52),0,LZ52/EU52)</f>
        <v>0</v>
      </c>
      <c r="MB52" s="300">
        <f t="shared" ref="MB52:MB65" si="1860">EW52-EV52</f>
        <v>-9</v>
      </c>
      <c r="MC52" s="1191">
        <f t="shared" ref="MC52:MC65" si="1861">IF(ISERROR(MB52/EV52),0,MB52/EV52)</f>
        <v>-0.5625</v>
      </c>
      <c r="MD52" s="300">
        <f t="shared" ref="MD52:MD65" si="1862">EX52-EW52</f>
        <v>8</v>
      </c>
      <c r="ME52" s="1249">
        <f t="shared" ref="ME52:ME65" si="1863">IF(ISERROR(MD52/EW52),0,MD52/EW52)</f>
        <v>1.1428571428571428</v>
      </c>
      <c r="MF52" s="300">
        <f t="shared" ref="MF52:MF65" si="1864">EY52-EX52</f>
        <v>-15</v>
      </c>
      <c r="MG52" s="1191">
        <f t="shared" ref="MG52:MG65" si="1865">IF(ISERROR(MF52/EX52),0,MF52/EX52)</f>
        <v>-1</v>
      </c>
      <c r="MH52" s="300">
        <f t="shared" ref="MH52:MH65" si="1866">EZ52-EY52</f>
        <v>0</v>
      </c>
      <c r="MI52" s="1191">
        <f t="shared" ref="MI52:MI65" si="1867">IF(ISERROR(MH52/EY52),0,MH52/EY52)</f>
        <v>0</v>
      </c>
      <c r="MJ52" s="300">
        <f t="shared" ref="MJ52:MJ65" si="1868">FA52-EZ52</f>
        <v>0</v>
      </c>
      <c r="MK52" s="1191">
        <f t="shared" ref="MK52:MK65" si="1869">IF(ISERROR(MJ52/EZ52),0,MJ52/EZ52)</f>
        <v>0</v>
      </c>
      <c r="ML52" s="300">
        <f t="shared" ref="ML52:ML65" si="1870">FB52-FA52</f>
        <v>0</v>
      </c>
      <c r="MM52" s="1191">
        <f t="shared" ref="MM52:MM65" si="1871">IF(ISERROR(ML52/FA52),0,ML52/FA52)</f>
        <v>0</v>
      </c>
      <c r="MN52" s="300">
        <f t="shared" ref="MN52:MN65" si="1872">FC52-FB52</f>
        <v>0</v>
      </c>
      <c r="MO52" s="1191">
        <f t="shared" ref="MO52:MO65" si="1873">IF(ISERROR(MN52/FB52),0,MN52/FB52)</f>
        <v>0</v>
      </c>
      <c r="MP52" s="563">
        <f t="shared" ref="MP52:MP65" si="1874">EJ52</f>
        <v>17</v>
      </c>
      <c r="MQ52" s="950">
        <f t="shared" ref="MQ52:MQ65" si="1875">EX52</f>
        <v>15</v>
      </c>
      <c r="MR52" s="110">
        <f t="shared" ref="MR52:MR65" si="1876">MQ52-MP52</f>
        <v>-2</v>
      </c>
      <c r="MS52" s="100">
        <f t="shared" ref="MS52:MS65" si="1877">IF(ISERROR(MR52/MP52),0,MR52/MP52)</f>
        <v>-0.11764705882352941</v>
      </c>
      <c r="MT52" s="614"/>
      <c r="MU52" s="614"/>
      <c r="MV52" s="614"/>
      <c r="MW52" t="str">
        <f t="shared" ref="MW52:MW65" si="1878">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79">AJ52</f>
        <v>90</v>
      </c>
      <c r="NJ52" s="241">
        <f t="shared" si="1879"/>
        <v>111</v>
      </c>
      <c r="NK52" s="241">
        <f t="shared" si="1879"/>
        <v>94</v>
      </c>
      <c r="NL52" s="241">
        <f t="shared" si="1879"/>
        <v>118</v>
      </c>
      <c r="NM52" s="241">
        <f t="shared" si="1879"/>
        <v>101</v>
      </c>
      <c r="NN52" s="241">
        <f t="shared" si="1879"/>
        <v>99</v>
      </c>
      <c r="NO52" s="241">
        <f t="shared" si="1879"/>
        <v>122</v>
      </c>
      <c r="NP52" s="241">
        <f t="shared" si="1879"/>
        <v>119</v>
      </c>
      <c r="NQ52" s="241">
        <f t="shared" si="1879"/>
        <v>116</v>
      </c>
      <c r="NR52" s="241">
        <f t="shared" si="1879"/>
        <v>151</v>
      </c>
      <c r="NS52" s="241">
        <f t="shared" si="1879"/>
        <v>117</v>
      </c>
      <c r="NT52" s="241">
        <f t="shared" si="1879"/>
        <v>99</v>
      </c>
      <c r="NU52" s="241">
        <f t="shared" ref="NU52:OF55" si="1880">AX52</f>
        <v>88</v>
      </c>
      <c r="NV52" s="241">
        <f t="shared" si="1880"/>
        <v>121</v>
      </c>
      <c r="NW52" s="241">
        <f t="shared" si="1880"/>
        <v>93</v>
      </c>
      <c r="NX52" s="241">
        <f t="shared" si="1880"/>
        <v>17</v>
      </c>
      <c r="NY52" s="241">
        <f t="shared" si="1880"/>
        <v>9</v>
      </c>
      <c r="NZ52" s="241">
        <f t="shared" si="1880"/>
        <v>17</v>
      </c>
      <c r="OA52" s="241">
        <f t="shared" si="1880"/>
        <v>10</v>
      </c>
      <c r="OB52" s="241">
        <f t="shared" si="1880"/>
        <v>20</v>
      </c>
      <c r="OC52" s="241">
        <f t="shared" si="1880"/>
        <v>23</v>
      </c>
      <c r="OD52" s="241">
        <f t="shared" si="1880"/>
        <v>23</v>
      </c>
      <c r="OE52" s="241">
        <f t="shared" si="1880"/>
        <v>15</v>
      </c>
      <c r="OF52" s="241">
        <f t="shared" si="1880"/>
        <v>14</v>
      </c>
      <c r="OG52" s="697">
        <f t="shared" ref="OG52:OR55" si="1881">BL52</f>
        <v>20</v>
      </c>
      <c r="OH52" s="697">
        <f t="shared" si="1881"/>
        <v>22</v>
      </c>
      <c r="OI52" s="697">
        <f t="shared" si="1881"/>
        <v>20</v>
      </c>
      <c r="OJ52" s="697">
        <f t="shared" si="1881"/>
        <v>16</v>
      </c>
      <c r="OK52" s="697">
        <f t="shared" si="1881"/>
        <v>19</v>
      </c>
      <c r="OL52" s="697">
        <f t="shared" si="1881"/>
        <v>14</v>
      </c>
      <c r="OM52" s="697">
        <f t="shared" si="1881"/>
        <v>17</v>
      </c>
      <c r="ON52" s="697">
        <f t="shared" si="1881"/>
        <v>28</v>
      </c>
      <c r="OO52" s="697">
        <f t="shared" si="1881"/>
        <v>33</v>
      </c>
      <c r="OP52" s="697">
        <f t="shared" si="1881"/>
        <v>31</v>
      </c>
      <c r="OQ52" s="697">
        <f t="shared" si="1881"/>
        <v>43</v>
      </c>
      <c r="OR52" s="697">
        <f t="shared" si="1881"/>
        <v>33</v>
      </c>
      <c r="OS52" s="800">
        <f t="shared" ref="OS52:PD55" si="1882">BZ52</f>
        <v>29</v>
      </c>
      <c r="OT52" s="800">
        <f t="shared" si="1882"/>
        <v>25</v>
      </c>
      <c r="OU52" s="800">
        <f t="shared" si="1882"/>
        <v>20</v>
      </c>
      <c r="OV52" s="800">
        <f t="shared" si="1882"/>
        <v>19</v>
      </c>
      <c r="OW52" s="800">
        <f t="shared" si="1882"/>
        <v>18</v>
      </c>
      <c r="OX52" s="800">
        <f t="shared" si="1882"/>
        <v>18</v>
      </c>
      <c r="OY52" s="800">
        <f t="shared" si="1882"/>
        <v>18</v>
      </c>
      <c r="OZ52" s="800">
        <f t="shared" si="1882"/>
        <v>24</v>
      </c>
      <c r="PA52" s="800">
        <f t="shared" si="1882"/>
        <v>30</v>
      </c>
      <c r="PB52" s="800">
        <f t="shared" si="1882"/>
        <v>20</v>
      </c>
      <c r="PC52" s="800">
        <f t="shared" si="1882"/>
        <v>19</v>
      </c>
      <c r="PD52" s="800">
        <f t="shared" si="1882"/>
        <v>14</v>
      </c>
      <c r="PE52" s="853">
        <f t="shared" ref="PE52:PP55" si="1883">CN52</f>
        <v>19</v>
      </c>
      <c r="PF52" s="853">
        <f t="shared" si="1883"/>
        <v>23</v>
      </c>
      <c r="PG52" s="853">
        <f t="shared" si="1883"/>
        <v>22</v>
      </c>
      <c r="PH52" s="853">
        <f t="shared" si="1883"/>
        <v>17</v>
      </c>
      <c r="PI52" s="853">
        <f t="shared" si="1883"/>
        <v>14</v>
      </c>
      <c r="PJ52" s="853">
        <f t="shared" si="1883"/>
        <v>9</v>
      </c>
      <c r="PK52" s="853">
        <f t="shared" si="1883"/>
        <v>18</v>
      </c>
      <c r="PL52" s="853">
        <f t="shared" si="1883"/>
        <v>26</v>
      </c>
      <c r="PM52" s="853">
        <f t="shared" si="1883"/>
        <v>17</v>
      </c>
      <c r="PN52" s="853">
        <f t="shared" si="1883"/>
        <v>20</v>
      </c>
      <c r="PO52" s="853">
        <f t="shared" si="1883"/>
        <v>18</v>
      </c>
      <c r="PP52" s="853">
        <f t="shared" si="1883"/>
        <v>10</v>
      </c>
      <c r="PQ52" s="1039">
        <f t="shared" ref="PQ52:PQ65" si="1884">DB52</f>
        <v>15</v>
      </c>
      <c r="PR52" s="1039">
        <f t="shared" ref="PR52:PR65" si="1885">DC52</f>
        <v>14</v>
      </c>
      <c r="PS52" s="1039">
        <f t="shared" ref="PS52:PS65" si="1886">DD52</f>
        <v>14</v>
      </c>
      <c r="PT52" s="1039">
        <f t="shared" ref="PT52:PT65" si="1887">DE52</f>
        <v>13</v>
      </c>
      <c r="PU52" s="1039">
        <f t="shared" ref="PU52:PU65" si="1888">DF52</f>
        <v>15</v>
      </c>
      <c r="PV52" s="1039">
        <f t="shared" ref="PV52:PV65" si="1889">DG52</f>
        <v>5</v>
      </c>
      <c r="PW52" s="1039">
        <f t="shared" ref="PW52:PW65" si="1890">DH52</f>
        <v>15</v>
      </c>
      <c r="PX52" s="1039">
        <f t="shared" ref="PX52:PX65" si="1891">DI52</f>
        <v>12</v>
      </c>
      <c r="PY52" s="1039">
        <f t="shared" ref="PY52:PY65" si="1892">DJ52</f>
        <v>13</v>
      </c>
      <c r="PZ52" s="1039">
        <f t="shared" ref="PZ52:PZ65" si="1893">DK52</f>
        <v>12</v>
      </c>
      <c r="QA52" s="1039">
        <f t="shared" ref="QA52:QA65" si="1894">DL52</f>
        <v>14</v>
      </c>
      <c r="QB52" s="1039">
        <f t="shared" ref="QB52:QB65" si="1895">DM52</f>
        <v>17</v>
      </c>
      <c r="QC52" s="1061">
        <f t="shared" ref="QC52:QC65" si="1896">DP52</f>
        <v>11</v>
      </c>
      <c r="QD52" s="1061">
        <f t="shared" ref="QD52:QD65" si="1897">DQ52</f>
        <v>21</v>
      </c>
      <c r="QE52" s="1061">
        <f t="shared" ref="QE52:QE65" si="1898">DR52</f>
        <v>17</v>
      </c>
      <c r="QF52" s="1061">
        <f t="shared" ref="QF52:QF65" si="1899">DS52</f>
        <v>22</v>
      </c>
      <c r="QG52" s="1061">
        <f t="shared" ref="QG52:QG65" si="1900">DT52</f>
        <v>11</v>
      </c>
      <c r="QH52" s="1061">
        <f t="shared" ref="QH52:QH65" si="1901">DU52</f>
        <v>6</v>
      </c>
      <c r="QI52" s="1061">
        <f t="shared" ref="QI52:QI65" si="1902">DV52</f>
        <v>15</v>
      </c>
      <c r="QJ52" s="1061">
        <f t="shared" ref="QJ52:QJ65" si="1903">DW52</f>
        <v>12</v>
      </c>
      <c r="QK52" s="1061">
        <f t="shared" ref="QK52:QK65" si="1904">DX52</f>
        <v>13</v>
      </c>
      <c r="QL52" s="1061">
        <f t="shared" ref="QL52:QL65" si="1905">DY52</f>
        <v>14</v>
      </c>
      <c r="QM52" s="1061">
        <f t="shared" ref="QM52:QM65" si="1906">DZ52</f>
        <v>15</v>
      </c>
      <c r="QN52" s="1061">
        <f t="shared" ref="QN52:QN65" si="1907">EA52</f>
        <v>5</v>
      </c>
      <c r="QO52" s="1118">
        <f t="shared" ref="QO52:QZ57" si="1908">ED52</f>
        <v>15</v>
      </c>
      <c r="QP52" s="1118">
        <f t="shared" si="1908"/>
        <v>15</v>
      </c>
      <c r="QQ52" s="1118">
        <f t="shared" si="1908"/>
        <v>10</v>
      </c>
      <c r="QR52" s="1118">
        <f t="shared" si="1908"/>
        <v>13</v>
      </c>
      <c r="QS52" s="1118">
        <f t="shared" si="1908"/>
        <v>14</v>
      </c>
      <c r="QT52" s="1118">
        <f t="shared" si="1908"/>
        <v>9</v>
      </c>
      <c r="QU52" s="1118">
        <f t="shared" si="1908"/>
        <v>17</v>
      </c>
      <c r="QV52" s="1118">
        <f t="shared" si="1908"/>
        <v>21</v>
      </c>
      <c r="QW52" s="1118">
        <f t="shared" si="1908"/>
        <v>20</v>
      </c>
      <c r="QX52" s="1118">
        <f t="shared" si="1908"/>
        <v>17</v>
      </c>
      <c r="QY52" s="1118">
        <f t="shared" si="1908"/>
        <v>16</v>
      </c>
      <c r="QZ52" s="1118">
        <f t="shared" si="1908"/>
        <v>8</v>
      </c>
      <c r="RA52" s="1210">
        <f t="shared" ref="RA52:RA57" si="1909">ER52</f>
        <v>15</v>
      </c>
      <c r="RB52" s="1210">
        <f t="shared" ref="RB52:RB57" si="1910">ES52</f>
        <v>17</v>
      </c>
      <c r="RC52" s="1210">
        <f t="shared" ref="RC52:RC57" si="1911">ET52</f>
        <v>19</v>
      </c>
      <c r="RD52" s="1210">
        <f t="shared" ref="RD52:RD57" si="1912">EU52</f>
        <v>16</v>
      </c>
      <c r="RE52" s="1210">
        <f t="shared" ref="RE52:RE57" si="1913">EV52</f>
        <v>16</v>
      </c>
      <c r="RF52" s="1210">
        <f t="shared" ref="RF52:RF57" si="1914">EW52</f>
        <v>7</v>
      </c>
      <c r="RG52" s="1210">
        <f t="shared" ref="RG52:RG57" si="1915">EX52</f>
        <v>15</v>
      </c>
      <c r="RH52" s="1210">
        <f t="shared" ref="RH52:RH55" si="1916">EY52</f>
        <v>0</v>
      </c>
      <c r="RI52" s="1210">
        <f t="shared" ref="RI52:RI55" si="1917">EZ52</f>
        <v>0</v>
      </c>
      <c r="RJ52" s="1210">
        <f t="shared" ref="RJ52:RJ55" si="1918">FA52</f>
        <v>0</v>
      </c>
      <c r="RK52" s="1210">
        <f t="shared" ref="RK52:RK55" si="1919">FB52</f>
        <v>0</v>
      </c>
      <c r="RL52" s="1210">
        <f t="shared" ref="RL52:RL55" si="1920">FC52</f>
        <v>0</v>
      </c>
    </row>
    <row r="53" spans="1:480" x14ac:dyDescent="0.3">
      <c r="A53" s="675"/>
      <c r="B53" s="50">
        <v>8.1999999999999993</v>
      </c>
      <c r="E53" s="1299" t="s">
        <v>6</v>
      </c>
      <c r="F53" s="1299"/>
      <c r="G53" s="1300"/>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710"/>
        <v>13</v>
      </c>
      <c r="AW53" s="150">
        <f t="shared" si="1711"/>
        <v>1.0833333333333333</v>
      </c>
      <c r="AX53" s="338">
        <v>0</v>
      </c>
      <c r="AY53" s="64">
        <v>2</v>
      </c>
      <c r="AZ53" s="20">
        <v>0</v>
      </c>
      <c r="BA53" s="64">
        <v>2</v>
      </c>
      <c r="BB53" s="20">
        <v>0</v>
      </c>
      <c r="BC53" s="64">
        <v>0</v>
      </c>
      <c r="BD53" s="187">
        <v>0</v>
      </c>
      <c r="BE53" s="64">
        <v>1</v>
      </c>
      <c r="BF53" s="187">
        <v>1</v>
      </c>
      <c r="BG53" s="64">
        <v>3</v>
      </c>
      <c r="BH53" s="187">
        <v>0</v>
      </c>
      <c r="BI53" s="64">
        <v>0</v>
      </c>
      <c r="BJ53" s="118">
        <f t="shared" si="1714"/>
        <v>9</v>
      </c>
      <c r="BK53" s="150">
        <f t="shared" si="1715"/>
        <v>0.75</v>
      </c>
      <c r="BL53" s="338">
        <v>1</v>
      </c>
      <c r="BM53" s="64">
        <v>1</v>
      </c>
      <c r="BN53" s="20">
        <v>1</v>
      </c>
      <c r="BO53" s="64">
        <v>1</v>
      </c>
      <c r="BP53" s="20">
        <v>1</v>
      </c>
      <c r="BQ53" s="64">
        <v>1</v>
      </c>
      <c r="BR53" s="187">
        <v>1</v>
      </c>
      <c r="BS53" s="64">
        <v>0</v>
      </c>
      <c r="BT53" s="187">
        <v>1</v>
      </c>
      <c r="BU53" s="187">
        <v>1</v>
      </c>
      <c r="BV53" s="187">
        <v>1</v>
      </c>
      <c r="BW53" s="187">
        <v>1</v>
      </c>
      <c r="BX53" s="118">
        <f t="shared" si="1722"/>
        <v>11</v>
      </c>
      <c r="BY53" s="150">
        <f t="shared" si="1723"/>
        <v>0.91666666666666663</v>
      </c>
      <c r="BZ53" s="187">
        <v>0</v>
      </c>
      <c r="CA53" s="64">
        <v>0</v>
      </c>
      <c r="CB53" s="20">
        <v>2</v>
      </c>
      <c r="CC53" s="64">
        <v>1</v>
      </c>
      <c r="CD53" s="20">
        <v>0</v>
      </c>
      <c r="CE53" s="64">
        <v>1</v>
      </c>
      <c r="CF53" s="187">
        <v>1</v>
      </c>
      <c r="CG53" s="64">
        <v>1</v>
      </c>
      <c r="CH53" s="187">
        <v>1</v>
      </c>
      <c r="CI53" s="187">
        <v>1</v>
      </c>
      <c r="CJ53" s="846">
        <v>0</v>
      </c>
      <c r="CK53" s="187">
        <v>1</v>
      </c>
      <c r="CL53" s="118">
        <f t="shared" si="1730"/>
        <v>9</v>
      </c>
      <c r="CM53" s="150">
        <f t="shared" si="1731"/>
        <v>0.75</v>
      </c>
      <c r="CN53" s="187">
        <v>1</v>
      </c>
      <c r="CO53" s="64">
        <v>0</v>
      </c>
      <c r="CP53" s="20">
        <v>1</v>
      </c>
      <c r="CQ53" s="64">
        <v>0</v>
      </c>
      <c r="CR53" s="907">
        <v>1</v>
      </c>
      <c r="CS53" s="908">
        <v>0</v>
      </c>
      <c r="CT53" s="909">
        <v>1</v>
      </c>
      <c r="CU53" s="908">
        <v>1</v>
      </c>
      <c r="CV53" s="997">
        <v>1</v>
      </c>
      <c r="CW53" s="998">
        <v>1</v>
      </c>
      <c r="CX53" s="997">
        <v>0</v>
      </c>
      <c r="CY53" s="999">
        <v>0</v>
      </c>
      <c r="CZ53" s="995">
        <f t="shared" si="1738"/>
        <v>7</v>
      </c>
      <c r="DA53" s="996">
        <f t="shared" si="1739"/>
        <v>0.58333333333333337</v>
      </c>
      <c r="DB53" s="909">
        <v>1</v>
      </c>
      <c r="DC53" s="908">
        <v>1</v>
      </c>
      <c r="DD53" s="907">
        <v>0</v>
      </c>
      <c r="DE53" s="908">
        <v>0</v>
      </c>
      <c r="DF53" s="907">
        <v>1</v>
      </c>
      <c r="DG53" s="908">
        <v>0</v>
      </c>
      <c r="DH53" s="909">
        <v>1</v>
      </c>
      <c r="DI53" s="908">
        <v>0</v>
      </c>
      <c r="DJ53" s="909">
        <v>1</v>
      </c>
      <c r="DK53" s="908">
        <v>0</v>
      </c>
      <c r="DL53" s="909">
        <v>0</v>
      </c>
      <c r="DM53" s="908">
        <v>1</v>
      </c>
      <c r="DN53" s="995">
        <f t="shared" si="1746"/>
        <v>6</v>
      </c>
      <c r="DO53" s="996">
        <f t="shared" si="1747"/>
        <v>0.5</v>
      </c>
      <c r="DP53" s="997">
        <v>0</v>
      </c>
      <c r="DQ53" s="999">
        <v>0</v>
      </c>
      <c r="DR53" s="1140">
        <v>1</v>
      </c>
      <c r="DS53" s="999">
        <v>0</v>
      </c>
      <c r="DT53" s="1140">
        <v>0</v>
      </c>
      <c r="DU53" s="999">
        <v>0</v>
      </c>
      <c r="DV53" s="997">
        <v>0</v>
      </c>
      <c r="DW53" s="999">
        <v>1</v>
      </c>
      <c r="DX53" s="997">
        <v>0</v>
      </c>
      <c r="DY53" s="999">
        <v>0</v>
      </c>
      <c r="DZ53" s="997">
        <v>1</v>
      </c>
      <c r="EA53" s="999">
        <v>0</v>
      </c>
      <c r="EB53" s="995">
        <f t="shared" si="1754"/>
        <v>3</v>
      </c>
      <c r="EC53" s="996">
        <f t="shared" si="1755"/>
        <v>0.25</v>
      </c>
      <c r="ED53" s="909">
        <v>0</v>
      </c>
      <c r="EE53" s="908">
        <v>0</v>
      </c>
      <c r="EF53" s="907">
        <v>1</v>
      </c>
      <c r="EG53" s="908">
        <v>0</v>
      </c>
      <c r="EH53" s="907">
        <v>1</v>
      </c>
      <c r="EI53" s="908">
        <v>0</v>
      </c>
      <c r="EJ53" s="909">
        <v>1</v>
      </c>
      <c r="EK53" s="908">
        <v>1</v>
      </c>
      <c r="EL53" s="909">
        <v>1</v>
      </c>
      <c r="EM53" s="908">
        <v>1</v>
      </c>
      <c r="EN53" s="909">
        <v>1</v>
      </c>
      <c r="EO53" s="908">
        <v>0</v>
      </c>
      <c r="EP53" s="910">
        <f t="shared" si="1763"/>
        <v>7</v>
      </c>
      <c r="EQ53" s="150">
        <f t="shared" si="1764"/>
        <v>0.58333333333333337</v>
      </c>
      <c r="ER53" s="909">
        <v>1</v>
      </c>
      <c r="ES53" s="908">
        <v>1</v>
      </c>
      <c r="ET53" s="907">
        <v>1</v>
      </c>
      <c r="EU53" s="908">
        <v>1</v>
      </c>
      <c r="EV53" s="907">
        <v>1</v>
      </c>
      <c r="EW53" s="908">
        <v>0</v>
      </c>
      <c r="EX53" s="909">
        <v>1</v>
      </c>
      <c r="EY53" s="908"/>
      <c r="EZ53" s="909"/>
      <c r="FA53" s="908"/>
      <c r="FB53" s="909"/>
      <c r="FC53" s="908"/>
      <c r="FD53" s="910">
        <f t="shared" si="1769"/>
        <v>6</v>
      </c>
      <c r="FE53" s="150">
        <f t="shared" si="1770"/>
        <v>0.8571428571428571</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71"/>
        <v>0</v>
      </c>
      <c r="GO53" s="370">
        <f>GN53/BP53</f>
        <v>0</v>
      </c>
      <c r="GP53" s="300">
        <f t="shared" si="1772"/>
        <v>0</v>
      </c>
      <c r="GQ53" s="370">
        <f>GP53/BQ53</f>
        <v>0</v>
      </c>
      <c r="GR53" s="300">
        <f t="shared" si="1773"/>
        <v>-1</v>
      </c>
      <c r="GS53" s="370">
        <f>GR53/BR53</f>
        <v>-1</v>
      </c>
      <c r="GT53" s="300">
        <f t="shared" si="1774"/>
        <v>1</v>
      </c>
      <c r="GU53" s="370">
        <v>1</v>
      </c>
      <c r="GV53" s="300">
        <f t="shared" si="1775"/>
        <v>0</v>
      </c>
      <c r="GW53" s="370">
        <f>GV53/BT53</f>
        <v>0</v>
      </c>
      <c r="GX53" s="300">
        <f t="shared" si="1776"/>
        <v>0</v>
      </c>
      <c r="GY53" s="370">
        <f t="shared" si="1777"/>
        <v>0</v>
      </c>
      <c r="GZ53" s="300">
        <f t="shared" si="1778"/>
        <v>0</v>
      </c>
      <c r="HA53" s="370">
        <f>GZ53/BV53</f>
        <v>0</v>
      </c>
      <c r="HB53" s="300">
        <f t="shared" si="1779"/>
        <v>-1</v>
      </c>
      <c r="HC53" s="370">
        <f>HB53/BW53</f>
        <v>-1</v>
      </c>
      <c r="HD53" s="300">
        <f t="shared" si="1780"/>
        <v>0</v>
      </c>
      <c r="HE53" s="370">
        <v>0</v>
      </c>
      <c r="HF53" s="300">
        <f t="shared" si="1781"/>
        <v>2</v>
      </c>
      <c r="HG53" s="370">
        <v>1</v>
      </c>
      <c r="HH53" s="300">
        <f t="shared" si="1782"/>
        <v>-1</v>
      </c>
      <c r="HI53" s="370">
        <f>HH53/CB53</f>
        <v>-0.5</v>
      </c>
      <c r="HJ53" s="300">
        <f t="shared" si="1783"/>
        <v>-1</v>
      </c>
      <c r="HK53" s="370">
        <f>HJ53/CC53</f>
        <v>-1</v>
      </c>
      <c r="HL53" s="300">
        <f t="shared" si="1784"/>
        <v>1</v>
      </c>
      <c r="HM53" s="370">
        <v>0</v>
      </c>
      <c r="HN53" s="300">
        <f t="shared" si="1785"/>
        <v>0</v>
      </c>
      <c r="HO53" s="370">
        <f>HN53/CE53</f>
        <v>0</v>
      </c>
      <c r="HP53" s="300">
        <f t="shared" si="1786"/>
        <v>0</v>
      </c>
      <c r="HQ53" s="370">
        <f>HP53/CF53</f>
        <v>0</v>
      </c>
      <c r="HR53" s="300">
        <f t="shared" si="1787"/>
        <v>0</v>
      </c>
      <c r="HS53" s="370">
        <f>HR53/CG53</f>
        <v>0</v>
      </c>
      <c r="HT53" s="300">
        <f t="shared" si="1788"/>
        <v>0</v>
      </c>
      <c r="HU53" s="370">
        <f t="shared" si="1789"/>
        <v>0</v>
      </c>
      <c r="HV53" s="300">
        <f t="shared" si="1790"/>
        <v>-1</v>
      </c>
      <c r="HW53" s="370">
        <f>HV53/CI53</f>
        <v>-1</v>
      </c>
      <c r="HX53" s="300">
        <f t="shared" si="1791"/>
        <v>1</v>
      </c>
      <c r="HY53" s="370" t="e">
        <f t="shared" si="1792"/>
        <v>#DIV/0!</v>
      </c>
      <c r="HZ53" s="300">
        <f t="shared" si="1793"/>
        <v>0</v>
      </c>
      <c r="IA53" s="370">
        <f>HZ53/CK53</f>
        <v>0</v>
      </c>
      <c r="IB53" s="300">
        <f t="shared" si="1794"/>
        <v>-1</v>
      </c>
      <c r="IC53" s="370">
        <f>IB53/CN53</f>
        <v>-1</v>
      </c>
      <c r="ID53" s="300">
        <f t="shared" si="1795"/>
        <v>1</v>
      </c>
      <c r="IE53" s="370">
        <v>0</v>
      </c>
      <c r="IF53" s="300">
        <f t="shared" si="1796"/>
        <v>-1</v>
      </c>
      <c r="IG53" s="370">
        <f>IF53/CP53</f>
        <v>-1</v>
      </c>
      <c r="IH53" s="300">
        <f t="shared" si="1797"/>
        <v>1</v>
      </c>
      <c r="II53" s="370">
        <v>0</v>
      </c>
      <c r="IJ53" s="300">
        <f t="shared" si="1798"/>
        <v>-1</v>
      </c>
      <c r="IK53" s="370">
        <f>IJ53/CR53</f>
        <v>-1</v>
      </c>
      <c r="IL53" s="300">
        <f t="shared" si="1799"/>
        <v>1</v>
      </c>
      <c r="IM53" s="370">
        <v>0</v>
      </c>
      <c r="IN53" s="300">
        <f t="shared" si="1800"/>
        <v>0</v>
      </c>
      <c r="IO53" s="370">
        <f>IN53/CT53</f>
        <v>0</v>
      </c>
      <c r="IP53" s="300">
        <f t="shared" si="1801"/>
        <v>0</v>
      </c>
      <c r="IQ53" s="370">
        <f>IP53/CU53</f>
        <v>0</v>
      </c>
      <c r="IR53" s="300">
        <f t="shared" si="1802"/>
        <v>0</v>
      </c>
      <c r="IS53" s="370">
        <f>IR53/CV53</f>
        <v>0</v>
      </c>
      <c r="IT53" s="300">
        <f t="shared" si="1803"/>
        <v>-1</v>
      </c>
      <c r="IU53" s="370">
        <f>IT53/CW53</f>
        <v>-1</v>
      </c>
      <c r="IV53" s="300">
        <f t="shared" si="1804"/>
        <v>0</v>
      </c>
      <c r="IW53" s="370">
        <v>0</v>
      </c>
      <c r="IX53" s="300">
        <f t="shared" si="1805"/>
        <v>1</v>
      </c>
      <c r="IY53" s="370">
        <v>0</v>
      </c>
      <c r="IZ53" s="300">
        <f t="shared" si="1806"/>
        <v>0</v>
      </c>
      <c r="JA53" s="370">
        <f>IZ53/DB53</f>
        <v>0</v>
      </c>
      <c r="JB53" s="300">
        <f t="shared" si="1807"/>
        <v>-1</v>
      </c>
      <c r="JC53" s="370">
        <v>0</v>
      </c>
      <c r="JD53" s="300">
        <f t="shared" si="1808"/>
        <v>0</v>
      </c>
      <c r="JE53" s="370">
        <v>0</v>
      </c>
      <c r="JF53" s="300">
        <f t="shared" si="1809"/>
        <v>1</v>
      </c>
      <c r="JG53" s="370">
        <f>JF53/DO53</f>
        <v>2</v>
      </c>
      <c r="JH53" s="300">
        <f t="shared" si="1810"/>
        <v>-1</v>
      </c>
      <c r="JI53" s="370">
        <f t="shared" si="1811"/>
        <v>-1</v>
      </c>
      <c r="JJ53" s="300">
        <f t="shared" si="1812"/>
        <v>1</v>
      </c>
      <c r="JK53" s="370">
        <v>0</v>
      </c>
      <c r="JL53" s="300">
        <f t="shared" si="1813"/>
        <v>-1</v>
      </c>
      <c r="JM53" s="370">
        <f>JL53/DH53</f>
        <v>-1</v>
      </c>
      <c r="JN53" s="300">
        <f t="shared" si="1814"/>
        <v>1</v>
      </c>
      <c r="JO53" s="370">
        <v>0</v>
      </c>
      <c r="JP53" s="300">
        <f t="shared" si="1815"/>
        <v>-1</v>
      </c>
      <c r="JQ53" s="370">
        <f>JP53/DJ53</f>
        <v>-1</v>
      </c>
      <c r="JR53" s="300">
        <f t="shared" si="1816"/>
        <v>0</v>
      </c>
      <c r="JS53" s="370">
        <v>0</v>
      </c>
      <c r="JT53" s="300">
        <f t="shared" si="1817"/>
        <v>1</v>
      </c>
      <c r="JU53" s="370">
        <v>0</v>
      </c>
      <c r="JV53" s="300">
        <f t="shared" si="1818"/>
        <v>-1</v>
      </c>
      <c r="JW53" s="370">
        <f>JV53/DM53</f>
        <v>-1</v>
      </c>
      <c r="JX53" s="300">
        <f t="shared" si="1819"/>
        <v>0</v>
      </c>
      <c r="JY53" s="370">
        <v>0</v>
      </c>
      <c r="JZ53" s="300">
        <f t="shared" si="1820"/>
        <v>1</v>
      </c>
      <c r="KA53" s="370">
        <v>0</v>
      </c>
      <c r="KB53" s="300">
        <f t="shared" si="1821"/>
        <v>-1</v>
      </c>
      <c r="KC53" s="370">
        <f>KB53/DR53</f>
        <v>-1</v>
      </c>
      <c r="KD53" s="300">
        <f t="shared" si="1822"/>
        <v>0</v>
      </c>
      <c r="KE53" s="370">
        <v>0</v>
      </c>
      <c r="KF53" s="300">
        <f t="shared" si="1823"/>
        <v>0</v>
      </c>
      <c r="KG53" s="370">
        <v>0</v>
      </c>
      <c r="KH53" s="300">
        <f t="shared" si="1824"/>
        <v>0</v>
      </c>
      <c r="KI53" s="370">
        <v>0</v>
      </c>
      <c r="KJ53" s="300">
        <f t="shared" si="1825"/>
        <v>1</v>
      </c>
      <c r="KK53" s="370">
        <v>0</v>
      </c>
      <c r="KL53" s="300">
        <f t="shared" si="1826"/>
        <v>-1</v>
      </c>
      <c r="KM53" s="370">
        <f>KL53/DW53</f>
        <v>-1</v>
      </c>
      <c r="KN53" s="300">
        <f t="shared" si="1827"/>
        <v>0</v>
      </c>
      <c r="KO53" s="370">
        <v>0</v>
      </c>
      <c r="KP53" s="300">
        <f t="shared" si="1828"/>
        <v>1</v>
      </c>
      <c r="KQ53" s="370">
        <v>0</v>
      </c>
      <c r="KR53" s="300">
        <f t="shared" si="1829"/>
        <v>-1</v>
      </c>
      <c r="KS53" s="370">
        <f>KR53/DZ53</f>
        <v>-1</v>
      </c>
      <c r="KT53" s="300">
        <f t="shared" si="1830"/>
        <v>0</v>
      </c>
      <c r="KU53" s="375">
        <v>0</v>
      </c>
      <c r="KV53" s="300">
        <f t="shared" si="1831"/>
        <v>0</v>
      </c>
      <c r="KW53" s="370">
        <v>0</v>
      </c>
      <c r="KX53" s="300">
        <f t="shared" si="1832"/>
        <v>1</v>
      </c>
      <c r="KY53" s="370">
        <f t="shared" si="1833"/>
        <v>0</v>
      </c>
      <c r="KZ53" s="300">
        <f t="shared" si="1834"/>
        <v>-1</v>
      </c>
      <c r="LA53" s="370">
        <f t="shared" si="1835"/>
        <v>-1</v>
      </c>
      <c r="LB53" s="300">
        <f t="shared" si="1836"/>
        <v>1</v>
      </c>
      <c r="LC53" s="370">
        <f t="shared" si="1837"/>
        <v>0</v>
      </c>
      <c r="LD53" s="300">
        <f t="shared" si="1838"/>
        <v>-1</v>
      </c>
      <c r="LE53" s="370">
        <f t="shared" si="1839"/>
        <v>-1</v>
      </c>
      <c r="LF53" s="300">
        <f t="shared" si="1840"/>
        <v>1</v>
      </c>
      <c r="LG53" s="370">
        <f t="shared" si="1841"/>
        <v>0</v>
      </c>
      <c r="LH53" s="300">
        <f t="shared" si="1842"/>
        <v>0</v>
      </c>
      <c r="LI53" s="370">
        <f t="shared" si="1843"/>
        <v>0</v>
      </c>
      <c r="LJ53" s="300">
        <f t="shared" si="1844"/>
        <v>0</v>
      </c>
      <c r="LK53" s="370">
        <f t="shared" si="1845"/>
        <v>0</v>
      </c>
      <c r="LL53" s="300">
        <f t="shared" si="1846"/>
        <v>0</v>
      </c>
      <c r="LM53" s="370">
        <f t="shared" si="1847"/>
        <v>0</v>
      </c>
      <c r="LN53" s="300">
        <f t="shared" si="1848"/>
        <v>0</v>
      </c>
      <c r="LO53" s="370">
        <f t="shared" si="1849"/>
        <v>0</v>
      </c>
      <c r="LP53" s="300">
        <f t="shared" si="1850"/>
        <v>-1</v>
      </c>
      <c r="LQ53" s="370">
        <f t="shared" si="1851"/>
        <v>-1</v>
      </c>
      <c r="LR53" s="300">
        <f t="shared" si="1852"/>
        <v>1</v>
      </c>
      <c r="LS53" s="1195">
        <v>0</v>
      </c>
      <c r="LT53" s="300">
        <f t="shared" si="1853"/>
        <v>0</v>
      </c>
      <c r="LU53" s="1191">
        <v>0</v>
      </c>
      <c r="LV53" s="300">
        <f t="shared" si="1854"/>
        <v>0</v>
      </c>
      <c r="LW53" s="1191">
        <f t="shared" si="1855"/>
        <v>0</v>
      </c>
      <c r="LX53" s="300">
        <f t="shared" si="1856"/>
        <v>0</v>
      </c>
      <c r="LY53" s="1191">
        <f t="shared" si="1857"/>
        <v>0</v>
      </c>
      <c r="LZ53" s="300">
        <f t="shared" si="1858"/>
        <v>0</v>
      </c>
      <c r="MA53" s="1191">
        <f t="shared" si="1859"/>
        <v>0</v>
      </c>
      <c r="MB53" s="300">
        <f t="shared" si="1860"/>
        <v>-1</v>
      </c>
      <c r="MC53" s="1191">
        <f t="shared" si="1861"/>
        <v>-1</v>
      </c>
      <c r="MD53" s="300">
        <f t="shared" si="1862"/>
        <v>1</v>
      </c>
      <c r="ME53" s="1249">
        <f t="shared" si="1863"/>
        <v>0</v>
      </c>
      <c r="MF53" s="300">
        <f t="shared" si="1864"/>
        <v>-1</v>
      </c>
      <c r="MG53" s="1191">
        <f t="shared" si="1865"/>
        <v>-1</v>
      </c>
      <c r="MH53" s="300">
        <f t="shared" si="1866"/>
        <v>0</v>
      </c>
      <c r="MI53" s="1191">
        <f t="shared" si="1867"/>
        <v>0</v>
      </c>
      <c r="MJ53" s="300">
        <f t="shared" si="1868"/>
        <v>0</v>
      </c>
      <c r="MK53" s="1191">
        <f t="shared" si="1869"/>
        <v>0</v>
      </c>
      <c r="ML53" s="300">
        <f t="shared" si="1870"/>
        <v>0</v>
      </c>
      <c r="MM53" s="1191">
        <f t="shared" si="1871"/>
        <v>0</v>
      </c>
      <c r="MN53" s="300">
        <f t="shared" si="1872"/>
        <v>0</v>
      </c>
      <c r="MO53" s="1191">
        <f t="shared" si="1873"/>
        <v>0</v>
      </c>
      <c r="MP53" s="846">
        <f t="shared" si="1874"/>
        <v>1</v>
      </c>
      <c r="MQ53" s="968">
        <f t="shared" si="1875"/>
        <v>1</v>
      </c>
      <c r="MR53" s="110">
        <f t="shared" si="1876"/>
        <v>0</v>
      </c>
      <c r="MS53" s="100">
        <f t="shared" si="1877"/>
        <v>0</v>
      </c>
      <c r="MT53" s="614"/>
      <c r="MU53" s="614"/>
      <c r="MV53" s="614"/>
      <c r="MW53" t="str">
        <f t="shared" si="1878"/>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79"/>
        <v>1</v>
      </c>
      <c r="NJ53" s="241">
        <f t="shared" si="1879"/>
        <v>1</v>
      </c>
      <c r="NK53" s="241">
        <f t="shared" si="1879"/>
        <v>1</v>
      </c>
      <c r="NL53" s="241">
        <f t="shared" si="1879"/>
        <v>1</v>
      </c>
      <c r="NM53" s="241">
        <f t="shared" si="1879"/>
        <v>1</v>
      </c>
      <c r="NN53" s="241">
        <f t="shared" si="1879"/>
        <v>1</v>
      </c>
      <c r="NO53" s="241">
        <f t="shared" si="1879"/>
        <v>1</v>
      </c>
      <c r="NP53" s="241">
        <f t="shared" si="1879"/>
        <v>1</v>
      </c>
      <c r="NQ53" s="241">
        <f t="shared" si="1879"/>
        <v>1</v>
      </c>
      <c r="NR53" s="241">
        <f t="shared" si="1879"/>
        <v>0</v>
      </c>
      <c r="NS53" s="241">
        <f t="shared" si="1879"/>
        <v>2</v>
      </c>
      <c r="NT53" s="241">
        <f t="shared" si="1879"/>
        <v>2</v>
      </c>
      <c r="NU53" s="241">
        <f t="shared" si="1880"/>
        <v>0</v>
      </c>
      <c r="NV53" s="241">
        <f t="shared" si="1880"/>
        <v>2</v>
      </c>
      <c r="NW53" s="241">
        <f t="shared" si="1880"/>
        <v>0</v>
      </c>
      <c r="NX53" s="241">
        <f t="shared" si="1880"/>
        <v>2</v>
      </c>
      <c r="NY53" s="241">
        <f t="shared" si="1880"/>
        <v>0</v>
      </c>
      <c r="NZ53" s="241">
        <f t="shared" si="1880"/>
        <v>0</v>
      </c>
      <c r="OA53" s="241">
        <f t="shared" si="1880"/>
        <v>0</v>
      </c>
      <c r="OB53" s="241">
        <f t="shared" si="1880"/>
        <v>1</v>
      </c>
      <c r="OC53" s="241">
        <f t="shared" si="1880"/>
        <v>1</v>
      </c>
      <c r="OD53" s="241">
        <f t="shared" si="1880"/>
        <v>3</v>
      </c>
      <c r="OE53" s="241">
        <f t="shared" si="1880"/>
        <v>0</v>
      </c>
      <c r="OF53" s="241">
        <f t="shared" si="1880"/>
        <v>0</v>
      </c>
      <c r="OG53" s="697">
        <f t="shared" si="1881"/>
        <v>1</v>
      </c>
      <c r="OH53" s="697">
        <f t="shared" si="1881"/>
        <v>1</v>
      </c>
      <c r="OI53" s="697">
        <f t="shared" si="1881"/>
        <v>1</v>
      </c>
      <c r="OJ53" s="697">
        <f t="shared" si="1881"/>
        <v>1</v>
      </c>
      <c r="OK53" s="697">
        <f t="shared" si="1881"/>
        <v>1</v>
      </c>
      <c r="OL53" s="697">
        <f t="shared" si="1881"/>
        <v>1</v>
      </c>
      <c r="OM53" s="697">
        <f t="shared" si="1881"/>
        <v>1</v>
      </c>
      <c r="ON53" s="697">
        <f t="shared" si="1881"/>
        <v>0</v>
      </c>
      <c r="OO53" s="697">
        <f t="shared" si="1881"/>
        <v>1</v>
      </c>
      <c r="OP53" s="697">
        <f t="shared" si="1881"/>
        <v>1</v>
      </c>
      <c r="OQ53" s="697">
        <f t="shared" si="1881"/>
        <v>1</v>
      </c>
      <c r="OR53" s="697">
        <f t="shared" si="1881"/>
        <v>1</v>
      </c>
      <c r="OS53" s="800">
        <f t="shared" si="1882"/>
        <v>0</v>
      </c>
      <c r="OT53" s="800">
        <f t="shared" si="1882"/>
        <v>0</v>
      </c>
      <c r="OU53" s="800">
        <f t="shared" si="1882"/>
        <v>2</v>
      </c>
      <c r="OV53" s="800">
        <f t="shared" si="1882"/>
        <v>1</v>
      </c>
      <c r="OW53" s="800">
        <f t="shared" si="1882"/>
        <v>0</v>
      </c>
      <c r="OX53" s="800">
        <f t="shared" si="1882"/>
        <v>1</v>
      </c>
      <c r="OY53" s="800">
        <f t="shared" si="1882"/>
        <v>1</v>
      </c>
      <c r="OZ53" s="800">
        <f t="shared" si="1882"/>
        <v>1</v>
      </c>
      <c r="PA53" s="800">
        <f t="shared" si="1882"/>
        <v>1</v>
      </c>
      <c r="PB53" s="800">
        <f t="shared" si="1882"/>
        <v>1</v>
      </c>
      <c r="PC53" s="800">
        <f t="shared" si="1882"/>
        <v>0</v>
      </c>
      <c r="PD53" s="800">
        <f t="shared" si="1882"/>
        <v>1</v>
      </c>
      <c r="PE53" s="853">
        <f t="shared" si="1883"/>
        <v>1</v>
      </c>
      <c r="PF53" s="853">
        <f t="shared" si="1883"/>
        <v>0</v>
      </c>
      <c r="PG53" s="853">
        <f t="shared" si="1883"/>
        <v>1</v>
      </c>
      <c r="PH53" s="853">
        <f t="shared" si="1883"/>
        <v>0</v>
      </c>
      <c r="PI53" s="853">
        <f t="shared" si="1883"/>
        <v>1</v>
      </c>
      <c r="PJ53" s="853">
        <f t="shared" si="1883"/>
        <v>0</v>
      </c>
      <c r="PK53" s="853">
        <f t="shared" si="1883"/>
        <v>1</v>
      </c>
      <c r="PL53" s="853">
        <f t="shared" si="1883"/>
        <v>1</v>
      </c>
      <c r="PM53" s="853">
        <f t="shared" si="1883"/>
        <v>1</v>
      </c>
      <c r="PN53" s="853">
        <f t="shared" si="1883"/>
        <v>1</v>
      </c>
      <c r="PO53" s="853">
        <f t="shared" si="1883"/>
        <v>0</v>
      </c>
      <c r="PP53" s="853">
        <f t="shared" si="1883"/>
        <v>0</v>
      </c>
      <c r="PQ53" s="1039">
        <f t="shared" si="1884"/>
        <v>1</v>
      </c>
      <c r="PR53" s="1039">
        <f t="shared" si="1885"/>
        <v>1</v>
      </c>
      <c r="PS53" s="1039">
        <f t="shared" si="1886"/>
        <v>0</v>
      </c>
      <c r="PT53" s="1039">
        <f t="shared" si="1887"/>
        <v>0</v>
      </c>
      <c r="PU53" s="1039">
        <f t="shared" si="1888"/>
        <v>1</v>
      </c>
      <c r="PV53" s="1039">
        <f t="shared" si="1889"/>
        <v>0</v>
      </c>
      <c r="PW53" s="1039">
        <f t="shared" si="1890"/>
        <v>1</v>
      </c>
      <c r="PX53" s="1039">
        <f t="shared" si="1891"/>
        <v>0</v>
      </c>
      <c r="PY53" s="1039">
        <f t="shared" si="1892"/>
        <v>1</v>
      </c>
      <c r="PZ53" s="1039">
        <f t="shared" si="1893"/>
        <v>0</v>
      </c>
      <c r="QA53" s="1039">
        <f t="shared" si="1894"/>
        <v>0</v>
      </c>
      <c r="QB53" s="1039">
        <f t="shared" si="1895"/>
        <v>1</v>
      </c>
      <c r="QC53" s="1061">
        <f t="shared" si="1896"/>
        <v>0</v>
      </c>
      <c r="QD53" s="1061">
        <f t="shared" si="1897"/>
        <v>0</v>
      </c>
      <c r="QE53" s="1061">
        <f t="shared" si="1898"/>
        <v>1</v>
      </c>
      <c r="QF53" s="1061">
        <f t="shared" si="1899"/>
        <v>0</v>
      </c>
      <c r="QG53" s="1061">
        <f t="shared" si="1900"/>
        <v>0</v>
      </c>
      <c r="QH53" s="1061">
        <f t="shared" si="1901"/>
        <v>0</v>
      </c>
      <c r="QI53" s="1061">
        <f t="shared" si="1902"/>
        <v>0</v>
      </c>
      <c r="QJ53" s="1061">
        <f t="shared" si="1903"/>
        <v>1</v>
      </c>
      <c r="QK53" s="1061">
        <f t="shared" si="1904"/>
        <v>0</v>
      </c>
      <c r="QL53" s="1061">
        <f t="shared" si="1905"/>
        <v>0</v>
      </c>
      <c r="QM53" s="1061">
        <f t="shared" si="1906"/>
        <v>1</v>
      </c>
      <c r="QN53" s="1061">
        <f t="shared" si="1907"/>
        <v>0</v>
      </c>
      <c r="QO53" s="1118">
        <f t="shared" si="1908"/>
        <v>0</v>
      </c>
      <c r="QP53" s="1118">
        <f t="shared" si="1908"/>
        <v>0</v>
      </c>
      <c r="QQ53" s="1118">
        <f t="shared" si="1908"/>
        <v>1</v>
      </c>
      <c r="QR53" s="1118">
        <f t="shared" si="1908"/>
        <v>0</v>
      </c>
      <c r="QS53" s="1118">
        <f t="shared" si="1908"/>
        <v>1</v>
      </c>
      <c r="QT53" s="1118">
        <f t="shared" si="1908"/>
        <v>0</v>
      </c>
      <c r="QU53" s="1118">
        <f t="shared" si="1908"/>
        <v>1</v>
      </c>
      <c r="QV53" s="1118">
        <f t="shared" si="1908"/>
        <v>1</v>
      </c>
      <c r="QW53" s="1118">
        <f t="shared" si="1908"/>
        <v>1</v>
      </c>
      <c r="QX53" s="1118">
        <f t="shared" si="1908"/>
        <v>1</v>
      </c>
      <c r="QY53" s="1118">
        <f t="shared" si="1908"/>
        <v>1</v>
      </c>
      <c r="QZ53" s="1118">
        <f t="shared" si="1908"/>
        <v>0</v>
      </c>
      <c r="RA53" s="1210">
        <f t="shared" si="1909"/>
        <v>1</v>
      </c>
      <c r="RB53" s="1210">
        <f t="shared" si="1910"/>
        <v>1</v>
      </c>
      <c r="RC53" s="1210">
        <f t="shared" si="1911"/>
        <v>1</v>
      </c>
      <c r="RD53" s="1210">
        <f t="shared" si="1912"/>
        <v>1</v>
      </c>
      <c r="RE53" s="1210">
        <f t="shared" si="1913"/>
        <v>1</v>
      </c>
      <c r="RF53" s="1210">
        <f t="shared" si="1914"/>
        <v>0</v>
      </c>
      <c r="RG53" s="1210">
        <f t="shared" si="1915"/>
        <v>1</v>
      </c>
      <c r="RH53" s="1210">
        <f t="shared" si="1916"/>
        <v>0</v>
      </c>
      <c r="RI53" s="1210">
        <f t="shared" si="1917"/>
        <v>0</v>
      </c>
      <c r="RJ53" s="1210">
        <f t="shared" si="1918"/>
        <v>0</v>
      </c>
      <c r="RK53" s="1210">
        <f t="shared" si="1919"/>
        <v>0</v>
      </c>
      <c r="RL53" s="1210">
        <f t="shared" si="1920"/>
        <v>0</v>
      </c>
    </row>
    <row r="54" spans="1:480" x14ac:dyDescent="0.3">
      <c r="A54" s="675"/>
      <c r="B54" s="50">
        <v>8.3000000000000007</v>
      </c>
      <c r="E54" s="1299" t="s">
        <v>7</v>
      </c>
      <c r="F54" s="1299"/>
      <c r="G54" s="1300"/>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710"/>
        <v>16</v>
      </c>
      <c r="AW54" s="150">
        <f t="shared" si="1711"/>
        <v>1.3333333333333333</v>
      </c>
      <c r="AX54" s="338">
        <v>1</v>
      </c>
      <c r="AY54" s="64">
        <v>4</v>
      </c>
      <c r="AZ54" s="20">
        <v>2</v>
      </c>
      <c r="BA54" s="64">
        <v>1</v>
      </c>
      <c r="BB54" s="20">
        <v>0</v>
      </c>
      <c r="BC54" s="64">
        <v>1</v>
      </c>
      <c r="BD54" s="187">
        <v>2</v>
      </c>
      <c r="BE54" s="64">
        <v>2</v>
      </c>
      <c r="BF54" s="187">
        <v>2</v>
      </c>
      <c r="BG54" s="64">
        <v>1</v>
      </c>
      <c r="BH54" s="187">
        <v>0</v>
      </c>
      <c r="BI54" s="64">
        <v>1</v>
      </c>
      <c r="BJ54" s="118">
        <f t="shared" si="1714"/>
        <v>17</v>
      </c>
      <c r="BK54" s="150">
        <f t="shared" si="1715"/>
        <v>1.4166666666666667</v>
      </c>
      <c r="BL54" s="338">
        <v>2</v>
      </c>
      <c r="BM54" s="64">
        <v>2</v>
      </c>
      <c r="BN54" s="20">
        <v>1</v>
      </c>
      <c r="BO54" s="64">
        <v>1</v>
      </c>
      <c r="BP54" s="20">
        <v>1</v>
      </c>
      <c r="BQ54" s="64">
        <v>1</v>
      </c>
      <c r="BR54" s="187">
        <v>1</v>
      </c>
      <c r="BS54" s="64">
        <v>1</v>
      </c>
      <c r="BT54" s="187">
        <v>1</v>
      </c>
      <c r="BU54" s="187">
        <v>2</v>
      </c>
      <c r="BV54" s="187">
        <v>1</v>
      </c>
      <c r="BW54" s="187">
        <v>0</v>
      </c>
      <c r="BX54" s="118">
        <f t="shared" si="1722"/>
        <v>14</v>
      </c>
      <c r="BY54" s="150">
        <f t="shared" si="1723"/>
        <v>1.1666666666666667</v>
      </c>
      <c r="BZ54" s="187">
        <v>1</v>
      </c>
      <c r="CA54" s="64">
        <v>1</v>
      </c>
      <c r="CB54" s="20">
        <v>1</v>
      </c>
      <c r="CC54" s="64">
        <v>1</v>
      </c>
      <c r="CD54" s="20">
        <v>0</v>
      </c>
      <c r="CE54" s="844">
        <v>1</v>
      </c>
      <c r="CF54" s="846">
        <v>0</v>
      </c>
      <c r="CG54" s="844">
        <v>0</v>
      </c>
      <c r="CH54" s="846">
        <v>1</v>
      </c>
      <c r="CI54" s="846">
        <v>0</v>
      </c>
      <c r="CJ54" s="846">
        <v>0</v>
      </c>
      <c r="CK54" s="846">
        <v>0</v>
      </c>
      <c r="CL54" s="847">
        <f t="shared" si="1730"/>
        <v>6</v>
      </c>
      <c r="CM54" s="150">
        <f t="shared" si="1731"/>
        <v>0.5</v>
      </c>
      <c r="CN54" s="187">
        <v>0</v>
      </c>
      <c r="CO54" s="64">
        <v>0</v>
      </c>
      <c r="CP54" s="20">
        <v>0</v>
      </c>
      <c r="CQ54" s="64">
        <v>0</v>
      </c>
      <c r="CR54" s="907">
        <v>0</v>
      </c>
      <c r="CS54" s="908">
        <v>0</v>
      </c>
      <c r="CT54" s="909">
        <v>0</v>
      </c>
      <c r="CU54" s="908">
        <v>0</v>
      </c>
      <c r="CV54" s="997">
        <v>0</v>
      </c>
      <c r="CW54" s="998">
        <v>0</v>
      </c>
      <c r="CX54" s="997">
        <v>1</v>
      </c>
      <c r="CY54" s="999">
        <v>0</v>
      </c>
      <c r="CZ54" s="995">
        <f t="shared" si="1738"/>
        <v>1</v>
      </c>
      <c r="DA54" s="996">
        <f t="shared" si="1739"/>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46"/>
        <v>0</v>
      </c>
      <c r="DO54" s="996">
        <f t="shared" si="1747"/>
        <v>0</v>
      </c>
      <c r="DP54" s="997">
        <v>0</v>
      </c>
      <c r="DQ54" s="999">
        <v>0</v>
      </c>
      <c r="DR54" s="1140">
        <v>0</v>
      </c>
      <c r="DS54" s="999">
        <v>0</v>
      </c>
      <c r="DT54" s="1140">
        <v>0</v>
      </c>
      <c r="DU54" s="999">
        <v>0</v>
      </c>
      <c r="DV54" s="997">
        <v>0</v>
      </c>
      <c r="DW54" s="999">
        <v>0</v>
      </c>
      <c r="DX54" s="997">
        <v>0</v>
      </c>
      <c r="DY54" s="999">
        <v>0</v>
      </c>
      <c r="DZ54" s="997">
        <v>0</v>
      </c>
      <c r="EA54" s="999">
        <v>0</v>
      </c>
      <c r="EB54" s="995">
        <f t="shared" si="1754"/>
        <v>0</v>
      </c>
      <c r="EC54" s="996">
        <f t="shared" si="1755"/>
        <v>0</v>
      </c>
      <c r="ED54" s="909">
        <v>0</v>
      </c>
      <c r="EE54" s="908">
        <v>0</v>
      </c>
      <c r="EF54" s="907">
        <v>0</v>
      </c>
      <c r="EG54" s="908">
        <v>0</v>
      </c>
      <c r="EH54" s="907">
        <v>0</v>
      </c>
      <c r="EI54" s="908">
        <v>0</v>
      </c>
      <c r="EJ54" s="909">
        <v>0</v>
      </c>
      <c r="EK54" s="908">
        <v>0</v>
      </c>
      <c r="EL54" s="909">
        <v>0</v>
      </c>
      <c r="EM54" s="908">
        <v>0</v>
      </c>
      <c r="EN54" s="909">
        <v>0</v>
      </c>
      <c r="EO54" s="908">
        <v>0</v>
      </c>
      <c r="EP54" s="910">
        <f t="shared" si="1763"/>
        <v>0</v>
      </c>
      <c r="EQ54" s="150">
        <f t="shared" si="1764"/>
        <v>0</v>
      </c>
      <c r="ER54" s="909">
        <v>0</v>
      </c>
      <c r="ES54" s="908">
        <v>0</v>
      </c>
      <c r="ET54" s="907">
        <v>0</v>
      </c>
      <c r="EU54" s="908">
        <v>0</v>
      </c>
      <c r="EV54" s="907">
        <v>0</v>
      </c>
      <c r="EW54" s="908">
        <v>0</v>
      </c>
      <c r="EX54" s="909">
        <v>0</v>
      </c>
      <c r="EY54" s="908"/>
      <c r="EZ54" s="909"/>
      <c r="FA54" s="908"/>
      <c r="FB54" s="909"/>
      <c r="FC54" s="908"/>
      <c r="FD54" s="910">
        <f t="shared" si="1769"/>
        <v>0</v>
      </c>
      <c r="FE54" s="150">
        <f t="shared" si="1770"/>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71"/>
        <v>0</v>
      </c>
      <c r="GO54" s="370">
        <f>GN54/BP54</f>
        <v>0</v>
      </c>
      <c r="GP54" s="300">
        <f t="shared" si="1772"/>
        <v>0</v>
      </c>
      <c r="GQ54" s="370">
        <f>GP54/BQ54</f>
        <v>0</v>
      </c>
      <c r="GR54" s="300">
        <f t="shared" si="1773"/>
        <v>0</v>
      </c>
      <c r="GS54" s="370">
        <f>GR54/BR54</f>
        <v>0</v>
      </c>
      <c r="GT54" s="300">
        <f t="shared" si="1774"/>
        <v>0</v>
      </c>
      <c r="GU54" s="370">
        <f>GT54/BS54</f>
        <v>0</v>
      </c>
      <c r="GV54" s="300">
        <f t="shared" si="1775"/>
        <v>1</v>
      </c>
      <c r="GW54" s="370">
        <f>GV54/BT54</f>
        <v>1</v>
      </c>
      <c r="GX54" s="300">
        <f t="shared" si="1776"/>
        <v>-1</v>
      </c>
      <c r="GY54" s="370">
        <f t="shared" si="1777"/>
        <v>-0.5</v>
      </c>
      <c r="GZ54" s="300">
        <f t="shared" si="1778"/>
        <v>-1</v>
      </c>
      <c r="HA54" s="370">
        <f>GZ54/BV54</f>
        <v>-1</v>
      </c>
      <c r="HB54" s="300">
        <f t="shared" si="1779"/>
        <v>1</v>
      </c>
      <c r="HC54" s="370">
        <v>0</v>
      </c>
      <c r="HD54" s="300">
        <f t="shared" si="1780"/>
        <v>0</v>
      </c>
      <c r="HE54" s="370">
        <f>HD54/BZ54</f>
        <v>0</v>
      </c>
      <c r="HF54" s="300">
        <f t="shared" si="1781"/>
        <v>0</v>
      </c>
      <c r="HG54" s="370">
        <f>HF54/CA54</f>
        <v>0</v>
      </c>
      <c r="HH54" s="300">
        <f t="shared" si="1782"/>
        <v>0</v>
      </c>
      <c r="HI54" s="370">
        <f>HH54/CB54</f>
        <v>0</v>
      </c>
      <c r="HJ54" s="300">
        <f t="shared" si="1783"/>
        <v>-1</v>
      </c>
      <c r="HK54" s="370">
        <f>HJ54/CC54</f>
        <v>-1</v>
      </c>
      <c r="HL54" s="300">
        <f t="shared" si="1784"/>
        <v>1</v>
      </c>
      <c r="HM54" s="370">
        <v>0</v>
      </c>
      <c r="HN54" s="300">
        <f t="shared" si="1785"/>
        <v>-1</v>
      </c>
      <c r="HO54" s="370">
        <f>HN54/CE54</f>
        <v>-1</v>
      </c>
      <c r="HP54" s="300">
        <f t="shared" si="1786"/>
        <v>0</v>
      </c>
      <c r="HQ54" s="370">
        <v>0</v>
      </c>
      <c r="HR54" s="300">
        <f t="shared" si="1787"/>
        <v>1</v>
      </c>
      <c r="HS54" s="370">
        <v>0</v>
      </c>
      <c r="HT54" s="300">
        <f t="shared" si="1788"/>
        <v>-1</v>
      </c>
      <c r="HU54" s="370">
        <f t="shared" si="1789"/>
        <v>-1</v>
      </c>
      <c r="HV54" s="300">
        <f t="shared" si="1790"/>
        <v>0</v>
      </c>
      <c r="HW54" s="370">
        <v>0</v>
      </c>
      <c r="HX54" s="300">
        <f t="shared" si="1791"/>
        <v>0</v>
      </c>
      <c r="HY54" s="370" t="e">
        <f t="shared" si="1792"/>
        <v>#DIV/0!</v>
      </c>
      <c r="HZ54" s="300">
        <f t="shared" si="1793"/>
        <v>0</v>
      </c>
      <c r="IA54" s="370">
        <v>0</v>
      </c>
      <c r="IB54" s="300">
        <f t="shared" si="1794"/>
        <v>0</v>
      </c>
      <c r="IC54" s="370">
        <v>0</v>
      </c>
      <c r="ID54" s="300">
        <f t="shared" si="1795"/>
        <v>0</v>
      </c>
      <c r="IE54" s="370">
        <v>0</v>
      </c>
      <c r="IF54" s="300">
        <f t="shared" si="1796"/>
        <v>0</v>
      </c>
      <c r="IG54" s="370">
        <v>0</v>
      </c>
      <c r="IH54" s="300">
        <f t="shared" si="1797"/>
        <v>0</v>
      </c>
      <c r="II54" s="370">
        <v>0</v>
      </c>
      <c r="IJ54" s="300">
        <f t="shared" si="1798"/>
        <v>0</v>
      </c>
      <c r="IK54" s="370">
        <v>0</v>
      </c>
      <c r="IL54" s="300">
        <f t="shared" si="1799"/>
        <v>0</v>
      </c>
      <c r="IM54" s="370">
        <v>0</v>
      </c>
      <c r="IN54" s="300">
        <f t="shared" si="1800"/>
        <v>0</v>
      </c>
      <c r="IO54" s="370">
        <v>0</v>
      </c>
      <c r="IP54" s="300">
        <f t="shared" si="1801"/>
        <v>0</v>
      </c>
      <c r="IQ54" s="370">
        <v>0</v>
      </c>
      <c r="IR54" s="300">
        <f t="shared" si="1802"/>
        <v>0</v>
      </c>
      <c r="IS54" s="370">
        <v>0</v>
      </c>
      <c r="IT54" s="300">
        <f t="shared" si="1803"/>
        <v>1</v>
      </c>
      <c r="IU54" s="370">
        <v>0</v>
      </c>
      <c r="IV54" s="300">
        <f t="shared" si="1804"/>
        <v>-1</v>
      </c>
      <c r="IW54" s="370">
        <f>IV54/CX54</f>
        <v>-1</v>
      </c>
      <c r="IX54" s="300">
        <f t="shared" si="1805"/>
        <v>0</v>
      </c>
      <c r="IY54" s="370">
        <v>0</v>
      </c>
      <c r="IZ54" s="300">
        <f t="shared" si="1806"/>
        <v>0</v>
      </c>
      <c r="JA54" s="370">
        <v>0</v>
      </c>
      <c r="JB54" s="300">
        <f t="shared" si="1807"/>
        <v>0</v>
      </c>
      <c r="JC54" s="370">
        <v>0</v>
      </c>
      <c r="JD54" s="300">
        <f t="shared" si="1808"/>
        <v>0</v>
      </c>
      <c r="JE54" s="370">
        <v>0</v>
      </c>
      <c r="JF54" s="300">
        <f t="shared" si="1809"/>
        <v>0</v>
      </c>
      <c r="JG54" s="370">
        <v>0</v>
      </c>
      <c r="JH54" s="300">
        <f t="shared" si="1810"/>
        <v>0</v>
      </c>
      <c r="JI54" s="370" t="e">
        <f t="shared" si="1811"/>
        <v>#DIV/0!</v>
      </c>
      <c r="JJ54" s="300">
        <f t="shared" si="1812"/>
        <v>0</v>
      </c>
      <c r="JK54" s="370">
        <v>0</v>
      </c>
      <c r="JL54" s="300">
        <f t="shared" si="1813"/>
        <v>0</v>
      </c>
      <c r="JM54" s="370">
        <v>0</v>
      </c>
      <c r="JN54" s="300">
        <f t="shared" si="1814"/>
        <v>0</v>
      </c>
      <c r="JO54" s="370">
        <v>0</v>
      </c>
      <c r="JP54" s="300">
        <f t="shared" si="1815"/>
        <v>0</v>
      </c>
      <c r="JQ54" s="370">
        <v>0</v>
      </c>
      <c r="JR54" s="300">
        <f t="shared" si="1816"/>
        <v>0</v>
      </c>
      <c r="JS54" s="370">
        <v>0</v>
      </c>
      <c r="JT54" s="300">
        <f t="shared" si="1817"/>
        <v>0</v>
      </c>
      <c r="JU54" s="370">
        <v>0</v>
      </c>
      <c r="JV54" s="300">
        <f t="shared" si="1818"/>
        <v>0</v>
      </c>
      <c r="JW54" s="370">
        <v>0</v>
      </c>
      <c r="JX54" s="300">
        <f t="shared" si="1819"/>
        <v>0</v>
      </c>
      <c r="JY54" s="370">
        <v>0</v>
      </c>
      <c r="JZ54" s="300">
        <f t="shared" si="1820"/>
        <v>0</v>
      </c>
      <c r="KA54" s="370">
        <v>0</v>
      </c>
      <c r="KB54" s="300">
        <f t="shared" si="1821"/>
        <v>0</v>
      </c>
      <c r="KC54" s="370">
        <v>0</v>
      </c>
      <c r="KD54" s="300">
        <f t="shared" si="1822"/>
        <v>0</v>
      </c>
      <c r="KE54" s="370">
        <v>0</v>
      </c>
      <c r="KF54" s="300">
        <f t="shared" si="1823"/>
        <v>0</v>
      </c>
      <c r="KG54" s="370">
        <v>0</v>
      </c>
      <c r="KH54" s="300">
        <f t="shared" si="1824"/>
        <v>0</v>
      </c>
      <c r="KI54" s="370">
        <v>0</v>
      </c>
      <c r="KJ54" s="300">
        <f t="shared" si="1825"/>
        <v>0</v>
      </c>
      <c r="KK54" s="370">
        <v>0</v>
      </c>
      <c r="KL54" s="300">
        <f t="shared" si="1826"/>
        <v>0</v>
      </c>
      <c r="KM54" s="370">
        <v>0</v>
      </c>
      <c r="KN54" s="300">
        <f t="shared" si="1827"/>
        <v>0</v>
      </c>
      <c r="KO54" s="370">
        <v>0</v>
      </c>
      <c r="KP54" s="300">
        <f t="shared" si="1828"/>
        <v>0</v>
      </c>
      <c r="KQ54" s="370">
        <v>0</v>
      </c>
      <c r="KR54" s="300">
        <f t="shared" si="1829"/>
        <v>0</v>
      </c>
      <c r="KS54" s="370">
        <v>0</v>
      </c>
      <c r="KT54" s="300">
        <f t="shared" si="1830"/>
        <v>0</v>
      </c>
      <c r="KU54" s="375">
        <v>0</v>
      </c>
      <c r="KV54" s="300">
        <f t="shared" si="1831"/>
        <v>0</v>
      </c>
      <c r="KW54" s="370">
        <v>0</v>
      </c>
      <c r="KX54" s="300">
        <f t="shared" si="1832"/>
        <v>0</v>
      </c>
      <c r="KY54" s="370">
        <f t="shared" si="1833"/>
        <v>0</v>
      </c>
      <c r="KZ54" s="300">
        <f t="shared" si="1834"/>
        <v>0</v>
      </c>
      <c r="LA54" s="370">
        <f t="shared" si="1835"/>
        <v>0</v>
      </c>
      <c r="LB54" s="300">
        <f t="shared" si="1836"/>
        <v>0</v>
      </c>
      <c r="LC54" s="370">
        <f t="shared" si="1837"/>
        <v>0</v>
      </c>
      <c r="LD54" s="300">
        <f t="shared" si="1838"/>
        <v>0</v>
      </c>
      <c r="LE54" s="370">
        <f t="shared" si="1839"/>
        <v>0</v>
      </c>
      <c r="LF54" s="300">
        <f t="shared" si="1840"/>
        <v>0</v>
      </c>
      <c r="LG54" s="370">
        <f t="shared" si="1841"/>
        <v>0</v>
      </c>
      <c r="LH54" s="300">
        <f t="shared" si="1842"/>
        <v>0</v>
      </c>
      <c r="LI54" s="370">
        <f t="shared" si="1843"/>
        <v>0</v>
      </c>
      <c r="LJ54" s="300">
        <f t="shared" si="1844"/>
        <v>0</v>
      </c>
      <c r="LK54" s="370">
        <f t="shared" si="1845"/>
        <v>0</v>
      </c>
      <c r="LL54" s="300">
        <f t="shared" si="1846"/>
        <v>0</v>
      </c>
      <c r="LM54" s="370">
        <f t="shared" si="1847"/>
        <v>0</v>
      </c>
      <c r="LN54" s="300">
        <f t="shared" si="1848"/>
        <v>0</v>
      </c>
      <c r="LO54" s="370">
        <f t="shared" si="1849"/>
        <v>0</v>
      </c>
      <c r="LP54" s="300">
        <f t="shared" si="1850"/>
        <v>0</v>
      </c>
      <c r="LQ54" s="370">
        <f t="shared" si="1851"/>
        <v>0</v>
      </c>
      <c r="LR54" s="300">
        <f t="shared" si="1852"/>
        <v>0</v>
      </c>
      <c r="LS54" s="1195">
        <v>0</v>
      </c>
      <c r="LT54" s="300">
        <f t="shared" si="1853"/>
        <v>0</v>
      </c>
      <c r="LU54" s="1191">
        <v>0</v>
      </c>
      <c r="LV54" s="300">
        <f t="shared" si="1854"/>
        <v>0</v>
      </c>
      <c r="LW54" s="1191">
        <f t="shared" si="1855"/>
        <v>0</v>
      </c>
      <c r="LX54" s="300">
        <f t="shared" si="1856"/>
        <v>0</v>
      </c>
      <c r="LY54" s="1191">
        <f t="shared" si="1857"/>
        <v>0</v>
      </c>
      <c r="LZ54" s="300">
        <f t="shared" si="1858"/>
        <v>0</v>
      </c>
      <c r="MA54" s="1191">
        <f t="shared" si="1859"/>
        <v>0</v>
      </c>
      <c r="MB54" s="300">
        <f t="shared" si="1860"/>
        <v>0</v>
      </c>
      <c r="MC54" s="1191">
        <f t="shared" si="1861"/>
        <v>0</v>
      </c>
      <c r="MD54" s="300">
        <f t="shared" si="1862"/>
        <v>0</v>
      </c>
      <c r="ME54" s="1249">
        <f t="shared" si="1863"/>
        <v>0</v>
      </c>
      <c r="MF54" s="300">
        <f t="shared" si="1864"/>
        <v>0</v>
      </c>
      <c r="MG54" s="1191">
        <f t="shared" si="1865"/>
        <v>0</v>
      </c>
      <c r="MH54" s="300">
        <f t="shared" si="1866"/>
        <v>0</v>
      </c>
      <c r="MI54" s="1191">
        <f t="shared" si="1867"/>
        <v>0</v>
      </c>
      <c r="MJ54" s="300">
        <f t="shared" si="1868"/>
        <v>0</v>
      </c>
      <c r="MK54" s="1191">
        <f t="shared" si="1869"/>
        <v>0</v>
      </c>
      <c r="ML54" s="300">
        <f t="shared" si="1870"/>
        <v>0</v>
      </c>
      <c r="MM54" s="1191">
        <f t="shared" si="1871"/>
        <v>0</v>
      </c>
      <c r="MN54" s="300">
        <f t="shared" si="1872"/>
        <v>0</v>
      </c>
      <c r="MO54" s="1191">
        <f t="shared" si="1873"/>
        <v>0</v>
      </c>
      <c r="MP54" s="846">
        <f t="shared" si="1874"/>
        <v>0</v>
      </c>
      <c r="MQ54" s="968">
        <f t="shared" si="1875"/>
        <v>0</v>
      </c>
      <c r="MR54" s="110">
        <f t="shared" si="1876"/>
        <v>0</v>
      </c>
      <c r="MS54" s="100">
        <f t="shared" si="1877"/>
        <v>0</v>
      </c>
      <c r="MT54" s="614"/>
      <c r="MU54" s="614"/>
      <c r="MV54" s="614"/>
      <c r="MW54" t="str">
        <f t="shared" si="1878"/>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79"/>
        <v>1</v>
      </c>
      <c r="NJ54" s="241">
        <f t="shared" si="1879"/>
        <v>1</v>
      </c>
      <c r="NK54" s="241">
        <f t="shared" si="1879"/>
        <v>0</v>
      </c>
      <c r="NL54" s="241">
        <f t="shared" si="1879"/>
        <v>1</v>
      </c>
      <c r="NM54" s="241">
        <f t="shared" si="1879"/>
        <v>2</v>
      </c>
      <c r="NN54" s="241">
        <f t="shared" si="1879"/>
        <v>0</v>
      </c>
      <c r="NO54" s="241">
        <f t="shared" si="1879"/>
        <v>4</v>
      </c>
      <c r="NP54" s="241">
        <f t="shared" si="1879"/>
        <v>3</v>
      </c>
      <c r="NQ54" s="241">
        <f t="shared" si="1879"/>
        <v>1</v>
      </c>
      <c r="NR54" s="241">
        <f t="shared" si="1879"/>
        <v>2</v>
      </c>
      <c r="NS54" s="241">
        <f t="shared" si="1879"/>
        <v>1</v>
      </c>
      <c r="NT54" s="241">
        <f t="shared" si="1879"/>
        <v>0</v>
      </c>
      <c r="NU54" s="241">
        <f t="shared" si="1880"/>
        <v>1</v>
      </c>
      <c r="NV54" s="241">
        <f t="shared" si="1880"/>
        <v>4</v>
      </c>
      <c r="NW54" s="241">
        <f t="shared" si="1880"/>
        <v>2</v>
      </c>
      <c r="NX54" s="241">
        <f t="shared" si="1880"/>
        <v>1</v>
      </c>
      <c r="NY54" s="241">
        <f t="shared" si="1880"/>
        <v>0</v>
      </c>
      <c r="NZ54" s="241">
        <f t="shared" si="1880"/>
        <v>1</v>
      </c>
      <c r="OA54" s="241">
        <f t="shared" si="1880"/>
        <v>2</v>
      </c>
      <c r="OB54" s="241">
        <f t="shared" si="1880"/>
        <v>2</v>
      </c>
      <c r="OC54" s="241">
        <f t="shared" si="1880"/>
        <v>2</v>
      </c>
      <c r="OD54" s="241">
        <f t="shared" si="1880"/>
        <v>1</v>
      </c>
      <c r="OE54" s="241">
        <f t="shared" si="1880"/>
        <v>0</v>
      </c>
      <c r="OF54" s="241">
        <f t="shared" si="1880"/>
        <v>1</v>
      </c>
      <c r="OG54" s="697">
        <f t="shared" si="1881"/>
        <v>2</v>
      </c>
      <c r="OH54" s="697">
        <f t="shared" si="1881"/>
        <v>2</v>
      </c>
      <c r="OI54" s="697">
        <f t="shared" si="1881"/>
        <v>1</v>
      </c>
      <c r="OJ54" s="697">
        <f t="shared" si="1881"/>
        <v>1</v>
      </c>
      <c r="OK54" s="697">
        <f t="shared" si="1881"/>
        <v>1</v>
      </c>
      <c r="OL54" s="697">
        <f t="shared" si="1881"/>
        <v>1</v>
      </c>
      <c r="OM54" s="697">
        <f t="shared" si="1881"/>
        <v>1</v>
      </c>
      <c r="ON54" s="697">
        <f t="shared" si="1881"/>
        <v>1</v>
      </c>
      <c r="OO54" s="697">
        <f t="shared" si="1881"/>
        <v>1</v>
      </c>
      <c r="OP54" s="697">
        <f t="shared" si="1881"/>
        <v>2</v>
      </c>
      <c r="OQ54" s="697">
        <f t="shared" si="1881"/>
        <v>1</v>
      </c>
      <c r="OR54" s="697">
        <f t="shared" si="1881"/>
        <v>0</v>
      </c>
      <c r="OS54" s="800">
        <f t="shared" si="1882"/>
        <v>1</v>
      </c>
      <c r="OT54" s="800">
        <f t="shared" si="1882"/>
        <v>1</v>
      </c>
      <c r="OU54" s="800">
        <f t="shared" si="1882"/>
        <v>1</v>
      </c>
      <c r="OV54" s="800">
        <f t="shared" si="1882"/>
        <v>1</v>
      </c>
      <c r="OW54" s="800">
        <f t="shared" si="1882"/>
        <v>0</v>
      </c>
      <c r="OX54" s="800">
        <f t="shared" si="1882"/>
        <v>1</v>
      </c>
      <c r="OY54" s="800">
        <f t="shared" si="1882"/>
        <v>0</v>
      </c>
      <c r="OZ54" s="800">
        <f t="shared" si="1882"/>
        <v>0</v>
      </c>
      <c r="PA54" s="800">
        <f t="shared" si="1882"/>
        <v>1</v>
      </c>
      <c r="PB54" s="800">
        <f t="shared" si="1882"/>
        <v>0</v>
      </c>
      <c r="PC54" s="800">
        <f t="shared" si="1882"/>
        <v>0</v>
      </c>
      <c r="PD54" s="800">
        <f t="shared" si="1882"/>
        <v>0</v>
      </c>
      <c r="PE54" s="853">
        <f t="shared" si="1883"/>
        <v>0</v>
      </c>
      <c r="PF54" s="853">
        <f t="shared" si="1883"/>
        <v>0</v>
      </c>
      <c r="PG54" s="853">
        <f t="shared" si="1883"/>
        <v>0</v>
      </c>
      <c r="PH54" s="853">
        <f t="shared" si="1883"/>
        <v>0</v>
      </c>
      <c r="PI54" s="853">
        <f t="shared" si="1883"/>
        <v>0</v>
      </c>
      <c r="PJ54" s="853">
        <f t="shared" si="1883"/>
        <v>0</v>
      </c>
      <c r="PK54" s="853">
        <f t="shared" si="1883"/>
        <v>0</v>
      </c>
      <c r="PL54" s="853">
        <f t="shared" si="1883"/>
        <v>0</v>
      </c>
      <c r="PM54" s="853">
        <f t="shared" si="1883"/>
        <v>0</v>
      </c>
      <c r="PN54" s="853">
        <f t="shared" si="1883"/>
        <v>0</v>
      </c>
      <c r="PO54" s="853">
        <f t="shared" si="1883"/>
        <v>1</v>
      </c>
      <c r="PP54" s="853">
        <f t="shared" si="1883"/>
        <v>0</v>
      </c>
      <c r="PQ54" s="1039">
        <f t="shared" si="1884"/>
        <v>0</v>
      </c>
      <c r="PR54" s="1039">
        <f t="shared" si="1885"/>
        <v>0</v>
      </c>
      <c r="PS54" s="1039">
        <f t="shared" si="1886"/>
        <v>0</v>
      </c>
      <c r="PT54" s="1039">
        <f t="shared" si="1887"/>
        <v>0</v>
      </c>
      <c r="PU54" s="1039">
        <f t="shared" si="1888"/>
        <v>0</v>
      </c>
      <c r="PV54" s="1039">
        <f t="shared" si="1889"/>
        <v>0</v>
      </c>
      <c r="PW54" s="1039">
        <f t="shared" si="1890"/>
        <v>0</v>
      </c>
      <c r="PX54" s="1039">
        <f t="shared" si="1891"/>
        <v>0</v>
      </c>
      <c r="PY54" s="1039">
        <f t="shared" si="1892"/>
        <v>0</v>
      </c>
      <c r="PZ54" s="1039">
        <f t="shared" si="1893"/>
        <v>0</v>
      </c>
      <c r="QA54" s="1039">
        <f t="shared" si="1894"/>
        <v>0</v>
      </c>
      <c r="QB54" s="1039">
        <f t="shared" si="1895"/>
        <v>0</v>
      </c>
      <c r="QC54" s="1061">
        <f t="shared" si="1896"/>
        <v>0</v>
      </c>
      <c r="QD54" s="1061">
        <f t="shared" si="1897"/>
        <v>0</v>
      </c>
      <c r="QE54" s="1061">
        <f t="shared" si="1898"/>
        <v>0</v>
      </c>
      <c r="QF54" s="1061">
        <f t="shared" si="1899"/>
        <v>0</v>
      </c>
      <c r="QG54" s="1061">
        <f t="shared" si="1900"/>
        <v>0</v>
      </c>
      <c r="QH54" s="1061">
        <f t="shared" si="1901"/>
        <v>0</v>
      </c>
      <c r="QI54" s="1061">
        <f t="shared" si="1902"/>
        <v>0</v>
      </c>
      <c r="QJ54" s="1061">
        <f t="shared" si="1903"/>
        <v>0</v>
      </c>
      <c r="QK54" s="1061">
        <f t="shared" si="1904"/>
        <v>0</v>
      </c>
      <c r="QL54" s="1061">
        <f t="shared" si="1905"/>
        <v>0</v>
      </c>
      <c r="QM54" s="1061">
        <f t="shared" si="1906"/>
        <v>0</v>
      </c>
      <c r="QN54" s="1061">
        <f t="shared" si="1907"/>
        <v>0</v>
      </c>
      <c r="QO54" s="1118">
        <f t="shared" si="1908"/>
        <v>0</v>
      </c>
      <c r="QP54" s="1118">
        <f t="shared" si="1908"/>
        <v>0</v>
      </c>
      <c r="QQ54" s="1118">
        <f t="shared" si="1908"/>
        <v>0</v>
      </c>
      <c r="QR54" s="1118">
        <f t="shared" si="1908"/>
        <v>0</v>
      </c>
      <c r="QS54" s="1118">
        <f t="shared" si="1908"/>
        <v>0</v>
      </c>
      <c r="QT54" s="1118">
        <f t="shared" si="1908"/>
        <v>0</v>
      </c>
      <c r="QU54" s="1118">
        <f t="shared" si="1908"/>
        <v>0</v>
      </c>
      <c r="QV54" s="1118">
        <f t="shared" si="1908"/>
        <v>0</v>
      </c>
      <c r="QW54" s="1118">
        <f t="shared" si="1908"/>
        <v>0</v>
      </c>
      <c r="QX54" s="1118">
        <f t="shared" si="1908"/>
        <v>0</v>
      </c>
      <c r="QY54" s="1118">
        <f t="shared" si="1908"/>
        <v>0</v>
      </c>
      <c r="QZ54" s="1118">
        <f t="shared" si="1908"/>
        <v>0</v>
      </c>
      <c r="RA54" s="1210">
        <f t="shared" si="1909"/>
        <v>0</v>
      </c>
      <c r="RB54" s="1210">
        <f t="shared" si="1910"/>
        <v>0</v>
      </c>
      <c r="RC54" s="1210">
        <f t="shared" si="1911"/>
        <v>0</v>
      </c>
      <c r="RD54" s="1210">
        <f t="shared" si="1912"/>
        <v>0</v>
      </c>
      <c r="RE54" s="1210">
        <f t="shared" si="1913"/>
        <v>0</v>
      </c>
      <c r="RF54" s="1210">
        <f t="shared" si="1914"/>
        <v>0</v>
      </c>
      <c r="RG54" s="1210">
        <f t="shared" si="1915"/>
        <v>0</v>
      </c>
      <c r="RH54" s="1210">
        <f t="shared" si="1916"/>
        <v>0</v>
      </c>
      <c r="RI54" s="1210">
        <f t="shared" si="1917"/>
        <v>0</v>
      </c>
      <c r="RJ54" s="1210">
        <f t="shared" si="1918"/>
        <v>0</v>
      </c>
      <c r="RK54" s="1210">
        <f t="shared" si="1919"/>
        <v>0</v>
      </c>
      <c r="RL54" s="1210">
        <f t="shared" si="1920"/>
        <v>0</v>
      </c>
    </row>
    <row r="55" spans="1:480" x14ac:dyDescent="0.3">
      <c r="A55" s="675"/>
      <c r="B55" s="50">
        <v>8.4</v>
      </c>
      <c r="E55" s="1299" t="s">
        <v>241</v>
      </c>
      <c r="F55" s="1299"/>
      <c r="G55" s="1300"/>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921">SUM(BL55:BW55)</f>
        <v>47</v>
      </c>
      <c r="BY55" s="150">
        <f t="shared" ref="BY55:BY56" si="1922">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730"/>
        <v>30</v>
      </c>
      <c r="CM55" s="150">
        <f t="shared" si="1731"/>
        <v>2.5</v>
      </c>
      <c r="CN55" s="187">
        <v>3</v>
      </c>
      <c r="CO55" s="64">
        <v>1</v>
      </c>
      <c r="CP55" s="20">
        <v>2</v>
      </c>
      <c r="CQ55" s="64">
        <v>1</v>
      </c>
      <c r="CR55" s="907">
        <v>1</v>
      </c>
      <c r="CS55" s="908">
        <v>1</v>
      </c>
      <c r="CT55" s="909">
        <v>2</v>
      </c>
      <c r="CU55" s="908">
        <v>2</v>
      </c>
      <c r="CV55" s="997">
        <v>2</v>
      </c>
      <c r="CW55" s="998">
        <v>1</v>
      </c>
      <c r="CX55" s="997">
        <v>2</v>
      </c>
      <c r="CY55" s="999">
        <v>1</v>
      </c>
      <c r="CZ55" s="995">
        <f t="shared" si="1738"/>
        <v>19</v>
      </c>
      <c r="DA55" s="996">
        <f t="shared" si="1739"/>
        <v>1.5833333333333333</v>
      </c>
      <c r="DB55" s="909">
        <v>1</v>
      </c>
      <c r="DC55" s="908">
        <v>1</v>
      </c>
      <c r="DD55" s="907">
        <v>1</v>
      </c>
      <c r="DE55" s="908">
        <v>2</v>
      </c>
      <c r="DF55" s="907">
        <v>2</v>
      </c>
      <c r="DG55" s="908">
        <v>0</v>
      </c>
      <c r="DH55" s="909">
        <v>1</v>
      </c>
      <c r="DI55" s="908">
        <v>1</v>
      </c>
      <c r="DJ55" s="909">
        <v>1</v>
      </c>
      <c r="DK55" s="908">
        <v>1</v>
      </c>
      <c r="DL55" s="909">
        <v>0</v>
      </c>
      <c r="DM55" s="908">
        <v>1</v>
      </c>
      <c r="DN55" s="995">
        <f t="shared" si="1746"/>
        <v>12</v>
      </c>
      <c r="DO55" s="996">
        <f t="shared" si="1747"/>
        <v>1</v>
      </c>
      <c r="DP55" s="997">
        <v>3</v>
      </c>
      <c r="DQ55" s="999">
        <v>2</v>
      </c>
      <c r="DR55" s="1140">
        <v>1</v>
      </c>
      <c r="DS55" s="999">
        <v>0</v>
      </c>
      <c r="DT55" s="1140">
        <v>1</v>
      </c>
      <c r="DU55" s="999">
        <v>1</v>
      </c>
      <c r="DV55" s="997">
        <v>1</v>
      </c>
      <c r="DW55" s="999">
        <v>1</v>
      </c>
      <c r="DX55" s="997">
        <v>1</v>
      </c>
      <c r="DY55" s="999">
        <v>1</v>
      </c>
      <c r="DZ55" s="997">
        <v>1</v>
      </c>
      <c r="EA55" s="999">
        <v>1</v>
      </c>
      <c r="EB55" s="995">
        <f t="shared" si="1754"/>
        <v>14</v>
      </c>
      <c r="EC55" s="996">
        <f t="shared" si="1755"/>
        <v>1.1666666666666667</v>
      </c>
      <c r="ED55" s="909">
        <v>1</v>
      </c>
      <c r="EE55" s="908">
        <v>1</v>
      </c>
      <c r="EF55" s="907">
        <v>1</v>
      </c>
      <c r="EG55" s="908">
        <v>1</v>
      </c>
      <c r="EH55" s="907">
        <v>1</v>
      </c>
      <c r="EI55" s="908">
        <v>1</v>
      </c>
      <c r="EJ55" s="909">
        <v>1</v>
      </c>
      <c r="EK55" s="908">
        <v>1</v>
      </c>
      <c r="EL55" s="909">
        <v>1</v>
      </c>
      <c r="EM55" s="908">
        <v>1</v>
      </c>
      <c r="EN55" s="909">
        <v>1</v>
      </c>
      <c r="EO55" s="908">
        <v>1</v>
      </c>
      <c r="EP55" s="910">
        <f t="shared" si="1763"/>
        <v>12</v>
      </c>
      <c r="EQ55" s="150">
        <f t="shared" si="1764"/>
        <v>1</v>
      </c>
      <c r="ER55" s="909">
        <v>1</v>
      </c>
      <c r="ES55" s="908">
        <v>3</v>
      </c>
      <c r="ET55" s="907">
        <v>4</v>
      </c>
      <c r="EU55" s="908">
        <v>1</v>
      </c>
      <c r="EV55" s="907">
        <v>1</v>
      </c>
      <c r="EW55" s="908">
        <v>1</v>
      </c>
      <c r="EX55" s="909">
        <v>1</v>
      </c>
      <c r="EY55" s="908"/>
      <c r="EZ55" s="909"/>
      <c r="FA55" s="908"/>
      <c r="FB55" s="909"/>
      <c r="FC55" s="908"/>
      <c r="FD55" s="910">
        <f t="shared" si="1769"/>
        <v>12</v>
      </c>
      <c r="FE55" s="150">
        <f t="shared" si="1770"/>
        <v>1.7142857142857142</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71"/>
        <v>3</v>
      </c>
      <c r="GO55" s="370">
        <v>1</v>
      </c>
      <c r="GP55" s="300">
        <f t="shared" si="1772"/>
        <v>-3</v>
      </c>
      <c r="GQ55" s="370">
        <f>GP55/BQ55</f>
        <v>-1</v>
      </c>
      <c r="GR55" s="300">
        <f t="shared" si="1773"/>
        <v>0</v>
      </c>
      <c r="GS55" s="370">
        <v>0</v>
      </c>
      <c r="GT55" s="300">
        <f t="shared" si="1774"/>
        <v>1</v>
      </c>
      <c r="GU55" s="370">
        <v>1</v>
      </c>
      <c r="GV55" s="300">
        <f t="shared" si="1775"/>
        <v>10</v>
      </c>
      <c r="GW55" s="370">
        <f>GV55/BT55</f>
        <v>10</v>
      </c>
      <c r="GX55" s="300">
        <f t="shared" si="1776"/>
        <v>5</v>
      </c>
      <c r="GY55" s="370">
        <f t="shared" si="1777"/>
        <v>0.45454545454545453</v>
      </c>
      <c r="GZ55" s="300">
        <f t="shared" si="1778"/>
        <v>0</v>
      </c>
      <c r="HA55" s="370">
        <f>GZ55/BV55</f>
        <v>0</v>
      </c>
      <c r="HB55" s="300">
        <f t="shared" si="1779"/>
        <v>-12</v>
      </c>
      <c r="HC55" s="370">
        <f>HB55/BW55</f>
        <v>-0.75</v>
      </c>
      <c r="HD55" s="300">
        <f t="shared" si="1780"/>
        <v>2</v>
      </c>
      <c r="HE55" s="370">
        <f>HD55/BZ55</f>
        <v>0.5</v>
      </c>
      <c r="HF55" s="300">
        <f t="shared" si="1781"/>
        <v>-4</v>
      </c>
      <c r="HG55" s="370">
        <f>HF55/CA55</f>
        <v>-0.66666666666666663</v>
      </c>
      <c r="HH55" s="300">
        <f t="shared" si="1782"/>
        <v>1</v>
      </c>
      <c r="HI55" s="370">
        <f>HH55/CB55</f>
        <v>0.5</v>
      </c>
      <c r="HJ55" s="300">
        <f t="shared" si="1783"/>
        <v>-2</v>
      </c>
      <c r="HK55" s="370">
        <f>HJ55/CC55</f>
        <v>-0.66666666666666663</v>
      </c>
      <c r="HL55" s="300">
        <f t="shared" si="1784"/>
        <v>1</v>
      </c>
      <c r="HM55" s="370">
        <f t="shared" ref="HM55:HM65" si="1923">HL55/CD55</f>
        <v>1</v>
      </c>
      <c r="HN55" s="300">
        <f t="shared" si="1785"/>
        <v>0</v>
      </c>
      <c r="HO55" s="370">
        <f>HN55/CE55</f>
        <v>0</v>
      </c>
      <c r="HP55" s="300">
        <f t="shared" si="1786"/>
        <v>0</v>
      </c>
      <c r="HQ55" s="370">
        <f>HP55/CF55</f>
        <v>0</v>
      </c>
      <c r="HR55" s="300">
        <f t="shared" si="1787"/>
        <v>0</v>
      </c>
      <c r="HS55" s="370">
        <f t="shared" ref="HS55:HS61" si="1924">HR55/CG55</f>
        <v>0</v>
      </c>
      <c r="HT55" s="300">
        <f t="shared" si="1788"/>
        <v>0</v>
      </c>
      <c r="HU55" s="370">
        <f t="shared" si="1789"/>
        <v>0</v>
      </c>
      <c r="HV55" s="300">
        <f t="shared" si="1790"/>
        <v>1</v>
      </c>
      <c r="HW55" s="370">
        <f>HV55/CI55</f>
        <v>0.5</v>
      </c>
      <c r="HX55" s="300">
        <f t="shared" si="1791"/>
        <v>-2</v>
      </c>
      <c r="HY55" s="370">
        <f t="shared" si="1792"/>
        <v>-0.66666666666666663</v>
      </c>
      <c r="HZ55" s="300">
        <f t="shared" si="1793"/>
        <v>2</v>
      </c>
      <c r="IA55" s="370">
        <f>HZ55/CK55</f>
        <v>2</v>
      </c>
      <c r="IB55" s="300">
        <f t="shared" si="1794"/>
        <v>-2</v>
      </c>
      <c r="IC55" s="370">
        <f>IB55/CN55</f>
        <v>-0.66666666666666663</v>
      </c>
      <c r="ID55" s="300">
        <f t="shared" si="1795"/>
        <v>1</v>
      </c>
      <c r="IE55" s="370">
        <v>0</v>
      </c>
      <c r="IF55" s="300">
        <f t="shared" si="1796"/>
        <v>-1</v>
      </c>
      <c r="IG55" s="370">
        <f>IF55/CP55</f>
        <v>-0.5</v>
      </c>
      <c r="IH55" s="300">
        <f t="shared" si="1797"/>
        <v>0</v>
      </c>
      <c r="II55" s="370">
        <f>IH55/CQ55</f>
        <v>0</v>
      </c>
      <c r="IJ55" s="300">
        <f t="shared" si="1798"/>
        <v>0</v>
      </c>
      <c r="IK55" s="370">
        <f>IJ55/CR55</f>
        <v>0</v>
      </c>
      <c r="IL55" s="300">
        <f t="shared" si="1799"/>
        <v>1</v>
      </c>
      <c r="IM55" s="370">
        <f>IL55/CS55</f>
        <v>1</v>
      </c>
      <c r="IN55" s="300">
        <f t="shared" si="1800"/>
        <v>0</v>
      </c>
      <c r="IO55" s="370">
        <f>IN55/CT55</f>
        <v>0</v>
      </c>
      <c r="IP55" s="300">
        <f t="shared" si="1801"/>
        <v>0</v>
      </c>
      <c r="IQ55" s="370">
        <f t="shared" ref="IQ55:IQ65" si="1925">IP55/CU55</f>
        <v>0</v>
      </c>
      <c r="IR55" s="300">
        <f t="shared" si="1802"/>
        <v>-1</v>
      </c>
      <c r="IS55" s="370">
        <f>IR55/CV55</f>
        <v>-0.5</v>
      </c>
      <c r="IT55" s="300">
        <f t="shared" si="1803"/>
        <v>1</v>
      </c>
      <c r="IU55" s="370">
        <f>IT55/CW55</f>
        <v>1</v>
      </c>
      <c r="IV55" s="300">
        <f t="shared" si="1804"/>
        <v>-1</v>
      </c>
      <c r="IW55" s="370">
        <f>IV55/CX55</f>
        <v>-0.5</v>
      </c>
      <c r="IX55" s="300">
        <f t="shared" si="1805"/>
        <v>0</v>
      </c>
      <c r="IY55" s="370">
        <f>IX55/CY55</f>
        <v>0</v>
      </c>
      <c r="IZ55" s="300">
        <f t="shared" si="1806"/>
        <v>0</v>
      </c>
      <c r="JA55" s="370">
        <f>IZ55/DB55</f>
        <v>0</v>
      </c>
      <c r="JB55" s="300">
        <f t="shared" si="1807"/>
        <v>0</v>
      </c>
      <c r="JC55" s="370">
        <f>JB55/DD55</f>
        <v>0</v>
      </c>
      <c r="JD55" s="300">
        <f t="shared" si="1808"/>
        <v>1</v>
      </c>
      <c r="JE55" s="370">
        <f>JD55/DD55</f>
        <v>1</v>
      </c>
      <c r="JF55" s="300">
        <f t="shared" si="1809"/>
        <v>0</v>
      </c>
      <c r="JG55" s="370">
        <f>JF55/DO55</f>
        <v>0</v>
      </c>
      <c r="JH55" s="300">
        <f t="shared" si="1810"/>
        <v>-2</v>
      </c>
      <c r="JI55" s="370">
        <f t="shared" si="1811"/>
        <v>-1</v>
      </c>
      <c r="JJ55" s="300">
        <f t="shared" si="1812"/>
        <v>1</v>
      </c>
      <c r="JK55" s="370">
        <v>0</v>
      </c>
      <c r="JL55" s="300">
        <f t="shared" si="1813"/>
        <v>0</v>
      </c>
      <c r="JM55" s="370">
        <f>JL55/DH55</f>
        <v>0</v>
      </c>
      <c r="JN55" s="300">
        <f t="shared" si="1814"/>
        <v>0</v>
      </c>
      <c r="JO55" s="370">
        <f>JN55/DI55</f>
        <v>0</v>
      </c>
      <c r="JP55" s="300">
        <f t="shared" si="1815"/>
        <v>0</v>
      </c>
      <c r="JQ55" s="370">
        <f>JP55/DJ55</f>
        <v>0</v>
      </c>
      <c r="JR55" s="300">
        <f t="shared" si="1816"/>
        <v>-1</v>
      </c>
      <c r="JS55" s="370">
        <f>JR55/DK55</f>
        <v>-1</v>
      </c>
      <c r="JT55" s="300">
        <f t="shared" si="1817"/>
        <v>1</v>
      </c>
      <c r="JU55" s="370">
        <v>0</v>
      </c>
      <c r="JV55" s="300">
        <f t="shared" si="1818"/>
        <v>2</v>
      </c>
      <c r="JW55" s="370">
        <f>JV55/DM55</f>
        <v>2</v>
      </c>
      <c r="JX55" s="300">
        <f t="shared" si="1819"/>
        <v>-1</v>
      </c>
      <c r="JY55" s="370">
        <f>JX55/DP55</f>
        <v>-0.33333333333333331</v>
      </c>
      <c r="JZ55" s="300">
        <f t="shared" si="1820"/>
        <v>-1</v>
      </c>
      <c r="KA55" s="370">
        <f>JZ55/DQ55</f>
        <v>-0.5</v>
      </c>
      <c r="KB55" s="300">
        <f t="shared" si="1821"/>
        <v>-1</v>
      </c>
      <c r="KC55" s="370">
        <f>KB55/DR55</f>
        <v>-1</v>
      </c>
      <c r="KD55" s="300">
        <f t="shared" si="1822"/>
        <v>1</v>
      </c>
      <c r="KE55" s="370">
        <v>0</v>
      </c>
      <c r="KF55" s="300">
        <f t="shared" si="1823"/>
        <v>0</v>
      </c>
      <c r="KG55" s="370">
        <f>KF55/DT55</f>
        <v>0</v>
      </c>
      <c r="KH55" s="300">
        <f t="shared" si="1824"/>
        <v>0</v>
      </c>
      <c r="KI55" s="370">
        <f>KH55/DU55</f>
        <v>0</v>
      </c>
      <c r="KJ55" s="300">
        <f t="shared" si="1825"/>
        <v>0</v>
      </c>
      <c r="KK55" s="370">
        <f>KJ55/DV55</f>
        <v>0</v>
      </c>
      <c r="KL55" s="300">
        <f t="shared" si="1826"/>
        <v>0</v>
      </c>
      <c r="KM55" s="370">
        <f>KL55/DW55</f>
        <v>0</v>
      </c>
      <c r="KN55" s="300">
        <f t="shared" si="1827"/>
        <v>0</v>
      </c>
      <c r="KO55" s="370">
        <f>KN55/DX55</f>
        <v>0</v>
      </c>
      <c r="KP55" s="300">
        <f t="shared" si="1828"/>
        <v>0</v>
      </c>
      <c r="KQ55" s="370">
        <f>KP55/DY55</f>
        <v>0</v>
      </c>
      <c r="KR55" s="300">
        <f t="shared" si="1829"/>
        <v>0</v>
      </c>
      <c r="KS55" s="370">
        <f>KR55/DZ55</f>
        <v>0</v>
      </c>
      <c r="KT55" s="300">
        <f t="shared" si="1830"/>
        <v>0</v>
      </c>
      <c r="KU55" s="375">
        <f>KT55/EA55</f>
        <v>0</v>
      </c>
      <c r="KV55" s="300">
        <f t="shared" si="1831"/>
        <v>0</v>
      </c>
      <c r="KW55" s="370">
        <f>KV55/ED55</f>
        <v>0</v>
      </c>
      <c r="KX55" s="300">
        <f t="shared" si="1832"/>
        <v>0</v>
      </c>
      <c r="KY55" s="370">
        <f t="shared" si="1833"/>
        <v>0</v>
      </c>
      <c r="KZ55" s="300">
        <f t="shared" si="1834"/>
        <v>0</v>
      </c>
      <c r="LA55" s="370">
        <f t="shared" si="1835"/>
        <v>0</v>
      </c>
      <c r="LB55" s="300">
        <f t="shared" si="1836"/>
        <v>0</v>
      </c>
      <c r="LC55" s="370">
        <f t="shared" si="1837"/>
        <v>0</v>
      </c>
      <c r="LD55" s="300">
        <f t="shared" si="1838"/>
        <v>0</v>
      </c>
      <c r="LE55" s="370">
        <f t="shared" si="1839"/>
        <v>0</v>
      </c>
      <c r="LF55" s="300">
        <f t="shared" si="1840"/>
        <v>0</v>
      </c>
      <c r="LG55" s="370">
        <f t="shared" si="1841"/>
        <v>0</v>
      </c>
      <c r="LH55" s="300">
        <f t="shared" si="1842"/>
        <v>0</v>
      </c>
      <c r="LI55" s="370">
        <f t="shared" si="1843"/>
        <v>0</v>
      </c>
      <c r="LJ55" s="300">
        <f t="shared" si="1844"/>
        <v>0</v>
      </c>
      <c r="LK55" s="370">
        <f t="shared" si="1845"/>
        <v>0</v>
      </c>
      <c r="LL55" s="300">
        <f t="shared" si="1846"/>
        <v>0</v>
      </c>
      <c r="LM55" s="370">
        <f t="shared" si="1847"/>
        <v>0</v>
      </c>
      <c r="LN55" s="300">
        <f t="shared" si="1848"/>
        <v>0</v>
      </c>
      <c r="LO55" s="370">
        <f t="shared" si="1849"/>
        <v>0</v>
      </c>
      <c r="LP55" s="300">
        <f t="shared" si="1850"/>
        <v>0</v>
      </c>
      <c r="LQ55" s="370">
        <f t="shared" si="1851"/>
        <v>0</v>
      </c>
      <c r="LR55" s="300">
        <f t="shared" si="1852"/>
        <v>0</v>
      </c>
      <c r="LS55" s="1195">
        <f>LR55/EO55</f>
        <v>0</v>
      </c>
      <c r="LT55" s="300">
        <f t="shared" si="1853"/>
        <v>2</v>
      </c>
      <c r="LU55" s="1191">
        <f>LT55/ER55</f>
        <v>2</v>
      </c>
      <c r="LV55" s="300">
        <f t="shared" si="1854"/>
        <v>1</v>
      </c>
      <c r="LW55" s="1191">
        <f t="shared" si="1855"/>
        <v>0.33333333333333331</v>
      </c>
      <c r="LX55" s="300">
        <f t="shared" si="1856"/>
        <v>-3</v>
      </c>
      <c r="LY55" s="1191">
        <f t="shared" si="1857"/>
        <v>-0.75</v>
      </c>
      <c r="LZ55" s="300">
        <f t="shared" si="1858"/>
        <v>0</v>
      </c>
      <c r="MA55" s="1191">
        <f t="shared" si="1859"/>
        <v>0</v>
      </c>
      <c r="MB55" s="300">
        <f t="shared" si="1860"/>
        <v>0</v>
      </c>
      <c r="MC55" s="1191">
        <f t="shared" si="1861"/>
        <v>0</v>
      </c>
      <c r="MD55" s="300">
        <f t="shared" si="1862"/>
        <v>0</v>
      </c>
      <c r="ME55" s="1249">
        <f t="shared" si="1863"/>
        <v>0</v>
      </c>
      <c r="MF55" s="300">
        <f t="shared" si="1864"/>
        <v>-1</v>
      </c>
      <c r="MG55" s="1191">
        <f t="shared" si="1865"/>
        <v>-1</v>
      </c>
      <c r="MH55" s="300">
        <f t="shared" si="1866"/>
        <v>0</v>
      </c>
      <c r="MI55" s="1191">
        <f t="shared" si="1867"/>
        <v>0</v>
      </c>
      <c r="MJ55" s="300">
        <f t="shared" si="1868"/>
        <v>0</v>
      </c>
      <c r="MK55" s="1191">
        <f t="shared" si="1869"/>
        <v>0</v>
      </c>
      <c r="ML55" s="300">
        <f t="shared" si="1870"/>
        <v>0</v>
      </c>
      <c r="MM55" s="1191">
        <f t="shared" si="1871"/>
        <v>0</v>
      </c>
      <c r="MN55" s="300">
        <f t="shared" si="1872"/>
        <v>0</v>
      </c>
      <c r="MO55" s="1191">
        <f t="shared" si="1873"/>
        <v>0</v>
      </c>
      <c r="MP55" s="846">
        <f t="shared" si="1874"/>
        <v>1</v>
      </c>
      <c r="MQ55" s="968">
        <f t="shared" si="1875"/>
        <v>1</v>
      </c>
      <c r="MR55" s="110">
        <f t="shared" si="1876"/>
        <v>0</v>
      </c>
      <c r="MS55" s="100">
        <f t="shared" si="1877"/>
        <v>0</v>
      </c>
      <c r="MT55" s="614"/>
      <c r="MU55" s="614"/>
      <c r="MV55" s="614"/>
      <c r="MW55" t="str">
        <f t="shared" si="1878"/>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79"/>
        <v>0</v>
      </c>
      <c r="NJ55" s="241">
        <f t="shared" si="1879"/>
        <v>0</v>
      </c>
      <c r="NK55" s="241">
        <f t="shared" si="1879"/>
        <v>0</v>
      </c>
      <c r="NL55" s="241">
        <f t="shared" si="1879"/>
        <v>0</v>
      </c>
      <c r="NM55" s="241">
        <f t="shared" si="1879"/>
        <v>0</v>
      </c>
      <c r="NN55" s="241">
        <f t="shared" si="1879"/>
        <v>0</v>
      </c>
      <c r="NO55" s="241">
        <f t="shared" si="1879"/>
        <v>0</v>
      </c>
      <c r="NP55" s="241">
        <f t="shared" si="1879"/>
        <v>0</v>
      </c>
      <c r="NQ55" s="241">
        <f t="shared" si="1879"/>
        <v>0</v>
      </c>
      <c r="NR55" s="241">
        <f t="shared" si="1879"/>
        <v>0</v>
      </c>
      <c r="NS55" s="241">
        <f t="shared" si="1879"/>
        <v>0</v>
      </c>
      <c r="NT55" s="241">
        <f t="shared" si="1879"/>
        <v>0</v>
      </c>
      <c r="NU55" s="241">
        <f t="shared" si="1880"/>
        <v>0</v>
      </c>
      <c r="NV55" s="241">
        <f t="shared" si="1880"/>
        <v>0</v>
      </c>
      <c r="NW55" s="241">
        <f t="shared" si="1880"/>
        <v>0</v>
      </c>
      <c r="NX55" s="241">
        <f t="shared" si="1880"/>
        <v>0</v>
      </c>
      <c r="NY55" s="241">
        <f t="shared" si="1880"/>
        <v>0</v>
      </c>
      <c r="NZ55" s="241">
        <f t="shared" si="1880"/>
        <v>0</v>
      </c>
      <c r="OA55" s="241">
        <f t="shared" si="1880"/>
        <v>0</v>
      </c>
      <c r="OB55" s="241">
        <f t="shared" si="1880"/>
        <v>0</v>
      </c>
      <c r="OC55" s="241">
        <f t="shared" si="1880"/>
        <v>0</v>
      </c>
      <c r="OD55" s="241">
        <f t="shared" si="1880"/>
        <v>0</v>
      </c>
      <c r="OE55" s="241">
        <f t="shared" si="1880"/>
        <v>0</v>
      </c>
      <c r="OF55" s="241">
        <f t="shared" si="1880"/>
        <v>0</v>
      </c>
      <c r="OG55" s="697">
        <f t="shared" si="1881"/>
        <v>0</v>
      </c>
      <c r="OH55" s="697">
        <f t="shared" si="1881"/>
        <v>0</v>
      </c>
      <c r="OI55" s="697">
        <f t="shared" si="1881"/>
        <v>0</v>
      </c>
      <c r="OJ55" s="697">
        <f t="shared" si="1881"/>
        <v>0</v>
      </c>
      <c r="OK55" s="697">
        <f t="shared" si="1881"/>
        <v>0</v>
      </c>
      <c r="OL55" s="697">
        <f t="shared" si="1881"/>
        <v>3</v>
      </c>
      <c r="OM55" s="697">
        <f t="shared" si="1881"/>
        <v>0</v>
      </c>
      <c r="ON55" s="697">
        <f t="shared" si="1881"/>
        <v>0</v>
      </c>
      <c r="OO55" s="697">
        <f t="shared" si="1881"/>
        <v>1</v>
      </c>
      <c r="OP55" s="697">
        <f t="shared" si="1881"/>
        <v>11</v>
      </c>
      <c r="OQ55" s="697">
        <f t="shared" si="1881"/>
        <v>16</v>
      </c>
      <c r="OR55" s="697">
        <f t="shared" si="1881"/>
        <v>16</v>
      </c>
      <c r="OS55" s="800">
        <f t="shared" si="1882"/>
        <v>4</v>
      </c>
      <c r="OT55" s="800">
        <f t="shared" si="1882"/>
        <v>6</v>
      </c>
      <c r="OU55" s="800">
        <f t="shared" si="1882"/>
        <v>2</v>
      </c>
      <c r="OV55" s="800">
        <f t="shared" si="1882"/>
        <v>3</v>
      </c>
      <c r="OW55" s="800">
        <f t="shared" si="1882"/>
        <v>1</v>
      </c>
      <c r="OX55" s="800">
        <f t="shared" si="1882"/>
        <v>2</v>
      </c>
      <c r="OY55" s="800">
        <f t="shared" si="1882"/>
        <v>2</v>
      </c>
      <c r="OZ55" s="800">
        <f t="shared" si="1882"/>
        <v>2</v>
      </c>
      <c r="PA55" s="800">
        <f t="shared" si="1882"/>
        <v>2</v>
      </c>
      <c r="PB55" s="800">
        <f t="shared" si="1882"/>
        <v>2</v>
      </c>
      <c r="PC55" s="800">
        <f t="shared" si="1882"/>
        <v>3</v>
      </c>
      <c r="PD55" s="800">
        <f t="shared" si="1882"/>
        <v>1</v>
      </c>
      <c r="PE55" s="853">
        <f t="shared" si="1883"/>
        <v>3</v>
      </c>
      <c r="PF55" s="853">
        <f t="shared" si="1883"/>
        <v>1</v>
      </c>
      <c r="PG55" s="853">
        <f t="shared" si="1883"/>
        <v>2</v>
      </c>
      <c r="PH55" s="853">
        <f t="shared" si="1883"/>
        <v>1</v>
      </c>
      <c r="PI55" s="853">
        <f t="shared" si="1883"/>
        <v>1</v>
      </c>
      <c r="PJ55" s="853">
        <f t="shared" si="1883"/>
        <v>1</v>
      </c>
      <c r="PK55" s="853">
        <f t="shared" si="1883"/>
        <v>2</v>
      </c>
      <c r="PL55" s="853">
        <f t="shared" si="1883"/>
        <v>2</v>
      </c>
      <c r="PM55" s="853">
        <f t="shared" si="1883"/>
        <v>2</v>
      </c>
      <c r="PN55" s="853">
        <f t="shared" si="1883"/>
        <v>1</v>
      </c>
      <c r="PO55" s="853">
        <f t="shared" si="1883"/>
        <v>2</v>
      </c>
      <c r="PP55" s="853">
        <f t="shared" si="1883"/>
        <v>1</v>
      </c>
      <c r="PQ55" s="1039">
        <f t="shared" si="1884"/>
        <v>1</v>
      </c>
      <c r="PR55" s="1039">
        <f t="shared" si="1885"/>
        <v>1</v>
      </c>
      <c r="PS55" s="1039">
        <f t="shared" si="1886"/>
        <v>1</v>
      </c>
      <c r="PT55" s="1039">
        <f t="shared" si="1887"/>
        <v>2</v>
      </c>
      <c r="PU55" s="1039">
        <f t="shared" si="1888"/>
        <v>2</v>
      </c>
      <c r="PV55" s="1039">
        <f t="shared" si="1889"/>
        <v>0</v>
      </c>
      <c r="PW55" s="1039">
        <f t="shared" si="1890"/>
        <v>1</v>
      </c>
      <c r="PX55" s="1039">
        <f t="shared" si="1891"/>
        <v>1</v>
      </c>
      <c r="PY55" s="1039">
        <f t="shared" si="1892"/>
        <v>1</v>
      </c>
      <c r="PZ55" s="1039">
        <f t="shared" si="1893"/>
        <v>1</v>
      </c>
      <c r="QA55" s="1039">
        <f t="shared" si="1894"/>
        <v>0</v>
      </c>
      <c r="QB55" s="1039">
        <f t="shared" si="1895"/>
        <v>1</v>
      </c>
      <c r="QC55" s="1061">
        <f t="shared" si="1896"/>
        <v>3</v>
      </c>
      <c r="QD55" s="1061">
        <f t="shared" si="1897"/>
        <v>2</v>
      </c>
      <c r="QE55" s="1061">
        <f t="shared" si="1898"/>
        <v>1</v>
      </c>
      <c r="QF55" s="1061">
        <f t="shared" si="1899"/>
        <v>0</v>
      </c>
      <c r="QG55" s="1061">
        <f t="shared" si="1900"/>
        <v>1</v>
      </c>
      <c r="QH55" s="1061">
        <f t="shared" si="1901"/>
        <v>1</v>
      </c>
      <c r="QI55" s="1061">
        <f t="shared" si="1902"/>
        <v>1</v>
      </c>
      <c r="QJ55" s="1061">
        <f t="shared" si="1903"/>
        <v>1</v>
      </c>
      <c r="QK55" s="1061">
        <f t="shared" si="1904"/>
        <v>1</v>
      </c>
      <c r="QL55" s="1061">
        <f t="shared" si="1905"/>
        <v>1</v>
      </c>
      <c r="QM55" s="1061">
        <f t="shared" si="1906"/>
        <v>1</v>
      </c>
      <c r="QN55" s="1061">
        <f t="shared" si="1907"/>
        <v>1</v>
      </c>
      <c r="QO55" s="1118">
        <f t="shared" si="1908"/>
        <v>1</v>
      </c>
      <c r="QP55" s="1118">
        <f t="shared" si="1908"/>
        <v>1</v>
      </c>
      <c r="QQ55" s="1118">
        <f t="shared" si="1908"/>
        <v>1</v>
      </c>
      <c r="QR55" s="1118">
        <f t="shared" si="1908"/>
        <v>1</v>
      </c>
      <c r="QS55" s="1118">
        <f t="shared" si="1908"/>
        <v>1</v>
      </c>
      <c r="QT55" s="1118">
        <f t="shared" si="1908"/>
        <v>1</v>
      </c>
      <c r="QU55" s="1118">
        <f t="shared" si="1908"/>
        <v>1</v>
      </c>
      <c r="QV55" s="1118">
        <f t="shared" si="1908"/>
        <v>1</v>
      </c>
      <c r="QW55" s="1118">
        <f t="shared" si="1908"/>
        <v>1</v>
      </c>
      <c r="QX55" s="1118">
        <f t="shared" si="1908"/>
        <v>1</v>
      </c>
      <c r="QY55" s="1118">
        <f t="shared" si="1908"/>
        <v>1</v>
      </c>
      <c r="QZ55" s="1118">
        <f t="shared" si="1908"/>
        <v>1</v>
      </c>
      <c r="RA55" s="1210">
        <f t="shared" si="1909"/>
        <v>1</v>
      </c>
      <c r="RB55" s="1210">
        <f t="shared" si="1910"/>
        <v>3</v>
      </c>
      <c r="RC55" s="1210">
        <f t="shared" si="1911"/>
        <v>4</v>
      </c>
      <c r="RD55" s="1210">
        <f t="shared" si="1912"/>
        <v>1</v>
      </c>
      <c r="RE55" s="1210">
        <f t="shared" si="1913"/>
        <v>1</v>
      </c>
      <c r="RF55" s="1210">
        <f t="shared" si="1914"/>
        <v>1</v>
      </c>
      <c r="RG55" s="1210">
        <f t="shared" si="1915"/>
        <v>1</v>
      </c>
      <c r="RH55" s="1210">
        <f t="shared" si="1916"/>
        <v>0</v>
      </c>
      <c r="RI55" s="1210">
        <f t="shared" si="1917"/>
        <v>0</v>
      </c>
      <c r="RJ55" s="1210">
        <f t="shared" si="1918"/>
        <v>0</v>
      </c>
      <c r="RK55" s="1210">
        <f t="shared" si="1919"/>
        <v>0</v>
      </c>
      <c r="RL55" s="1210">
        <f t="shared" si="1920"/>
        <v>0</v>
      </c>
    </row>
    <row r="56" spans="1:480" x14ac:dyDescent="0.3">
      <c r="A56" s="675"/>
      <c r="B56" s="50">
        <v>8.5</v>
      </c>
      <c r="E56" s="1299" t="s">
        <v>240</v>
      </c>
      <c r="F56" s="1299"/>
      <c r="G56" s="1300"/>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921"/>
        <v>5</v>
      </c>
      <c r="BY56" s="150">
        <f t="shared" si="1922"/>
        <v>0.41666666666666669</v>
      </c>
      <c r="BZ56" s="187">
        <v>0</v>
      </c>
      <c r="CA56" s="64">
        <v>0</v>
      </c>
      <c r="CB56" s="20">
        <v>0</v>
      </c>
      <c r="CC56" s="844">
        <v>0</v>
      </c>
      <c r="CD56" s="20">
        <v>1</v>
      </c>
      <c r="CE56" s="844">
        <v>0</v>
      </c>
      <c r="CF56" s="846">
        <v>0</v>
      </c>
      <c r="CG56" s="844">
        <v>1</v>
      </c>
      <c r="CH56" s="846">
        <v>1</v>
      </c>
      <c r="CI56" s="846">
        <v>0</v>
      </c>
      <c r="CJ56" s="846">
        <v>0</v>
      </c>
      <c r="CK56" s="846">
        <v>0</v>
      </c>
      <c r="CL56" s="847">
        <f t="shared" si="1730"/>
        <v>3</v>
      </c>
      <c r="CM56" s="150">
        <f t="shared" si="1731"/>
        <v>0.25</v>
      </c>
      <c r="CN56" s="187">
        <v>0</v>
      </c>
      <c r="CO56" s="64">
        <v>0</v>
      </c>
      <c r="CP56" s="20">
        <v>0</v>
      </c>
      <c r="CQ56" s="844">
        <v>0</v>
      </c>
      <c r="CR56" s="907">
        <v>0</v>
      </c>
      <c r="CS56" s="908">
        <v>0</v>
      </c>
      <c r="CT56" s="909">
        <v>0</v>
      </c>
      <c r="CU56" s="908">
        <v>1</v>
      </c>
      <c r="CV56" s="997">
        <v>0</v>
      </c>
      <c r="CW56" s="998">
        <v>0</v>
      </c>
      <c r="CX56" s="997">
        <v>0</v>
      </c>
      <c r="CY56" s="999">
        <v>0</v>
      </c>
      <c r="CZ56" s="995">
        <f t="shared" si="1738"/>
        <v>1</v>
      </c>
      <c r="DA56" s="996">
        <f t="shared" si="1739"/>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46"/>
        <v>0</v>
      </c>
      <c r="DO56" s="996">
        <f t="shared" si="1747"/>
        <v>0</v>
      </c>
      <c r="DP56" s="997">
        <v>0</v>
      </c>
      <c r="DQ56" s="999">
        <v>0</v>
      </c>
      <c r="DR56" s="1140">
        <v>0</v>
      </c>
      <c r="DS56" s="999">
        <v>0</v>
      </c>
      <c r="DT56" s="1140">
        <v>0</v>
      </c>
      <c r="DU56" s="999">
        <v>0</v>
      </c>
      <c r="DV56" s="997">
        <v>0</v>
      </c>
      <c r="DW56" s="999">
        <v>0</v>
      </c>
      <c r="DX56" s="997">
        <v>0</v>
      </c>
      <c r="DY56" s="999">
        <v>0</v>
      </c>
      <c r="DZ56" s="997">
        <v>0</v>
      </c>
      <c r="EA56" s="999">
        <v>0</v>
      </c>
      <c r="EB56" s="995">
        <f t="shared" si="1754"/>
        <v>0</v>
      </c>
      <c r="EC56" s="996">
        <f t="shared" si="1755"/>
        <v>0</v>
      </c>
      <c r="ED56" s="909">
        <v>0</v>
      </c>
      <c r="EE56" s="908">
        <v>0</v>
      </c>
      <c r="EF56" s="907">
        <v>0</v>
      </c>
      <c r="EG56" s="908">
        <v>0</v>
      </c>
      <c r="EH56" s="907">
        <v>0</v>
      </c>
      <c r="EI56" s="908">
        <v>0</v>
      </c>
      <c r="EJ56" s="909">
        <v>0</v>
      </c>
      <c r="EK56" s="908">
        <v>0</v>
      </c>
      <c r="EL56" s="909">
        <v>0</v>
      </c>
      <c r="EM56" s="908">
        <v>0</v>
      </c>
      <c r="EN56" s="909">
        <v>0</v>
      </c>
      <c r="EO56" s="908">
        <v>0</v>
      </c>
      <c r="EP56" s="910">
        <f t="shared" si="1763"/>
        <v>0</v>
      </c>
      <c r="EQ56" s="150">
        <f t="shared" si="1764"/>
        <v>0</v>
      </c>
      <c r="ER56" s="909">
        <v>0</v>
      </c>
      <c r="ES56" s="908">
        <v>0</v>
      </c>
      <c r="ET56" s="907">
        <v>0</v>
      </c>
      <c r="EU56" s="908">
        <v>0</v>
      </c>
      <c r="EV56" s="907">
        <v>0</v>
      </c>
      <c r="EW56" s="908">
        <v>0</v>
      </c>
      <c r="EX56" s="909">
        <v>0</v>
      </c>
      <c r="EY56" s="908"/>
      <c r="EZ56" s="909"/>
      <c r="FA56" s="908"/>
      <c r="FB56" s="909"/>
      <c r="FC56" s="908"/>
      <c r="FD56" s="910">
        <f t="shared" si="1769"/>
        <v>0</v>
      </c>
      <c r="FE56" s="150">
        <f t="shared" si="1770"/>
        <v>0</v>
      </c>
      <c r="FF56" s="110">
        <f t="shared" ref="FF56:FF65" si="1926">AX56-AU56</f>
        <v>0</v>
      </c>
      <c r="FG56" s="661">
        <v>2</v>
      </c>
      <c r="FH56" s="110">
        <f t="shared" ref="FH56:FH65" si="1927">AY56-AX56</f>
        <v>0</v>
      </c>
      <c r="FI56" s="367" t="e">
        <f t="shared" ref="FI56:FI62" si="1928">FH56/AX56</f>
        <v>#DIV/0!</v>
      </c>
      <c r="FJ56" s="110">
        <f t="shared" ref="FJ56:FJ65" si="1929">AZ56-AY56</f>
        <v>0</v>
      </c>
      <c r="FK56" s="367" t="e">
        <f t="shared" ref="FK56:FK65" si="1930">FJ56/AY56</f>
        <v>#DIV/0!</v>
      </c>
      <c r="FL56" s="110">
        <f t="shared" ref="FL56:FL65" si="1931">BA56-AZ56</f>
        <v>0</v>
      </c>
      <c r="FM56" s="367" t="e">
        <f t="shared" ref="FM56:FM65" si="1932">FL56/AZ56</f>
        <v>#DIV/0!</v>
      </c>
      <c r="FN56" s="110">
        <f t="shared" ref="FN56:FN65" si="1933">BB56-BA56</f>
        <v>0</v>
      </c>
      <c r="FO56" s="367" t="e">
        <f>FN56/BA56</f>
        <v>#DIV/0!</v>
      </c>
      <c r="FP56" s="110">
        <f t="shared" ref="FP56:FP65" si="1934">BC56-BB56</f>
        <v>0</v>
      </c>
      <c r="FQ56" s="421">
        <v>1</v>
      </c>
      <c r="FR56" s="110">
        <f t="shared" ref="FR56:FR65" si="1935">BD56-BC56</f>
        <v>0</v>
      </c>
      <c r="FS56" s="367" t="e">
        <f>FR56/BC56</f>
        <v>#DIV/0!</v>
      </c>
      <c r="FT56" s="110">
        <f t="shared" ref="FT56:FT65" si="1936">BE56-BD56</f>
        <v>0</v>
      </c>
      <c r="FU56" s="367" t="e">
        <f>FT56/BD56</f>
        <v>#DIV/0!</v>
      </c>
      <c r="FV56" s="110">
        <f t="shared" ref="FV56:FV65" si="1937">BF56-BE56</f>
        <v>0</v>
      </c>
      <c r="FW56" s="367" t="e">
        <f t="shared" ref="FW56:FW65" si="1938">FV56/BE56</f>
        <v>#DIV/0!</v>
      </c>
      <c r="FX56" s="110">
        <f t="shared" ref="FX56:FX65" si="1939">BG56-BF56</f>
        <v>0</v>
      </c>
      <c r="FY56" s="100" t="e">
        <f t="shared" ref="FY56:FY65" si="1940">FX56/BF56</f>
        <v>#DIV/0!</v>
      </c>
      <c r="FZ56" s="110">
        <f t="shared" ref="FZ56:FZ65" si="1941">BH56-BG56</f>
        <v>0</v>
      </c>
      <c r="GA56" s="367" t="e">
        <f t="shared" ref="GA56:GA65" si="1942">FZ56/BG56</f>
        <v>#DIV/0!</v>
      </c>
      <c r="GB56" s="110">
        <f t="shared" ref="GB56:GB65" si="1943">BI56-BH56</f>
        <v>0</v>
      </c>
      <c r="GC56" s="367">
        <v>2</v>
      </c>
      <c r="GD56" s="110">
        <f t="shared" ref="GD56:GD65" si="1944">BL56-BI56</f>
        <v>0</v>
      </c>
      <c r="GE56" s="367" t="e">
        <f t="shared" ref="GE56:GE65" si="1945">GD56/BI56</f>
        <v>#DIV/0!</v>
      </c>
      <c r="GF56" s="300">
        <f t="shared" ref="GF56:GF65" si="1946">BM56-BL56</f>
        <v>0</v>
      </c>
      <c r="GG56" s="370" t="e">
        <f t="shared" ref="GG56:GG65" si="1947">GF56/BL56</f>
        <v>#DIV/0!</v>
      </c>
      <c r="GH56" s="300">
        <f t="shared" ref="GH56:GH65" si="1948">BN56-BM56</f>
        <v>0</v>
      </c>
      <c r="GI56" s="370" t="e">
        <f t="shared" ref="GI56:GI65" si="1949">GH56/BM56</f>
        <v>#DIV/0!</v>
      </c>
      <c r="GJ56" s="300">
        <f t="shared" ref="GJ56:GJ65" si="1950">BO56-BN56</f>
        <v>0</v>
      </c>
      <c r="GK56" s="370" t="e">
        <f t="shared" ref="GK56:GK65" si="1951">GJ56/BN56</f>
        <v>#DIV/0!</v>
      </c>
      <c r="GL56" s="300">
        <f t="shared" ref="GL56:GL65" si="1952">BP56-BO56</f>
        <v>3</v>
      </c>
      <c r="GM56" s="370">
        <v>1</v>
      </c>
      <c r="GN56" s="300">
        <f t="shared" si="1771"/>
        <v>-3</v>
      </c>
      <c r="GO56" s="370">
        <f t="shared" ref="GO56:GO65" si="1953">GN56/BP56</f>
        <v>-1</v>
      </c>
      <c r="GP56" s="300">
        <f t="shared" si="1772"/>
        <v>0</v>
      </c>
      <c r="GQ56" s="370">
        <v>0</v>
      </c>
      <c r="GR56" s="300">
        <f t="shared" si="1773"/>
        <v>1</v>
      </c>
      <c r="GS56" s="370">
        <v>1</v>
      </c>
      <c r="GT56" s="300">
        <f t="shared" si="1774"/>
        <v>-1</v>
      </c>
      <c r="GU56" s="370">
        <f t="shared" ref="GU56:GU65" si="1954">GT56/BS56</f>
        <v>-1</v>
      </c>
      <c r="GV56" s="300">
        <f t="shared" si="1775"/>
        <v>1</v>
      </c>
      <c r="GW56" s="780">
        <v>1</v>
      </c>
      <c r="GX56" s="300">
        <f t="shared" si="1776"/>
        <v>-1</v>
      </c>
      <c r="GY56" s="370">
        <f t="shared" si="1777"/>
        <v>-1</v>
      </c>
      <c r="GZ56" s="300">
        <f t="shared" si="1778"/>
        <v>0</v>
      </c>
      <c r="HA56" s="370">
        <v>0</v>
      </c>
      <c r="HB56" s="300">
        <f t="shared" si="1779"/>
        <v>0</v>
      </c>
      <c r="HC56" s="370">
        <v>0</v>
      </c>
      <c r="HD56" s="300">
        <f t="shared" si="1780"/>
        <v>0</v>
      </c>
      <c r="HE56" s="370">
        <v>0</v>
      </c>
      <c r="HF56" s="300">
        <f t="shared" si="1781"/>
        <v>0</v>
      </c>
      <c r="HG56" s="370">
        <v>1</v>
      </c>
      <c r="HH56" s="300">
        <f t="shared" si="1782"/>
        <v>0</v>
      </c>
      <c r="HI56" s="370">
        <v>0</v>
      </c>
      <c r="HJ56" s="300">
        <f t="shared" si="1783"/>
        <v>1</v>
      </c>
      <c r="HK56" s="370">
        <v>1</v>
      </c>
      <c r="HL56" s="300">
        <f t="shared" si="1784"/>
        <v>-1</v>
      </c>
      <c r="HM56" s="370">
        <f t="shared" si="1923"/>
        <v>-1</v>
      </c>
      <c r="HN56" s="300">
        <f t="shared" si="1785"/>
        <v>0</v>
      </c>
      <c r="HO56" s="370">
        <v>0</v>
      </c>
      <c r="HP56" s="300">
        <f t="shared" si="1786"/>
        <v>1</v>
      </c>
      <c r="HQ56" s="370">
        <v>0</v>
      </c>
      <c r="HR56" s="300">
        <f t="shared" si="1787"/>
        <v>0</v>
      </c>
      <c r="HS56" s="370">
        <f t="shared" si="1924"/>
        <v>0</v>
      </c>
      <c r="HT56" s="300">
        <f t="shared" si="1788"/>
        <v>-1</v>
      </c>
      <c r="HU56" s="370">
        <f t="shared" si="1789"/>
        <v>-1</v>
      </c>
      <c r="HV56" s="300">
        <f t="shared" si="1790"/>
        <v>0</v>
      </c>
      <c r="HW56" s="370">
        <v>0</v>
      </c>
      <c r="HX56" s="300">
        <f t="shared" si="1791"/>
        <v>0</v>
      </c>
      <c r="HY56" s="370" t="e">
        <f t="shared" si="1792"/>
        <v>#DIV/0!</v>
      </c>
      <c r="HZ56" s="300">
        <f t="shared" si="1793"/>
        <v>0</v>
      </c>
      <c r="IA56" s="370">
        <v>0</v>
      </c>
      <c r="IB56" s="300">
        <f t="shared" si="1794"/>
        <v>0</v>
      </c>
      <c r="IC56" s="370">
        <v>0</v>
      </c>
      <c r="ID56" s="300">
        <f t="shared" si="1795"/>
        <v>0</v>
      </c>
      <c r="IE56" s="370">
        <v>0</v>
      </c>
      <c r="IF56" s="300">
        <f t="shared" si="1796"/>
        <v>0</v>
      </c>
      <c r="IG56" s="370">
        <v>0</v>
      </c>
      <c r="IH56" s="300">
        <f t="shared" si="1797"/>
        <v>0</v>
      </c>
      <c r="II56" s="370">
        <v>0</v>
      </c>
      <c r="IJ56" s="300">
        <f t="shared" si="1798"/>
        <v>0</v>
      </c>
      <c r="IK56" s="370">
        <v>0</v>
      </c>
      <c r="IL56" s="300">
        <f t="shared" si="1799"/>
        <v>0</v>
      </c>
      <c r="IM56" s="370">
        <v>0</v>
      </c>
      <c r="IN56" s="300">
        <f t="shared" si="1800"/>
        <v>1</v>
      </c>
      <c r="IO56" s="370">
        <v>0</v>
      </c>
      <c r="IP56" s="300">
        <f t="shared" si="1801"/>
        <v>-1</v>
      </c>
      <c r="IQ56" s="370">
        <f t="shared" si="1925"/>
        <v>-1</v>
      </c>
      <c r="IR56" s="300">
        <f t="shared" si="1802"/>
        <v>0</v>
      </c>
      <c r="IS56" s="370">
        <v>0</v>
      </c>
      <c r="IT56" s="300">
        <f t="shared" si="1803"/>
        <v>0</v>
      </c>
      <c r="IU56" s="370">
        <v>0</v>
      </c>
      <c r="IV56" s="300">
        <f t="shared" si="1804"/>
        <v>0</v>
      </c>
      <c r="IW56" s="370">
        <v>0</v>
      </c>
      <c r="IX56" s="300">
        <f t="shared" si="1805"/>
        <v>0</v>
      </c>
      <c r="IY56" s="370">
        <v>0</v>
      </c>
      <c r="IZ56" s="300">
        <f t="shared" si="1806"/>
        <v>0</v>
      </c>
      <c r="JA56" s="370">
        <v>0</v>
      </c>
      <c r="JB56" s="300">
        <f t="shared" si="1807"/>
        <v>0</v>
      </c>
      <c r="JC56" s="370">
        <v>0</v>
      </c>
      <c r="JD56" s="300">
        <f t="shared" si="1808"/>
        <v>0</v>
      </c>
      <c r="JE56" s="370">
        <v>0</v>
      </c>
      <c r="JF56" s="300">
        <f t="shared" si="1809"/>
        <v>0</v>
      </c>
      <c r="JG56" s="370">
        <v>0</v>
      </c>
      <c r="JH56" s="300">
        <f t="shared" si="1810"/>
        <v>0</v>
      </c>
      <c r="JI56" s="370" t="e">
        <f t="shared" si="1811"/>
        <v>#DIV/0!</v>
      </c>
      <c r="JJ56" s="300">
        <f t="shared" si="1812"/>
        <v>0</v>
      </c>
      <c r="JK56" s="370">
        <v>0</v>
      </c>
      <c r="JL56" s="300">
        <f t="shared" si="1813"/>
        <v>0</v>
      </c>
      <c r="JM56" s="370">
        <v>0</v>
      </c>
      <c r="JN56" s="300">
        <f t="shared" si="1814"/>
        <v>0</v>
      </c>
      <c r="JO56" s="370">
        <v>0</v>
      </c>
      <c r="JP56" s="300">
        <f t="shared" si="1815"/>
        <v>0</v>
      </c>
      <c r="JQ56" s="370">
        <v>0</v>
      </c>
      <c r="JR56" s="300">
        <f t="shared" si="1816"/>
        <v>0</v>
      </c>
      <c r="JS56" s="370">
        <v>0</v>
      </c>
      <c r="JT56" s="300">
        <f t="shared" si="1817"/>
        <v>0</v>
      </c>
      <c r="JU56" s="370">
        <v>0</v>
      </c>
      <c r="JV56" s="300">
        <f t="shared" si="1818"/>
        <v>0</v>
      </c>
      <c r="JW56" s="370">
        <v>0</v>
      </c>
      <c r="JX56" s="300">
        <f t="shared" si="1819"/>
        <v>0</v>
      </c>
      <c r="JY56" s="370">
        <v>0</v>
      </c>
      <c r="JZ56" s="300">
        <f t="shared" si="1820"/>
        <v>0</v>
      </c>
      <c r="KA56" s="370">
        <v>0</v>
      </c>
      <c r="KB56" s="300">
        <f t="shared" si="1821"/>
        <v>0</v>
      </c>
      <c r="KC56" s="370">
        <v>0</v>
      </c>
      <c r="KD56" s="300">
        <f t="shared" si="1822"/>
        <v>0</v>
      </c>
      <c r="KE56" s="370">
        <v>0</v>
      </c>
      <c r="KF56" s="300">
        <f t="shared" si="1823"/>
        <v>0</v>
      </c>
      <c r="KG56" s="370">
        <v>0</v>
      </c>
      <c r="KH56" s="300">
        <f t="shared" si="1824"/>
        <v>0</v>
      </c>
      <c r="KI56" s="370">
        <v>0</v>
      </c>
      <c r="KJ56" s="300">
        <f t="shared" si="1825"/>
        <v>0</v>
      </c>
      <c r="KK56" s="370">
        <v>0</v>
      </c>
      <c r="KL56" s="300">
        <f t="shared" si="1826"/>
        <v>0</v>
      </c>
      <c r="KM56" s="370">
        <v>0</v>
      </c>
      <c r="KN56" s="300">
        <f t="shared" si="1827"/>
        <v>0</v>
      </c>
      <c r="KO56" s="370">
        <v>0</v>
      </c>
      <c r="KP56" s="300">
        <f t="shared" si="1828"/>
        <v>0</v>
      </c>
      <c r="KQ56" s="370">
        <v>0</v>
      </c>
      <c r="KR56" s="300">
        <f t="shared" si="1829"/>
        <v>0</v>
      </c>
      <c r="KS56" s="370">
        <v>0</v>
      </c>
      <c r="KT56" s="300">
        <f t="shared" si="1830"/>
        <v>0</v>
      </c>
      <c r="KU56" s="375">
        <v>0</v>
      </c>
      <c r="KV56" s="300">
        <f t="shared" si="1831"/>
        <v>0</v>
      </c>
      <c r="KW56" s="370">
        <v>0</v>
      </c>
      <c r="KX56" s="300">
        <f t="shared" si="1832"/>
        <v>0</v>
      </c>
      <c r="KY56" s="370">
        <f t="shared" si="1833"/>
        <v>0</v>
      </c>
      <c r="KZ56" s="300">
        <f t="shared" si="1834"/>
        <v>0</v>
      </c>
      <c r="LA56" s="370">
        <f t="shared" si="1835"/>
        <v>0</v>
      </c>
      <c r="LB56" s="300">
        <f t="shared" si="1836"/>
        <v>0</v>
      </c>
      <c r="LC56" s="370">
        <f t="shared" si="1837"/>
        <v>0</v>
      </c>
      <c r="LD56" s="300">
        <f t="shared" si="1838"/>
        <v>0</v>
      </c>
      <c r="LE56" s="370">
        <f t="shared" si="1839"/>
        <v>0</v>
      </c>
      <c r="LF56" s="300">
        <f t="shared" si="1840"/>
        <v>0</v>
      </c>
      <c r="LG56" s="370">
        <f t="shared" si="1841"/>
        <v>0</v>
      </c>
      <c r="LH56" s="300">
        <f t="shared" si="1842"/>
        <v>0</v>
      </c>
      <c r="LI56" s="370">
        <f t="shared" si="1843"/>
        <v>0</v>
      </c>
      <c r="LJ56" s="300">
        <f t="shared" si="1844"/>
        <v>0</v>
      </c>
      <c r="LK56" s="370">
        <f t="shared" si="1845"/>
        <v>0</v>
      </c>
      <c r="LL56" s="300">
        <f t="shared" si="1846"/>
        <v>0</v>
      </c>
      <c r="LM56" s="370">
        <f t="shared" si="1847"/>
        <v>0</v>
      </c>
      <c r="LN56" s="300">
        <f t="shared" si="1848"/>
        <v>0</v>
      </c>
      <c r="LO56" s="370">
        <f t="shared" si="1849"/>
        <v>0</v>
      </c>
      <c r="LP56" s="300">
        <f t="shared" si="1850"/>
        <v>0</v>
      </c>
      <c r="LQ56" s="370">
        <f t="shared" si="1851"/>
        <v>0</v>
      </c>
      <c r="LR56" s="300">
        <f t="shared" si="1852"/>
        <v>0</v>
      </c>
      <c r="LS56" s="1195">
        <v>0</v>
      </c>
      <c r="LT56" s="300">
        <f t="shared" si="1853"/>
        <v>0</v>
      </c>
      <c r="LU56" s="1191">
        <v>0</v>
      </c>
      <c r="LV56" s="300">
        <f t="shared" si="1854"/>
        <v>0</v>
      </c>
      <c r="LW56" s="1191">
        <f t="shared" si="1855"/>
        <v>0</v>
      </c>
      <c r="LX56" s="300">
        <f t="shared" si="1856"/>
        <v>0</v>
      </c>
      <c r="LY56" s="1191">
        <f t="shared" si="1857"/>
        <v>0</v>
      </c>
      <c r="LZ56" s="300">
        <f t="shared" si="1858"/>
        <v>0</v>
      </c>
      <c r="MA56" s="1191">
        <f t="shared" si="1859"/>
        <v>0</v>
      </c>
      <c r="MB56" s="300">
        <f t="shared" si="1860"/>
        <v>0</v>
      </c>
      <c r="MC56" s="1191">
        <f t="shared" si="1861"/>
        <v>0</v>
      </c>
      <c r="MD56" s="300">
        <f t="shared" si="1862"/>
        <v>0</v>
      </c>
      <c r="ME56" s="1249">
        <f t="shared" si="1863"/>
        <v>0</v>
      </c>
      <c r="MF56" s="300">
        <f t="shared" si="1864"/>
        <v>0</v>
      </c>
      <c r="MG56" s="1191">
        <f t="shared" si="1865"/>
        <v>0</v>
      </c>
      <c r="MH56" s="300">
        <f t="shared" si="1866"/>
        <v>0</v>
      </c>
      <c r="MI56" s="1191">
        <f t="shared" si="1867"/>
        <v>0</v>
      </c>
      <c r="MJ56" s="300">
        <f t="shared" si="1868"/>
        <v>0</v>
      </c>
      <c r="MK56" s="1191">
        <f t="shared" si="1869"/>
        <v>0</v>
      </c>
      <c r="ML56" s="300">
        <f t="shared" si="1870"/>
        <v>0</v>
      </c>
      <c r="MM56" s="1191">
        <f t="shared" si="1871"/>
        <v>0</v>
      </c>
      <c r="MN56" s="300">
        <f t="shared" si="1872"/>
        <v>0</v>
      </c>
      <c r="MO56" s="1191">
        <f t="shared" si="1873"/>
        <v>0</v>
      </c>
      <c r="MP56" s="846">
        <f t="shared" si="1874"/>
        <v>0</v>
      </c>
      <c r="MQ56" s="968">
        <f t="shared" si="1875"/>
        <v>0</v>
      </c>
      <c r="MR56" s="110">
        <f t="shared" si="1876"/>
        <v>0</v>
      </c>
      <c r="MS56" s="100">
        <f t="shared" si="1877"/>
        <v>0</v>
      </c>
      <c r="MT56" s="614"/>
      <c r="MU56" s="614"/>
      <c r="MV56" s="614"/>
      <c r="MW56" t="str">
        <f t="shared" si="1878"/>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55">BQ56</f>
        <v>0</v>
      </c>
      <c r="OM56" s="697">
        <f t="shared" ref="OM56:OM65" si="1956">BR56</f>
        <v>0</v>
      </c>
      <c r="ON56" s="697">
        <f t="shared" ref="ON56:ON65" si="1957">BS56</f>
        <v>1</v>
      </c>
      <c r="OO56" s="697">
        <f t="shared" ref="OO56:OO65" si="1958">BT56</f>
        <v>0</v>
      </c>
      <c r="OP56" s="697"/>
      <c r="OQ56" s="697">
        <f t="shared" ref="OQ56:OQ65" si="1959">BV56</f>
        <v>0</v>
      </c>
      <c r="OR56" s="697"/>
      <c r="OS56" s="800">
        <f t="shared" ref="OS56:OS65" si="1960">BZ56</f>
        <v>0</v>
      </c>
      <c r="OT56" s="800">
        <f t="shared" ref="OT56:OT65" si="1961">CA56</f>
        <v>0</v>
      </c>
      <c r="OU56" s="800">
        <f t="shared" ref="OU56:OU65" si="1962">CB56</f>
        <v>0</v>
      </c>
      <c r="OV56" s="800">
        <f t="shared" ref="OV56:OV65" si="1963">CC56</f>
        <v>0</v>
      </c>
      <c r="OW56" s="800">
        <f t="shared" ref="OW56:OW65" si="1964">CD56</f>
        <v>1</v>
      </c>
      <c r="OX56" s="800">
        <f t="shared" ref="OX56:OX65" si="1965">CE56</f>
        <v>0</v>
      </c>
      <c r="OY56" s="800">
        <f t="shared" ref="OY56:OY65" si="1966">CF56</f>
        <v>0</v>
      </c>
      <c r="OZ56" s="800"/>
      <c r="PA56" s="800"/>
      <c r="PB56" s="800"/>
      <c r="PC56" s="800">
        <f t="shared" ref="PC56:PC65" si="1967">CJ56</f>
        <v>0</v>
      </c>
      <c r="PD56" s="800"/>
      <c r="PE56" s="853">
        <f t="shared" ref="PE56:PE65" si="1968">CN56</f>
        <v>0</v>
      </c>
      <c r="PF56" s="853">
        <f t="shared" ref="PF56:PF65" si="1969">CO56</f>
        <v>0</v>
      </c>
      <c r="PG56" s="853">
        <f t="shared" ref="PG56:PG65" si="1970">CP56</f>
        <v>0</v>
      </c>
      <c r="PH56" s="853">
        <f t="shared" ref="PH56:PH65" si="1971">CQ56</f>
        <v>0</v>
      </c>
      <c r="PI56" s="853">
        <f t="shared" ref="PI56:PI65" si="1972">CR56</f>
        <v>0</v>
      </c>
      <c r="PJ56" s="853"/>
      <c r="PK56" s="853">
        <f t="shared" ref="PK56:PK65" si="1973">CT56</f>
        <v>0</v>
      </c>
      <c r="PL56" s="853">
        <f t="shared" ref="PL56:PL65" si="1974">CU56</f>
        <v>1</v>
      </c>
      <c r="PM56" s="853">
        <f t="shared" ref="PM56:PM65" si="1975">CV56</f>
        <v>0</v>
      </c>
      <c r="PN56" s="853">
        <f t="shared" ref="PN56:PN65" si="1976">CW56</f>
        <v>0</v>
      </c>
      <c r="PO56" s="853">
        <f t="shared" ref="PO56:PO65" si="1977">CX56</f>
        <v>0</v>
      </c>
      <c r="PP56" s="853">
        <f t="shared" ref="PP56:PP65" si="1978">CY56</f>
        <v>0</v>
      </c>
      <c r="PQ56" s="1039">
        <f t="shared" si="1884"/>
        <v>0</v>
      </c>
      <c r="PR56" s="1039">
        <f t="shared" si="1885"/>
        <v>0</v>
      </c>
      <c r="PS56" s="1039">
        <f t="shared" si="1886"/>
        <v>0</v>
      </c>
      <c r="PT56" s="1039">
        <f t="shared" si="1887"/>
        <v>0</v>
      </c>
      <c r="PU56" s="1039">
        <f t="shared" si="1888"/>
        <v>0</v>
      </c>
      <c r="PV56" s="1039">
        <f t="shared" si="1889"/>
        <v>0</v>
      </c>
      <c r="PW56" s="1039">
        <f t="shared" si="1890"/>
        <v>0</v>
      </c>
      <c r="PX56" s="1039">
        <f t="shared" si="1891"/>
        <v>0</v>
      </c>
      <c r="PY56" s="1039">
        <f t="shared" si="1892"/>
        <v>0</v>
      </c>
      <c r="PZ56" s="1039">
        <f t="shared" si="1893"/>
        <v>0</v>
      </c>
      <c r="QA56" s="1039">
        <f t="shared" si="1894"/>
        <v>0</v>
      </c>
      <c r="QB56" s="1039">
        <f t="shared" si="1895"/>
        <v>0</v>
      </c>
      <c r="QC56" s="1061">
        <f t="shared" si="1896"/>
        <v>0</v>
      </c>
      <c r="QD56" s="1061">
        <f t="shared" si="1897"/>
        <v>0</v>
      </c>
      <c r="QE56" s="1061">
        <f t="shared" si="1898"/>
        <v>0</v>
      </c>
      <c r="QF56" s="1061">
        <f t="shared" si="1899"/>
        <v>0</v>
      </c>
      <c r="QG56" s="1061">
        <f t="shared" si="1900"/>
        <v>0</v>
      </c>
      <c r="QH56" s="1061">
        <f t="shared" si="1901"/>
        <v>0</v>
      </c>
      <c r="QI56" s="1061">
        <f t="shared" si="1902"/>
        <v>0</v>
      </c>
      <c r="QJ56" s="1061">
        <f t="shared" si="1903"/>
        <v>0</v>
      </c>
      <c r="QK56" s="1061">
        <f t="shared" si="1904"/>
        <v>0</v>
      </c>
      <c r="QL56" s="1061">
        <f t="shared" si="1905"/>
        <v>0</v>
      </c>
      <c r="QM56" s="1061">
        <f t="shared" si="1906"/>
        <v>0</v>
      </c>
      <c r="QN56" s="1061">
        <f t="shared" si="1907"/>
        <v>0</v>
      </c>
      <c r="QO56" s="1118">
        <f t="shared" ref="QO56:QX56" si="1979">ED56</f>
        <v>0</v>
      </c>
      <c r="QP56" s="1118">
        <f t="shared" si="1979"/>
        <v>0</v>
      </c>
      <c r="QQ56" s="1118">
        <f t="shared" si="1979"/>
        <v>0</v>
      </c>
      <c r="QR56" s="1118">
        <f t="shared" si="1979"/>
        <v>0</v>
      </c>
      <c r="QS56" s="1118">
        <f t="shared" si="1979"/>
        <v>0</v>
      </c>
      <c r="QT56" s="1118">
        <f t="shared" si="1979"/>
        <v>0</v>
      </c>
      <c r="QU56" s="1118">
        <f t="shared" si="1979"/>
        <v>0</v>
      </c>
      <c r="QV56" s="1118">
        <f t="shared" si="1979"/>
        <v>0</v>
      </c>
      <c r="QW56" s="1118">
        <f t="shared" si="1979"/>
        <v>0</v>
      </c>
      <c r="QX56" s="1118">
        <f t="shared" si="1979"/>
        <v>0</v>
      </c>
      <c r="QY56" s="1118">
        <f t="shared" si="1908"/>
        <v>0</v>
      </c>
      <c r="QZ56" s="1118">
        <f t="shared" si="1908"/>
        <v>0</v>
      </c>
      <c r="RA56" s="1210">
        <f t="shared" si="1909"/>
        <v>0</v>
      </c>
      <c r="RB56" s="1210">
        <f t="shared" si="1910"/>
        <v>0</v>
      </c>
      <c r="RC56" s="1210">
        <f t="shared" si="1911"/>
        <v>0</v>
      </c>
      <c r="RD56" s="1210">
        <f t="shared" si="1912"/>
        <v>0</v>
      </c>
      <c r="RE56" s="1210">
        <f t="shared" si="1913"/>
        <v>0</v>
      </c>
      <c r="RF56" s="1210">
        <f t="shared" si="1914"/>
        <v>0</v>
      </c>
      <c r="RG56" s="1210">
        <f t="shared" si="1915"/>
        <v>0</v>
      </c>
      <c r="RH56" s="1210"/>
      <c r="RI56" s="1210"/>
      <c r="RJ56" s="1210"/>
      <c r="RK56" s="1210"/>
      <c r="RL56" s="1210"/>
    </row>
    <row r="57" spans="1:480" x14ac:dyDescent="0.3">
      <c r="A57" s="675"/>
      <c r="B57" s="50">
        <v>8.6</v>
      </c>
      <c r="E57" s="1299" t="s">
        <v>299</v>
      </c>
      <c r="F57" s="1299"/>
      <c r="G57" s="1300"/>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80">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81">SUM(DB57:DM57)</f>
        <v>4</v>
      </c>
      <c r="DO57" s="996">
        <f t="shared" ref="DO57" si="1982">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83">SUM(DP57:EA57)</f>
        <v>12</v>
      </c>
      <c r="EC57" s="996">
        <f t="shared" ref="EC57" si="1984">SUM(DP57:EA57)/$EB$4</f>
        <v>1</v>
      </c>
      <c r="ED57" s="909">
        <v>0</v>
      </c>
      <c r="EE57" s="908">
        <v>0</v>
      </c>
      <c r="EF57" s="907">
        <v>0</v>
      </c>
      <c r="EG57" s="908">
        <v>0</v>
      </c>
      <c r="EH57" s="907">
        <v>0</v>
      </c>
      <c r="EI57" s="908">
        <v>0</v>
      </c>
      <c r="EJ57" s="909">
        <v>0</v>
      </c>
      <c r="EK57" s="908">
        <v>0</v>
      </c>
      <c r="EL57" s="909">
        <v>0</v>
      </c>
      <c r="EM57" s="908">
        <v>0</v>
      </c>
      <c r="EN57" s="909">
        <v>0</v>
      </c>
      <c r="EO57" s="908">
        <v>0</v>
      </c>
      <c r="EP57" s="910">
        <f t="shared" si="1763"/>
        <v>0</v>
      </c>
      <c r="EQ57" s="150">
        <f t="shared" si="1764"/>
        <v>0</v>
      </c>
      <c r="ER57" s="909">
        <v>0</v>
      </c>
      <c r="ES57" s="908">
        <v>0</v>
      </c>
      <c r="ET57" s="907">
        <v>0</v>
      </c>
      <c r="EU57" s="908">
        <v>0</v>
      </c>
      <c r="EV57" s="907">
        <v>0</v>
      </c>
      <c r="EW57" s="908">
        <v>0</v>
      </c>
      <c r="EX57" s="909">
        <v>0</v>
      </c>
      <c r="EY57" s="908"/>
      <c r="EZ57" s="909"/>
      <c r="FA57" s="908"/>
      <c r="FB57" s="909"/>
      <c r="FC57" s="908"/>
      <c r="FD57" s="910">
        <f t="shared" si="1769"/>
        <v>0</v>
      </c>
      <c r="FE57" s="150">
        <f t="shared" si="1770"/>
        <v>0</v>
      </c>
      <c r="FF57" s="110">
        <f t="shared" si="1926"/>
        <v>0</v>
      </c>
      <c r="FG57" s="661">
        <v>3</v>
      </c>
      <c r="FH57" s="110">
        <f t="shared" si="1927"/>
        <v>0</v>
      </c>
      <c r="FI57" s="367" t="e">
        <f t="shared" si="1928"/>
        <v>#DIV/0!</v>
      </c>
      <c r="FJ57" s="110">
        <f t="shared" si="1929"/>
        <v>0</v>
      </c>
      <c r="FK57" s="367" t="e">
        <f t="shared" si="1930"/>
        <v>#DIV/0!</v>
      </c>
      <c r="FL57" s="110">
        <f t="shared" si="1931"/>
        <v>0</v>
      </c>
      <c r="FM57" s="367" t="e">
        <f t="shared" si="1932"/>
        <v>#DIV/0!</v>
      </c>
      <c r="FN57" s="110">
        <f t="shared" si="1933"/>
        <v>0</v>
      </c>
      <c r="FO57" s="367" t="e">
        <f>FN57/BA57</f>
        <v>#DIV/0!</v>
      </c>
      <c r="FP57" s="110">
        <f t="shared" si="1934"/>
        <v>0</v>
      </c>
      <c r="FQ57" s="421">
        <v>2</v>
      </c>
      <c r="FR57" s="110">
        <f t="shared" si="1935"/>
        <v>0</v>
      </c>
      <c r="FS57" s="367" t="e">
        <f>FR57/BC57</f>
        <v>#DIV/0!</v>
      </c>
      <c r="FT57" s="110">
        <f t="shared" si="1936"/>
        <v>0</v>
      </c>
      <c r="FU57" s="367" t="e">
        <f>FT57/BD57</f>
        <v>#DIV/0!</v>
      </c>
      <c r="FV57" s="110">
        <f t="shared" si="1937"/>
        <v>0</v>
      </c>
      <c r="FW57" s="367" t="e">
        <f t="shared" si="1938"/>
        <v>#DIV/0!</v>
      </c>
      <c r="FX57" s="110">
        <f t="shared" si="1939"/>
        <v>0</v>
      </c>
      <c r="FY57" s="100" t="e">
        <f t="shared" si="1940"/>
        <v>#DIV/0!</v>
      </c>
      <c r="FZ57" s="110">
        <f t="shared" si="1941"/>
        <v>0</v>
      </c>
      <c r="GA57" s="367" t="e">
        <f t="shared" si="1942"/>
        <v>#DIV/0!</v>
      </c>
      <c r="GB57" s="110">
        <f t="shared" si="1943"/>
        <v>0</v>
      </c>
      <c r="GC57" s="367">
        <v>3</v>
      </c>
      <c r="GD57" s="110">
        <f t="shared" si="1944"/>
        <v>0</v>
      </c>
      <c r="GE57" s="367" t="e">
        <f t="shared" si="1945"/>
        <v>#DIV/0!</v>
      </c>
      <c r="GF57" s="300">
        <f t="shared" si="1946"/>
        <v>0</v>
      </c>
      <c r="GG57" s="370" t="e">
        <f t="shared" si="1947"/>
        <v>#DIV/0!</v>
      </c>
      <c r="GH57" s="300">
        <f t="shared" si="1948"/>
        <v>0</v>
      </c>
      <c r="GI57" s="370" t="e">
        <f t="shared" si="1949"/>
        <v>#DIV/0!</v>
      </c>
      <c r="GJ57" s="300">
        <f t="shared" si="1950"/>
        <v>0</v>
      </c>
      <c r="GK57" s="370" t="e">
        <f t="shared" si="1951"/>
        <v>#DIV/0!</v>
      </c>
      <c r="GL57" s="300">
        <f t="shared" si="1952"/>
        <v>0</v>
      </c>
      <c r="GM57" s="370">
        <v>2</v>
      </c>
      <c r="GN57" s="300">
        <f t="shared" si="1771"/>
        <v>0</v>
      </c>
      <c r="GO57" s="370" t="e">
        <f t="shared" si="1953"/>
        <v>#DIV/0!</v>
      </c>
      <c r="GP57" s="300">
        <f t="shared" si="1772"/>
        <v>0</v>
      </c>
      <c r="GQ57" s="370">
        <v>1</v>
      </c>
      <c r="GR57" s="300">
        <f t="shared" si="1773"/>
        <v>0</v>
      </c>
      <c r="GS57" s="370">
        <v>2</v>
      </c>
      <c r="GT57" s="300">
        <f t="shared" si="1774"/>
        <v>0</v>
      </c>
      <c r="GU57" s="370" t="e">
        <f t="shared" si="1954"/>
        <v>#DIV/0!</v>
      </c>
      <c r="GV57" s="300">
        <f t="shared" si="1775"/>
        <v>0</v>
      </c>
      <c r="GW57" s="780">
        <v>2</v>
      </c>
      <c r="GX57" s="300">
        <f t="shared" si="1776"/>
        <v>0</v>
      </c>
      <c r="GY57" s="370" t="e">
        <f t="shared" si="1777"/>
        <v>#DIV/0!</v>
      </c>
      <c r="GZ57" s="300">
        <f t="shared" si="1778"/>
        <v>0</v>
      </c>
      <c r="HA57" s="370">
        <v>1</v>
      </c>
      <c r="HB57" s="300">
        <f t="shared" si="1779"/>
        <v>0</v>
      </c>
      <c r="HC57" s="370">
        <v>1</v>
      </c>
      <c r="HD57" s="300">
        <f t="shared" si="1780"/>
        <v>0</v>
      </c>
      <c r="HE57" s="370">
        <v>1</v>
      </c>
      <c r="HF57" s="300">
        <f t="shared" si="1781"/>
        <v>0</v>
      </c>
      <c r="HG57" s="370">
        <v>2</v>
      </c>
      <c r="HH57" s="300">
        <f t="shared" si="1782"/>
        <v>0</v>
      </c>
      <c r="HI57" s="370">
        <v>1</v>
      </c>
      <c r="HJ57" s="300">
        <f t="shared" si="1783"/>
        <v>0</v>
      </c>
      <c r="HK57" s="370">
        <v>2</v>
      </c>
      <c r="HL57" s="300">
        <f t="shared" si="1784"/>
        <v>0</v>
      </c>
      <c r="HM57" s="370" t="e">
        <f t="shared" si="1923"/>
        <v>#DIV/0!</v>
      </c>
      <c r="HN57" s="300">
        <f t="shared" si="1785"/>
        <v>0</v>
      </c>
      <c r="HO57" s="370">
        <v>1</v>
      </c>
      <c r="HP57" s="300">
        <f t="shared" si="1786"/>
        <v>0</v>
      </c>
      <c r="HQ57" s="370">
        <v>1</v>
      </c>
      <c r="HR57" s="300">
        <f t="shared" si="1787"/>
        <v>0</v>
      </c>
      <c r="HS57" s="370" t="e">
        <f t="shared" si="1924"/>
        <v>#DIV/0!</v>
      </c>
      <c r="HT57" s="300">
        <f t="shared" si="1788"/>
        <v>0</v>
      </c>
      <c r="HU57" s="370" t="e">
        <f t="shared" si="1789"/>
        <v>#DIV/0!</v>
      </c>
      <c r="HV57" s="300">
        <f t="shared" si="1790"/>
        <v>0</v>
      </c>
      <c r="HW57" s="370">
        <v>1</v>
      </c>
      <c r="HX57" s="300">
        <f t="shared" si="1791"/>
        <v>0</v>
      </c>
      <c r="HY57" s="370" t="e">
        <f t="shared" si="1792"/>
        <v>#DIV/0!</v>
      </c>
      <c r="HZ57" s="300">
        <f t="shared" si="1793"/>
        <v>0</v>
      </c>
      <c r="IA57" s="370">
        <v>1</v>
      </c>
      <c r="IB57" s="300">
        <f t="shared" si="1794"/>
        <v>0</v>
      </c>
      <c r="IC57" s="370">
        <v>1</v>
      </c>
      <c r="ID57" s="300">
        <f t="shared" si="1795"/>
        <v>0</v>
      </c>
      <c r="IE57" s="370">
        <v>1</v>
      </c>
      <c r="IF57" s="300">
        <f t="shared" si="1796"/>
        <v>0</v>
      </c>
      <c r="IG57" s="370">
        <v>1</v>
      </c>
      <c r="IH57" s="300">
        <f t="shared" si="1797"/>
        <v>0</v>
      </c>
      <c r="II57" s="370">
        <v>1</v>
      </c>
      <c r="IJ57" s="300">
        <f t="shared" si="1798"/>
        <v>0</v>
      </c>
      <c r="IK57" s="370">
        <v>1</v>
      </c>
      <c r="IL57" s="300">
        <f t="shared" si="1799"/>
        <v>0</v>
      </c>
      <c r="IM57" s="370">
        <v>1</v>
      </c>
      <c r="IN57" s="300">
        <f t="shared" si="1800"/>
        <v>0</v>
      </c>
      <c r="IO57" s="370">
        <v>1</v>
      </c>
      <c r="IP57" s="300">
        <f t="shared" si="1801"/>
        <v>0</v>
      </c>
      <c r="IQ57" s="370" t="e">
        <f t="shared" si="1925"/>
        <v>#DIV/0!</v>
      </c>
      <c r="IR57" s="300">
        <f t="shared" si="1802"/>
        <v>0</v>
      </c>
      <c r="IS57" s="370">
        <v>1</v>
      </c>
      <c r="IT57" s="300">
        <f t="shared" si="1803"/>
        <v>0</v>
      </c>
      <c r="IU57" s="370">
        <v>1</v>
      </c>
      <c r="IV57" s="300">
        <f t="shared" si="1804"/>
        <v>0</v>
      </c>
      <c r="IW57" s="370">
        <v>1</v>
      </c>
      <c r="IX57" s="300">
        <f t="shared" si="1805"/>
        <v>0</v>
      </c>
      <c r="IY57" s="370">
        <v>1</v>
      </c>
      <c r="IZ57" s="300">
        <f t="shared" si="1806"/>
        <v>0</v>
      </c>
      <c r="JA57" s="370">
        <v>1</v>
      </c>
      <c r="JB57" s="300">
        <f t="shared" si="1807"/>
        <v>0</v>
      </c>
      <c r="JC57" s="370">
        <v>1</v>
      </c>
      <c r="JD57" s="300">
        <f t="shared" si="1808"/>
        <v>0</v>
      </c>
      <c r="JE57" s="370">
        <v>1</v>
      </c>
      <c r="JF57" s="300">
        <f t="shared" si="1809"/>
        <v>0</v>
      </c>
      <c r="JG57" s="370">
        <v>1</v>
      </c>
      <c r="JH57" s="300">
        <f t="shared" si="1810"/>
        <v>0</v>
      </c>
      <c r="JI57" s="370" t="e">
        <f t="shared" si="1811"/>
        <v>#DIV/0!</v>
      </c>
      <c r="JJ57" s="300">
        <f t="shared" si="1812"/>
        <v>0</v>
      </c>
      <c r="JK57" s="370">
        <v>1</v>
      </c>
      <c r="JL57" s="300">
        <f t="shared" si="1813"/>
        <v>0</v>
      </c>
      <c r="JM57" s="370">
        <v>1</v>
      </c>
      <c r="JN57" s="300">
        <f t="shared" si="1814"/>
        <v>0</v>
      </c>
      <c r="JO57" s="370">
        <v>1</v>
      </c>
      <c r="JP57" s="300">
        <f t="shared" si="1815"/>
        <v>0</v>
      </c>
      <c r="JQ57" s="370">
        <v>1</v>
      </c>
      <c r="JR57" s="300">
        <f t="shared" si="1816"/>
        <v>1</v>
      </c>
      <c r="JS57" s="370">
        <v>0</v>
      </c>
      <c r="JT57" s="300">
        <f t="shared" si="1817"/>
        <v>2</v>
      </c>
      <c r="JU57" s="370">
        <f>JT57/DL57</f>
        <v>2</v>
      </c>
      <c r="JV57" s="300">
        <f t="shared" si="1818"/>
        <v>-2</v>
      </c>
      <c r="JW57" s="370">
        <f>JV57/DM57</f>
        <v>-0.66666666666666663</v>
      </c>
      <c r="JX57" s="300">
        <f t="shared" si="1819"/>
        <v>3</v>
      </c>
      <c r="JY57" s="370">
        <f>JX57/DP57</f>
        <v>3</v>
      </c>
      <c r="JZ57" s="300">
        <f t="shared" si="1820"/>
        <v>-1</v>
      </c>
      <c r="KA57" s="370">
        <f>JZ57/DQ57</f>
        <v>-0.25</v>
      </c>
      <c r="KB57" s="300">
        <f t="shared" si="1821"/>
        <v>0</v>
      </c>
      <c r="KC57" s="370">
        <f>KB57/DR57</f>
        <v>0</v>
      </c>
      <c r="KD57" s="300">
        <f t="shared" si="1822"/>
        <v>-3</v>
      </c>
      <c r="KE57" s="370">
        <f>KD57/DS57</f>
        <v>-1</v>
      </c>
      <c r="KF57" s="300">
        <f t="shared" si="1823"/>
        <v>1</v>
      </c>
      <c r="KG57" s="370">
        <v>0</v>
      </c>
      <c r="KH57" s="300">
        <f t="shared" si="1824"/>
        <v>-1</v>
      </c>
      <c r="KI57" s="370">
        <f>KH57/DU57</f>
        <v>-1</v>
      </c>
      <c r="KJ57" s="300">
        <f t="shared" si="1825"/>
        <v>0</v>
      </c>
      <c r="KK57" s="370">
        <v>0</v>
      </c>
      <c r="KL57" s="300">
        <f t="shared" si="1826"/>
        <v>0</v>
      </c>
      <c r="KM57" s="370">
        <v>0</v>
      </c>
      <c r="KN57" s="300">
        <f t="shared" si="1827"/>
        <v>0</v>
      </c>
      <c r="KO57" s="370">
        <v>0</v>
      </c>
      <c r="KP57" s="300">
        <f t="shared" si="1828"/>
        <v>0</v>
      </c>
      <c r="KQ57" s="370">
        <v>0</v>
      </c>
      <c r="KR57" s="300">
        <f t="shared" si="1829"/>
        <v>0</v>
      </c>
      <c r="KS57" s="370">
        <v>0</v>
      </c>
      <c r="KT57" s="300">
        <f t="shared" si="1830"/>
        <v>0</v>
      </c>
      <c r="KU57" s="375">
        <v>0</v>
      </c>
      <c r="KV57" s="300">
        <f t="shared" si="1831"/>
        <v>0</v>
      </c>
      <c r="KW57" s="370">
        <v>0</v>
      </c>
      <c r="KX57" s="300">
        <f t="shared" si="1832"/>
        <v>0</v>
      </c>
      <c r="KY57" s="370">
        <f t="shared" si="1833"/>
        <v>0</v>
      </c>
      <c r="KZ57" s="300">
        <f t="shared" si="1834"/>
        <v>0</v>
      </c>
      <c r="LA57" s="370">
        <f t="shared" si="1835"/>
        <v>0</v>
      </c>
      <c r="LB57" s="300">
        <f t="shared" si="1836"/>
        <v>0</v>
      </c>
      <c r="LC57" s="370">
        <f t="shared" si="1837"/>
        <v>0</v>
      </c>
      <c r="LD57" s="300">
        <f t="shared" si="1838"/>
        <v>0</v>
      </c>
      <c r="LE57" s="370">
        <f t="shared" si="1839"/>
        <v>0</v>
      </c>
      <c r="LF57" s="300">
        <f t="shared" si="1840"/>
        <v>0</v>
      </c>
      <c r="LG57" s="370">
        <f t="shared" si="1841"/>
        <v>0</v>
      </c>
      <c r="LH57" s="300">
        <f t="shared" si="1842"/>
        <v>0</v>
      </c>
      <c r="LI57" s="370">
        <f t="shared" si="1843"/>
        <v>0</v>
      </c>
      <c r="LJ57" s="300">
        <f t="shared" si="1844"/>
        <v>0</v>
      </c>
      <c r="LK57" s="370">
        <f t="shared" si="1845"/>
        <v>0</v>
      </c>
      <c r="LL57" s="300">
        <f t="shared" si="1846"/>
        <v>0</v>
      </c>
      <c r="LM57" s="370">
        <f t="shared" si="1847"/>
        <v>0</v>
      </c>
      <c r="LN57" s="300">
        <f t="shared" si="1848"/>
        <v>0</v>
      </c>
      <c r="LO57" s="370">
        <f t="shared" si="1849"/>
        <v>0</v>
      </c>
      <c r="LP57" s="300">
        <f t="shared" si="1850"/>
        <v>0</v>
      </c>
      <c r="LQ57" s="370">
        <f t="shared" si="1851"/>
        <v>0</v>
      </c>
      <c r="LR57" s="300">
        <f t="shared" si="1852"/>
        <v>0</v>
      </c>
      <c r="LS57" s="1195">
        <v>0</v>
      </c>
      <c r="LT57" s="300">
        <f t="shared" si="1853"/>
        <v>0</v>
      </c>
      <c r="LU57" s="1191">
        <v>0</v>
      </c>
      <c r="LV57" s="300">
        <f t="shared" si="1854"/>
        <v>0</v>
      </c>
      <c r="LW57" s="1191">
        <f t="shared" si="1855"/>
        <v>0</v>
      </c>
      <c r="LX57" s="300">
        <f t="shared" si="1856"/>
        <v>0</v>
      </c>
      <c r="LY57" s="1191">
        <f t="shared" si="1857"/>
        <v>0</v>
      </c>
      <c r="LZ57" s="300">
        <f t="shared" si="1858"/>
        <v>0</v>
      </c>
      <c r="MA57" s="1191">
        <f t="shared" si="1859"/>
        <v>0</v>
      </c>
      <c r="MB57" s="300">
        <f t="shared" si="1860"/>
        <v>0</v>
      </c>
      <c r="MC57" s="1191">
        <f t="shared" si="1861"/>
        <v>0</v>
      </c>
      <c r="MD57" s="300">
        <f t="shared" si="1862"/>
        <v>0</v>
      </c>
      <c r="ME57" s="1249">
        <f t="shared" si="1863"/>
        <v>0</v>
      </c>
      <c r="MF57" s="300">
        <f t="shared" si="1864"/>
        <v>0</v>
      </c>
      <c r="MG57" s="1191">
        <f t="shared" si="1865"/>
        <v>0</v>
      </c>
      <c r="MH57" s="300">
        <f t="shared" si="1866"/>
        <v>0</v>
      </c>
      <c r="MI57" s="1191">
        <f t="shared" si="1867"/>
        <v>0</v>
      </c>
      <c r="MJ57" s="300">
        <f t="shared" si="1868"/>
        <v>0</v>
      </c>
      <c r="MK57" s="1191">
        <f t="shared" si="1869"/>
        <v>0</v>
      </c>
      <c r="ML57" s="300">
        <f t="shared" si="1870"/>
        <v>0</v>
      </c>
      <c r="MM57" s="1191">
        <f t="shared" si="1871"/>
        <v>0</v>
      </c>
      <c r="MN57" s="300">
        <f t="shared" si="1872"/>
        <v>0</v>
      </c>
      <c r="MO57" s="1191">
        <f t="shared" si="1873"/>
        <v>0</v>
      </c>
      <c r="MP57" s="846">
        <f t="shared" si="1874"/>
        <v>0</v>
      </c>
      <c r="MQ57" s="968">
        <f t="shared" si="1875"/>
        <v>0</v>
      </c>
      <c r="MR57" s="110">
        <f t="shared" ref="MR57" si="1985">MQ57-MP57</f>
        <v>0</v>
      </c>
      <c r="MS57" s="100">
        <f t="shared" ref="MS57" si="1986">IF(ISERROR(MR57/MP57),0,MR57/MP57)</f>
        <v>0</v>
      </c>
      <c r="MT57" s="614"/>
      <c r="MU57" s="614"/>
      <c r="MV57" s="614"/>
      <c r="MW57" t="str">
        <f t="shared" si="1878"/>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55"/>
        <v>0</v>
      </c>
      <c r="OM57" s="697">
        <f t="shared" si="1956"/>
        <v>0</v>
      </c>
      <c r="ON57" s="697">
        <f t="shared" si="1957"/>
        <v>0</v>
      </c>
      <c r="OO57" s="697">
        <f t="shared" si="1958"/>
        <v>0</v>
      </c>
      <c r="OP57" s="697"/>
      <c r="OQ57" s="697">
        <f t="shared" si="1959"/>
        <v>0</v>
      </c>
      <c r="OR57" s="697"/>
      <c r="OS57" s="800">
        <f t="shared" si="1960"/>
        <v>0</v>
      </c>
      <c r="OT57" s="800">
        <f t="shared" si="1961"/>
        <v>0</v>
      </c>
      <c r="OU57" s="800">
        <f t="shared" si="1962"/>
        <v>0</v>
      </c>
      <c r="OV57" s="800">
        <f t="shared" si="1963"/>
        <v>0</v>
      </c>
      <c r="OW57" s="800">
        <f t="shared" si="1964"/>
        <v>0</v>
      </c>
      <c r="OX57" s="800">
        <f t="shared" si="1965"/>
        <v>0</v>
      </c>
      <c r="OY57" s="800">
        <f t="shared" si="1966"/>
        <v>0</v>
      </c>
      <c r="OZ57" s="800"/>
      <c r="PA57" s="800"/>
      <c r="PB57" s="800"/>
      <c r="PC57" s="800">
        <f t="shared" si="1967"/>
        <v>0</v>
      </c>
      <c r="PD57" s="800"/>
      <c r="PE57" s="853">
        <f t="shared" si="1968"/>
        <v>0</v>
      </c>
      <c r="PF57" s="853">
        <f t="shared" si="1969"/>
        <v>0</v>
      </c>
      <c r="PG57" s="853">
        <f t="shared" si="1970"/>
        <v>0</v>
      </c>
      <c r="PH57" s="853">
        <f t="shared" si="1971"/>
        <v>0</v>
      </c>
      <c r="PI57" s="853">
        <f t="shared" si="1972"/>
        <v>0</v>
      </c>
      <c r="PJ57" s="853"/>
      <c r="PK57" s="853">
        <f t="shared" si="1973"/>
        <v>0</v>
      </c>
      <c r="PL57" s="853">
        <f t="shared" si="1974"/>
        <v>0</v>
      </c>
      <c r="PM57" s="853">
        <f t="shared" si="1975"/>
        <v>0</v>
      </c>
      <c r="PN57" s="853">
        <f t="shared" si="1976"/>
        <v>0</v>
      </c>
      <c r="PO57" s="853">
        <f t="shared" si="1977"/>
        <v>0</v>
      </c>
      <c r="PP57" s="853">
        <f t="shared" si="1978"/>
        <v>0</v>
      </c>
      <c r="PQ57" s="1039">
        <f t="shared" si="1884"/>
        <v>0</v>
      </c>
      <c r="PR57" s="1039">
        <f t="shared" si="1885"/>
        <v>0</v>
      </c>
      <c r="PS57" s="1039">
        <f t="shared" si="1886"/>
        <v>0</v>
      </c>
      <c r="PT57" s="1039">
        <f t="shared" si="1887"/>
        <v>0</v>
      </c>
      <c r="PU57" s="1039">
        <f t="shared" si="1888"/>
        <v>0</v>
      </c>
      <c r="PV57" s="1039">
        <f t="shared" si="1889"/>
        <v>0</v>
      </c>
      <c r="PW57" s="1039">
        <f t="shared" si="1890"/>
        <v>0</v>
      </c>
      <c r="PX57" s="1039">
        <f t="shared" si="1891"/>
        <v>0</v>
      </c>
      <c r="PY57" s="1039">
        <f t="shared" si="1892"/>
        <v>0</v>
      </c>
      <c r="PZ57" s="1039">
        <f t="shared" si="1893"/>
        <v>0</v>
      </c>
      <c r="QA57" s="1039">
        <f t="shared" si="1894"/>
        <v>1</v>
      </c>
      <c r="QB57" s="1039">
        <f t="shared" si="1895"/>
        <v>3</v>
      </c>
      <c r="QC57" s="1061">
        <f t="shared" si="1896"/>
        <v>1</v>
      </c>
      <c r="QD57" s="1061">
        <f t="shared" si="1897"/>
        <v>4</v>
      </c>
      <c r="QE57" s="1061">
        <f t="shared" si="1898"/>
        <v>3</v>
      </c>
      <c r="QF57" s="1061">
        <f t="shared" si="1899"/>
        <v>3</v>
      </c>
      <c r="QG57" s="1061">
        <f t="shared" si="1900"/>
        <v>0</v>
      </c>
      <c r="QH57" s="1061">
        <f t="shared" si="1901"/>
        <v>1</v>
      </c>
      <c r="QI57" s="1061">
        <f t="shared" si="1902"/>
        <v>0</v>
      </c>
      <c r="QJ57" s="1061">
        <f t="shared" si="1903"/>
        <v>0</v>
      </c>
      <c r="QK57" s="1061">
        <f t="shared" si="1904"/>
        <v>0</v>
      </c>
      <c r="QL57" s="1061">
        <f t="shared" si="1905"/>
        <v>0</v>
      </c>
      <c r="QM57" s="1061">
        <f t="shared" si="1906"/>
        <v>0</v>
      </c>
      <c r="QN57" s="1061">
        <f t="shared" si="1907"/>
        <v>0</v>
      </c>
      <c r="QO57" s="1118">
        <f t="shared" ref="QO57:QO65" si="1987">ED57</f>
        <v>0</v>
      </c>
      <c r="QP57" s="1118">
        <f t="shared" ref="QP57:QP65" si="1988">EE57</f>
        <v>0</v>
      </c>
      <c r="QQ57" s="1118">
        <f t="shared" ref="QQ57:QQ65" si="1989">EF57</f>
        <v>0</v>
      </c>
      <c r="QR57" s="1118">
        <f t="shared" ref="QR57:QR65" si="1990">EG57</f>
        <v>0</v>
      </c>
      <c r="QS57" s="1118">
        <f t="shared" ref="QS57:QS65" si="1991">EH57</f>
        <v>0</v>
      </c>
      <c r="QT57" s="1118">
        <f t="shared" ref="QT57:QT65" si="1992">EI57</f>
        <v>0</v>
      </c>
      <c r="QU57" s="1118">
        <f t="shared" ref="QU57:QU65" si="1993">EJ57</f>
        <v>0</v>
      </c>
      <c r="QV57" s="1118">
        <f t="shared" ref="QV57:QV65" si="1994">EK57</f>
        <v>0</v>
      </c>
      <c r="QW57" s="1118"/>
      <c r="QX57" s="1118"/>
      <c r="QY57" s="1118">
        <f t="shared" si="1908"/>
        <v>0</v>
      </c>
      <c r="QZ57" s="1118">
        <f t="shared" si="1908"/>
        <v>0</v>
      </c>
      <c r="RA57" s="1210">
        <f t="shared" si="1909"/>
        <v>0</v>
      </c>
      <c r="RB57" s="1210">
        <f t="shared" si="1910"/>
        <v>0</v>
      </c>
      <c r="RC57" s="1210">
        <f t="shared" si="1911"/>
        <v>0</v>
      </c>
      <c r="RD57" s="1210">
        <f t="shared" si="1912"/>
        <v>0</v>
      </c>
      <c r="RE57" s="1210">
        <f t="shared" si="1913"/>
        <v>0</v>
      </c>
      <c r="RF57" s="1210">
        <f t="shared" si="1914"/>
        <v>0</v>
      </c>
      <c r="RG57" s="1210">
        <f t="shared" si="1915"/>
        <v>0</v>
      </c>
      <c r="RH57" s="1210"/>
      <c r="RI57" s="1210"/>
      <c r="RJ57" s="1210"/>
      <c r="RK57" s="1210"/>
      <c r="RL57" s="1210"/>
    </row>
    <row r="58" spans="1:480" x14ac:dyDescent="0.3">
      <c r="A58" s="675"/>
      <c r="B58" s="50">
        <v>8.6999999999999993</v>
      </c>
      <c r="E58" s="1299" t="s">
        <v>8</v>
      </c>
      <c r="F58" s="1299"/>
      <c r="G58" s="1300"/>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710"/>
        <v>76</v>
      </c>
      <c r="AW58" s="150">
        <f t="shared" si="1711"/>
        <v>6.333333333333333</v>
      </c>
      <c r="AX58" s="338">
        <v>5</v>
      </c>
      <c r="AY58" s="64">
        <v>7</v>
      </c>
      <c r="AZ58" s="20">
        <v>3</v>
      </c>
      <c r="BA58" s="64">
        <v>3</v>
      </c>
      <c r="BB58" s="20">
        <v>0</v>
      </c>
      <c r="BC58" s="64">
        <v>2</v>
      </c>
      <c r="BD58" s="187">
        <v>2</v>
      </c>
      <c r="BE58" s="64">
        <v>3</v>
      </c>
      <c r="BF58" s="187">
        <v>3</v>
      </c>
      <c r="BG58" s="64">
        <v>4</v>
      </c>
      <c r="BH58" s="187">
        <v>3</v>
      </c>
      <c r="BI58" s="64">
        <v>1</v>
      </c>
      <c r="BJ58" s="118">
        <f t="shared" si="1714"/>
        <v>36</v>
      </c>
      <c r="BK58" s="150">
        <f t="shared" si="1715"/>
        <v>3</v>
      </c>
      <c r="BL58" s="338">
        <v>2</v>
      </c>
      <c r="BM58" s="64">
        <v>4</v>
      </c>
      <c r="BN58" s="20">
        <v>2</v>
      </c>
      <c r="BO58" s="64">
        <v>2</v>
      </c>
      <c r="BP58" s="20">
        <v>2</v>
      </c>
      <c r="BQ58" s="64">
        <v>2</v>
      </c>
      <c r="BR58" s="187">
        <v>2</v>
      </c>
      <c r="BS58" s="64">
        <v>2</v>
      </c>
      <c r="BT58" s="187">
        <v>4</v>
      </c>
      <c r="BU58" s="187">
        <v>2</v>
      </c>
      <c r="BV58" s="187">
        <v>4</v>
      </c>
      <c r="BW58" s="187">
        <v>0</v>
      </c>
      <c r="BX58" s="118">
        <f t="shared" si="1722"/>
        <v>28</v>
      </c>
      <c r="BY58" s="150">
        <f t="shared" si="1723"/>
        <v>2.3333333333333335</v>
      </c>
      <c r="BZ58" s="187">
        <v>2</v>
      </c>
      <c r="CA58" s="64">
        <v>3</v>
      </c>
      <c r="CB58" s="20">
        <v>3</v>
      </c>
      <c r="CC58" s="844">
        <v>0</v>
      </c>
      <c r="CD58" s="20">
        <v>3</v>
      </c>
      <c r="CE58" s="844">
        <v>1</v>
      </c>
      <c r="CF58" s="846">
        <v>2</v>
      </c>
      <c r="CG58" s="844">
        <v>3</v>
      </c>
      <c r="CH58" s="846">
        <v>4</v>
      </c>
      <c r="CI58" s="846">
        <v>1</v>
      </c>
      <c r="CJ58" s="846">
        <v>3</v>
      </c>
      <c r="CK58" s="846">
        <v>2</v>
      </c>
      <c r="CL58" s="847">
        <f t="shared" si="1730"/>
        <v>27</v>
      </c>
      <c r="CM58" s="150">
        <f t="shared" si="1731"/>
        <v>2.25</v>
      </c>
      <c r="CN58" s="187">
        <v>2</v>
      </c>
      <c r="CO58" s="64">
        <v>3</v>
      </c>
      <c r="CP58" s="20">
        <v>2</v>
      </c>
      <c r="CQ58" s="844">
        <v>3</v>
      </c>
      <c r="CR58" s="907">
        <v>2</v>
      </c>
      <c r="CS58" s="908">
        <v>0</v>
      </c>
      <c r="CT58" s="909">
        <v>2</v>
      </c>
      <c r="CU58" s="908">
        <v>3</v>
      </c>
      <c r="CV58" s="997">
        <v>3</v>
      </c>
      <c r="CW58" s="998">
        <v>2</v>
      </c>
      <c r="CX58" s="997">
        <v>2</v>
      </c>
      <c r="CY58" s="999">
        <v>2</v>
      </c>
      <c r="CZ58" s="995">
        <f t="shared" si="1738"/>
        <v>26</v>
      </c>
      <c r="DA58" s="996">
        <f t="shared" si="1739"/>
        <v>2.1666666666666665</v>
      </c>
      <c r="DB58" s="909">
        <v>2</v>
      </c>
      <c r="DC58" s="908">
        <v>2</v>
      </c>
      <c r="DD58" s="907">
        <v>2</v>
      </c>
      <c r="DE58" s="908">
        <v>2</v>
      </c>
      <c r="DF58" s="907">
        <v>2</v>
      </c>
      <c r="DG58" s="908">
        <v>1</v>
      </c>
      <c r="DH58" s="909">
        <v>2</v>
      </c>
      <c r="DI58" s="908">
        <v>2</v>
      </c>
      <c r="DJ58" s="909">
        <v>2</v>
      </c>
      <c r="DK58" s="908">
        <v>2</v>
      </c>
      <c r="DL58" s="909">
        <v>2</v>
      </c>
      <c r="DM58" s="908">
        <v>2</v>
      </c>
      <c r="DN58" s="995">
        <f t="shared" si="1746"/>
        <v>23</v>
      </c>
      <c r="DO58" s="996">
        <f t="shared" si="1747"/>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54"/>
        <v>20</v>
      </c>
      <c r="EC58" s="996">
        <f t="shared" si="1755"/>
        <v>1.6666666666666667</v>
      </c>
      <c r="ED58" s="909">
        <v>2</v>
      </c>
      <c r="EE58" s="908">
        <v>4</v>
      </c>
      <c r="EF58" s="907">
        <v>0</v>
      </c>
      <c r="EG58" s="908">
        <v>2</v>
      </c>
      <c r="EH58" s="907">
        <v>2</v>
      </c>
      <c r="EI58" s="908">
        <v>1</v>
      </c>
      <c r="EJ58" s="909">
        <v>2</v>
      </c>
      <c r="EK58" s="908">
        <v>2</v>
      </c>
      <c r="EL58" s="909">
        <v>4</v>
      </c>
      <c r="EM58" s="908">
        <v>2</v>
      </c>
      <c r="EN58" s="909">
        <v>2</v>
      </c>
      <c r="EO58" s="908">
        <v>2</v>
      </c>
      <c r="EP58" s="910">
        <f t="shared" si="1763"/>
        <v>25</v>
      </c>
      <c r="EQ58" s="150">
        <f t="shared" si="1764"/>
        <v>2.0833333333333335</v>
      </c>
      <c r="ER58" s="909">
        <v>2</v>
      </c>
      <c r="ES58" s="908">
        <v>2</v>
      </c>
      <c r="ET58" s="907">
        <v>2</v>
      </c>
      <c r="EU58" s="908">
        <v>2</v>
      </c>
      <c r="EV58" s="907">
        <v>3</v>
      </c>
      <c r="EW58" s="908">
        <v>1</v>
      </c>
      <c r="EX58" s="909">
        <v>2</v>
      </c>
      <c r="EY58" s="908"/>
      <c r="EZ58" s="909"/>
      <c r="FA58" s="908"/>
      <c r="FB58" s="909"/>
      <c r="FC58" s="908"/>
      <c r="FD58" s="910">
        <f t="shared" si="1769"/>
        <v>14</v>
      </c>
      <c r="FE58" s="150">
        <f t="shared" si="1770"/>
        <v>2</v>
      </c>
      <c r="FF58" s="110">
        <f t="shared" si="1926"/>
        <v>3</v>
      </c>
      <c r="FG58" s="367">
        <f t="shared" ref="FG58:FG65" si="1995">FF58/AU58</f>
        <v>1.5</v>
      </c>
      <c r="FH58" s="110">
        <f t="shared" si="1927"/>
        <v>2</v>
      </c>
      <c r="FI58" s="367">
        <f t="shared" si="1928"/>
        <v>0.4</v>
      </c>
      <c r="FJ58" s="110">
        <f t="shared" si="1929"/>
        <v>-4</v>
      </c>
      <c r="FK58" s="367">
        <f t="shared" si="1930"/>
        <v>-0.5714285714285714</v>
      </c>
      <c r="FL58" s="110">
        <f t="shared" si="1931"/>
        <v>0</v>
      </c>
      <c r="FM58" s="367">
        <f t="shared" si="1932"/>
        <v>0</v>
      </c>
      <c r="FN58" s="110">
        <f t="shared" si="1933"/>
        <v>-3</v>
      </c>
      <c r="FO58" s="367">
        <f>FN58/BA58</f>
        <v>-1</v>
      </c>
      <c r="FP58" s="110">
        <f t="shared" si="1934"/>
        <v>2</v>
      </c>
      <c r="FQ58" s="421">
        <v>0</v>
      </c>
      <c r="FR58" s="110">
        <f t="shared" si="1935"/>
        <v>0</v>
      </c>
      <c r="FS58" s="367">
        <f>FR58/BC58</f>
        <v>0</v>
      </c>
      <c r="FT58" s="110">
        <f t="shared" si="1936"/>
        <v>1</v>
      </c>
      <c r="FU58" s="367">
        <f>FT58/BD58</f>
        <v>0.5</v>
      </c>
      <c r="FV58" s="110">
        <f t="shared" si="1937"/>
        <v>0</v>
      </c>
      <c r="FW58" s="367">
        <f t="shared" si="1938"/>
        <v>0</v>
      </c>
      <c r="FX58" s="110">
        <f t="shared" si="1939"/>
        <v>1</v>
      </c>
      <c r="FY58" s="100">
        <f t="shared" si="1940"/>
        <v>0.33333333333333331</v>
      </c>
      <c r="FZ58" s="110">
        <f t="shared" si="1941"/>
        <v>-1</v>
      </c>
      <c r="GA58" s="367">
        <f t="shared" si="1942"/>
        <v>-0.25</v>
      </c>
      <c r="GB58" s="110">
        <f t="shared" si="1943"/>
        <v>-2</v>
      </c>
      <c r="GC58" s="367">
        <f>GB58/BH58</f>
        <v>-0.66666666666666663</v>
      </c>
      <c r="GD58" s="110">
        <f t="shared" si="1944"/>
        <v>1</v>
      </c>
      <c r="GE58" s="367">
        <f t="shared" si="1945"/>
        <v>1</v>
      </c>
      <c r="GF58" s="300">
        <f t="shared" si="1946"/>
        <v>2</v>
      </c>
      <c r="GG58" s="370">
        <f t="shared" si="1947"/>
        <v>1</v>
      </c>
      <c r="GH58" s="300">
        <f t="shared" si="1948"/>
        <v>-2</v>
      </c>
      <c r="GI58" s="370">
        <f t="shared" si="1949"/>
        <v>-0.5</v>
      </c>
      <c r="GJ58" s="300">
        <f t="shared" si="1950"/>
        <v>0</v>
      </c>
      <c r="GK58" s="370">
        <f t="shared" si="1951"/>
        <v>0</v>
      </c>
      <c r="GL58" s="300">
        <f t="shared" si="1952"/>
        <v>0</v>
      </c>
      <c r="GM58" s="370">
        <f t="shared" ref="GM58:GM65" si="1996">GL58/BO58</f>
        <v>0</v>
      </c>
      <c r="GN58" s="300">
        <f t="shared" si="1771"/>
        <v>0</v>
      </c>
      <c r="GO58" s="370">
        <f t="shared" si="1953"/>
        <v>0</v>
      </c>
      <c r="GP58" s="300">
        <f t="shared" si="1772"/>
        <v>0</v>
      </c>
      <c r="GQ58" s="370">
        <f>GP58/BQ58</f>
        <v>0</v>
      </c>
      <c r="GR58" s="300">
        <f t="shared" si="1773"/>
        <v>0</v>
      </c>
      <c r="GS58" s="370">
        <f>GR58/BR58</f>
        <v>0</v>
      </c>
      <c r="GT58" s="300">
        <f t="shared" si="1774"/>
        <v>2</v>
      </c>
      <c r="GU58" s="370">
        <f t="shared" si="1954"/>
        <v>1</v>
      </c>
      <c r="GV58" s="300">
        <f t="shared" si="1775"/>
        <v>-2</v>
      </c>
      <c r="GW58" s="370">
        <f t="shared" ref="GW58:GW65" si="1997">GV58/BT58</f>
        <v>-0.5</v>
      </c>
      <c r="GX58" s="300">
        <f t="shared" si="1776"/>
        <v>2</v>
      </c>
      <c r="GY58" s="370">
        <f t="shared" si="1777"/>
        <v>1</v>
      </c>
      <c r="GZ58" s="300">
        <f t="shared" si="1778"/>
        <v>-4</v>
      </c>
      <c r="HA58" s="370">
        <f>GZ58/BV58</f>
        <v>-1</v>
      </c>
      <c r="HB58" s="300">
        <f t="shared" si="1779"/>
        <v>2</v>
      </c>
      <c r="HC58" s="370">
        <v>0</v>
      </c>
      <c r="HD58" s="300">
        <f t="shared" si="1780"/>
        <v>1</v>
      </c>
      <c r="HE58" s="370">
        <f>HD58/BZ58</f>
        <v>0.5</v>
      </c>
      <c r="HF58" s="300">
        <f t="shared" si="1781"/>
        <v>0</v>
      </c>
      <c r="HG58" s="370">
        <f t="shared" ref="HG58:HG65" si="1998">HF58/CA58</f>
        <v>0</v>
      </c>
      <c r="HH58" s="300">
        <f t="shared" si="1782"/>
        <v>-3</v>
      </c>
      <c r="HI58" s="370">
        <f>HH58/CB58</f>
        <v>-1</v>
      </c>
      <c r="HJ58" s="300">
        <f t="shared" si="1783"/>
        <v>3</v>
      </c>
      <c r="HK58" s="370">
        <v>1</v>
      </c>
      <c r="HL58" s="300">
        <f t="shared" si="1784"/>
        <v>-2</v>
      </c>
      <c r="HM58" s="370">
        <f t="shared" si="1923"/>
        <v>-0.66666666666666663</v>
      </c>
      <c r="HN58" s="300">
        <f t="shared" si="1785"/>
        <v>1</v>
      </c>
      <c r="HO58" s="370">
        <f>HN58/CE58</f>
        <v>1</v>
      </c>
      <c r="HP58" s="300">
        <f t="shared" si="1786"/>
        <v>1</v>
      </c>
      <c r="HQ58" s="370">
        <f>HP58/CF58</f>
        <v>0.5</v>
      </c>
      <c r="HR58" s="300">
        <f t="shared" si="1787"/>
        <v>1</v>
      </c>
      <c r="HS58" s="370">
        <f t="shared" si="1924"/>
        <v>0.33333333333333331</v>
      </c>
      <c r="HT58" s="300">
        <f t="shared" si="1788"/>
        <v>-3</v>
      </c>
      <c r="HU58" s="370">
        <f t="shared" si="1789"/>
        <v>-0.75</v>
      </c>
      <c r="HV58" s="300">
        <f t="shared" si="1790"/>
        <v>2</v>
      </c>
      <c r="HW58" s="370">
        <f t="shared" ref="HW58:HW65" si="1999">HV58/CI58</f>
        <v>2</v>
      </c>
      <c r="HX58" s="300">
        <f t="shared" si="1791"/>
        <v>-1</v>
      </c>
      <c r="HY58" s="370">
        <f t="shared" si="1792"/>
        <v>-0.33333333333333331</v>
      </c>
      <c r="HZ58" s="300">
        <f t="shared" si="1793"/>
        <v>0</v>
      </c>
      <c r="IA58" s="370">
        <f t="shared" ref="IA58:IA65" si="2000">HZ58/CK58</f>
        <v>0</v>
      </c>
      <c r="IB58" s="300">
        <f t="shared" si="1794"/>
        <v>1</v>
      </c>
      <c r="IC58" s="370">
        <f>IB58/CN58</f>
        <v>0.5</v>
      </c>
      <c r="ID58" s="300">
        <f t="shared" si="1795"/>
        <v>-1</v>
      </c>
      <c r="IE58" s="370">
        <f t="shared" ref="IE58:IE65" si="2001">ID58/CO58</f>
        <v>-0.33333333333333331</v>
      </c>
      <c r="IF58" s="300">
        <f t="shared" si="1796"/>
        <v>1</v>
      </c>
      <c r="IG58" s="370">
        <f>IF58/CP58</f>
        <v>0.5</v>
      </c>
      <c r="IH58" s="300">
        <f t="shared" si="1797"/>
        <v>-1</v>
      </c>
      <c r="II58" s="370">
        <f t="shared" ref="II58:II65" si="2002">IH58/CQ58</f>
        <v>-0.33333333333333331</v>
      </c>
      <c r="IJ58" s="300">
        <f t="shared" si="1798"/>
        <v>-2</v>
      </c>
      <c r="IK58" s="370">
        <f>IJ58/CR58</f>
        <v>-1</v>
      </c>
      <c r="IL58" s="300">
        <f t="shared" si="1799"/>
        <v>2</v>
      </c>
      <c r="IM58" s="370">
        <v>0</v>
      </c>
      <c r="IN58" s="300">
        <f t="shared" si="1800"/>
        <v>1</v>
      </c>
      <c r="IO58" s="370">
        <f>IN58/CT58</f>
        <v>0.5</v>
      </c>
      <c r="IP58" s="300">
        <f t="shared" si="1801"/>
        <v>0</v>
      </c>
      <c r="IQ58" s="370">
        <f t="shared" si="1925"/>
        <v>0</v>
      </c>
      <c r="IR58" s="300">
        <f t="shared" si="1802"/>
        <v>-1</v>
      </c>
      <c r="IS58" s="370">
        <f>IR58/CV58</f>
        <v>-0.33333333333333331</v>
      </c>
      <c r="IT58" s="300">
        <f t="shared" si="1803"/>
        <v>0</v>
      </c>
      <c r="IU58" s="370">
        <f t="shared" ref="IU58:IU65" si="2003">IT58/CW58</f>
        <v>0</v>
      </c>
      <c r="IV58" s="300">
        <f t="shared" si="1804"/>
        <v>0</v>
      </c>
      <c r="IW58" s="370">
        <f>IV58/CX58</f>
        <v>0</v>
      </c>
      <c r="IX58" s="300">
        <f t="shared" si="1805"/>
        <v>0</v>
      </c>
      <c r="IY58" s="370">
        <f>IX58/CY58</f>
        <v>0</v>
      </c>
      <c r="IZ58" s="300">
        <f t="shared" si="1806"/>
        <v>0</v>
      </c>
      <c r="JA58" s="370">
        <f>IZ58/DB58</f>
        <v>0</v>
      </c>
      <c r="JB58" s="300">
        <f t="shared" si="1807"/>
        <v>0</v>
      </c>
      <c r="JC58" s="370">
        <f>JB58/DD58</f>
        <v>0</v>
      </c>
      <c r="JD58" s="300">
        <f t="shared" si="1808"/>
        <v>0</v>
      </c>
      <c r="JE58" s="370">
        <f>JD58/DD58</f>
        <v>0</v>
      </c>
      <c r="JF58" s="300">
        <f t="shared" si="1809"/>
        <v>0</v>
      </c>
      <c r="JG58" s="370">
        <f>JF58/DO58</f>
        <v>0</v>
      </c>
      <c r="JH58" s="300">
        <f t="shared" si="1810"/>
        <v>-1</v>
      </c>
      <c r="JI58" s="370">
        <f t="shared" si="1811"/>
        <v>-0.5</v>
      </c>
      <c r="JJ58" s="300">
        <f t="shared" si="1812"/>
        <v>1</v>
      </c>
      <c r="JK58" s="370">
        <f>JJ58/DG58</f>
        <v>1</v>
      </c>
      <c r="JL58" s="300">
        <f t="shared" si="1813"/>
        <v>0</v>
      </c>
      <c r="JM58" s="370">
        <f>JL58/DH58</f>
        <v>0</v>
      </c>
      <c r="JN58" s="300">
        <f t="shared" si="1814"/>
        <v>0</v>
      </c>
      <c r="JO58" s="370">
        <f>JN58/DI58</f>
        <v>0</v>
      </c>
      <c r="JP58" s="300">
        <f t="shared" si="1815"/>
        <v>0</v>
      </c>
      <c r="JQ58" s="370">
        <f>JP58/DJ58</f>
        <v>0</v>
      </c>
      <c r="JR58" s="300">
        <f t="shared" si="1816"/>
        <v>0</v>
      </c>
      <c r="JS58" s="370">
        <f>JR58/DK58</f>
        <v>0</v>
      </c>
      <c r="JT58" s="300">
        <f t="shared" si="1817"/>
        <v>0</v>
      </c>
      <c r="JU58" s="370">
        <f>JT58/DL58</f>
        <v>0</v>
      </c>
      <c r="JV58" s="300">
        <f t="shared" si="1818"/>
        <v>-1</v>
      </c>
      <c r="JW58" s="370">
        <f>JV58/DM58</f>
        <v>-0.5</v>
      </c>
      <c r="JX58" s="300">
        <f t="shared" si="1819"/>
        <v>0</v>
      </c>
      <c r="JY58" s="370">
        <f>JX58/DP58</f>
        <v>0</v>
      </c>
      <c r="JZ58" s="300">
        <f t="shared" si="1820"/>
        <v>3</v>
      </c>
      <c r="KA58" s="370">
        <f>JZ58/DQ58</f>
        <v>3</v>
      </c>
      <c r="KB58" s="300">
        <f t="shared" si="1821"/>
        <v>-2</v>
      </c>
      <c r="KC58" s="370">
        <f>KB58/DR58</f>
        <v>-0.5</v>
      </c>
      <c r="KD58" s="300">
        <f t="shared" si="1822"/>
        <v>-2</v>
      </c>
      <c r="KE58" s="370">
        <f>KD58/DS58</f>
        <v>-1</v>
      </c>
      <c r="KF58" s="300">
        <f t="shared" si="1823"/>
        <v>2</v>
      </c>
      <c r="KG58" s="370">
        <v>0</v>
      </c>
      <c r="KH58" s="300">
        <f t="shared" si="1824"/>
        <v>0</v>
      </c>
      <c r="KI58" s="370">
        <f>KH58/DU58</f>
        <v>0</v>
      </c>
      <c r="KJ58" s="300">
        <f t="shared" si="1825"/>
        <v>0</v>
      </c>
      <c r="KK58" s="370">
        <f>KJ58/DV58</f>
        <v>0</v>
      </c>
      <c r="KL58" s="300">
        <f t="shared" si="1826"/>
        <v>0</v>
      </c>
      <c r="KM58" s="370">
        <f>KL58/DW58</f>
        <v>0</v>
      </c>
      <c r="KN58" s="300">
        <f t="shared" si="1827"/>
        <v>-1</v>
      </c>
      <c r="KO58" s="370">
        <f>KN58/DX58</f>
        <v>-0.5</v>
      </c>
      <c r="KP58" s="300">
        <f t="shared" si="1828"/>
        <v>2</v>
      </c>
      <c r="KQ58" s="370">
        <f>KP58/DY58</f>
        <v>2</v>
      </c>
      <c r="KR58" s="300">
        <f t="shared" si="1829"/>
        <v>-3</v>
      </c>
      <c r="KS58" s="370">
        <f>KR58/DZ58</f>
        <v>-1</v>
      </c>
      <c r="KT58" s="300">
        <f t="shared" si="1830"/>
        <v>2</v>
      </c>
      <c r="KU58" s="375">
        <v>0</v>
      </c>
      <c r="KV58" s="300">
        <f t="shared" si="1831"/>
        <v>2</v>
      </c>
      <c r="KW58" s="370">
        <f>KV58/ED58</f>
        <v>1</v>
      </c>
      <c r="KX58" s="300">
        <f t="shared" si="1832"/>
        <v>-4</v>
      </c>
      <c r="KY58" s="370">
        <f t="shared" si="1833"/>
        <v>-1</v>
      </c>
      <c r="KZ58" s="300">
        <f t="shared" si="1834"/>
        <v>2</v>
      </c>
      <c r="LA58" s="370">
        <f t="shared" si="1835"/>
        <v>0</v>
      </c>
      <c r="LB58" s="300">
        <f t="shared" si="1836"/>
        <v>0</v>
      </c>
      <c r="LC58" s="370">
        <f t="shared" si="1837"/>
        <v>0</v>
      </c>
      <c r="LD58" s="300">
        <f t="shared" si="1838"/>
        <v>-1</v>
      </c>
      <c r="LE58" s="370">
        <f t="shared" si="1839"/>
        <v>-0.5</v>
      </c>
      <c r="LF58" s="300">
        <f t="shared" si="1840"/>
        <v>1</v>
      </c>
      <c r="LG58" s="370">
        <f t="shared" si="1841"/>
        <v>1</v>
      </c>
      <c r="LH58" s="300">
        <f t="shared" si="1842"/>
        <v>0</v>
      </c>
      <c r="LI58" s="370">
        <f t="shared" si="1843"/>
        <v>0</v>
      </c>
      <c r="LJ58" s="300">
        <f t="shared" si="1844"/>
        <v>2</v>
      </c>
      <c r="LK58" s="370">
        <f t="shared" si="1845"/>
        <v>1</v>
      </c>
      <c r="LL58" s="300">
        <f t="shared" si="1846"/>
        <v>-2</v>
      </c>
      <c r="LM58" s="370">
        <f t="shared" si="1847"/>
        <v>-0.5</v>
      </c>
      <c r="LN58" s="300">
        <f t="shared" si="1848"/>
        <v>0</v>
      </c>
      <c r="LO58" s="370">
        <f t="shared" si="1849"/>
        <v>0</v>
      </c>
      <c r="LP58" s="300">
        <f t="shared" si="1850"/>
        <v>0</v>
      </c>
      <c r="LQ58" s="370">
        <f t="shared" si="1851"/>
        <v>0</v>
      </c>
      <c r="LR58" s="300">
        <f t="shared" si="1852"/>
        <v>0</v>
      </c>
      <c r="LS58" s="1195">
        <v>0</v>
      </c>
      <c r="LT58" s="300">
        <f t="shared" si="1853"/>
        <v>0</v>
      </c>
      <c r="LU58" s="1191">
        <f>LT58/ER58</f>
        <v>0</v>
      </c>
      <c r="LV58" s="300">
        <f t="shared" si="1854"/>
        <v>0</v>
      </c>
      <c r="LW58" s="1191">
        <f t="shared" si="1855"/>
        <v>0</v>
      </c>
      <c r="LX58" s="300">
        <f t="shared" si="1856"/>
        <v>0</v>
      </c>
      <c r="LY58" s="1191">
        <f t="shared" si="1857"/>
        <v>0</v>
      </c>
      <c r="LZ58" s="300">
        <f t="shared" si="1858"/>
        <v>1</v>
      </c>
      <c r="MA58" s="1191">
        <f t="shared" si="1859"/>
        <v>0.5</v>
      </c>
      <c r="MB58" s="300">
        <f t="shared" si="1860"/>
        <v>-2</v>
      </c>
      <c r="MC58" s="1191">
        <f t="shared" si="1861"/>
        <v>-0.66666666666666663</v>
      </c>
      <c r="MD58" s="300">
        <f t="shared" si="1862"/>
        <v>1</v>
      </c>
      <c r="ME58" s="1249">
        <f t="shared" si="1863"/>
        <v>1</v>
      </c>
      <c r="MF58" s="300">
        <f t="shared" si="1864"/>
        <v>-2</v>
      </c>
      <c r="MG58" s="1191">
        <f t="shared" si="1865"/>
        <v>-1</v>
      </c>
      <c r="MH58" s="300">
        <f t="shared" si="1866"/>
        <v>0</v>
      </c>
      <c r="MI58" s="1191">
        <f t="shared" si="1867"/>
        <v>0</v>
      </c>
      <c r="MJ58" s="300">
        <f t="shared" si="1868"/>
        <v>0</v>
      </c>
      <c r="MK58" s="1191">
        <f t="shared" si="1869"/>
        <v>0</v>
      </c>
      <c r="ML58" s="300">
        <f t="shared" si="1870"/>
        <v>0</v>
      </c>
      <c r="MM58" s="1191">
        <f t="shared" si="1871"/>
        <v>0</v>
      </c>
      <c r="MN58" s="300">
        <f t="shared" si="1872"/>
        <v>0</v>
      </c>
      <c r="MO58" s="1191">
        <f t="shared" si="1873"/>
        <v>0</v>
      </c>
      <c r="MP58" s="846">
        <f t="shared" si="1874"/>
        <v>2</v>
      </c>
      <c r="MQ58" s="968">
        <f t="shared" si="1875"/>
        <v>2</v>
      </c>
      <c r="MR58" s="110">
        <f t="shared" si="1876"/>
        <v>0</v>
      </c>
      <c r="MS58" s="100">
        <f t="shared" si="1877"/>
        <v>0</v>
      </c>
      <c r="MT58" s="614"/>
      <c r="MU58" s="614"/>
      <c r="MV58" s="614"/>
      <c r="MW58" t="str">
        <f t="shared" si="1878"/>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2004">AJ58</f>
        <v>8</v>
      </c>
      <c r="NJ58" s="241">
        <f t="shared" si="2004"/>
        <v>3</v>
      </c>
      <c r="NK58" s="241">
        <f t="shared" si="2004"/>
        <v>5</v>
      </c>
      <c r="NL58" s="241">
        <f t="shared" si="2004"/>
        <v>9</v>
      </c>
      <c r="NM58" s="241">
        <f t="shared" si="2004"/>
        <v>10</v>
      </c>
      <c r="NN58" s="241">
        <f t="shared" si="2004"/>
        <v>5</v>
      </c>
      <c r="NO58" s="241">
        <f t="shared" si="2004"/>
        <v>6</v>
      </c>
      <c r="NP58" s="241">
        <f t="shared" si="2004"/>
        <v>7</v>
      </c>
      <c r="NQ58" s="241">
        <f t="shared" si="2004"/>
        <v>6</v>
      </c>
      <c r="NR58" s="241">
        <f t="shared" si="2004"/>
        <v>9</v>
      </c>
      <c r="NS58" s="241">
        <f t="shared" si="2004"/>
        <v>6</v>
      </c>
      <c r="NT58" s="241">
        <f t="shared" si="2004"/>
        <v>2</v>
      </c>
      <c r="NU58" s="241">
        <f t="shared" ref="NU58:OF65" si="2005">AX58</f>
        <v>5</v>
      </c>
      <c r="NV58" s="241">
        <f t="shared" si="2005"/>
        <v>7</v>
      </c>
      <c r="NW58" s="241">
        <f t="shared" si="2005"/>
        <v>3</v>
      </c>
      <c r="NX58" s="241">
        <f t="shared" si="2005"/>
        <v>3</v>
      </c>
      <c r="NY58" s="241">
        <f t="shared" si="2005"/>
        <v>0</v>
      </c>
      <c r="NZ58" s="241">
        <f t="shared" si="2005"/>
        <v>2</v>
      </c>
      <c r="OA58" s="241">
        <f t="shared" si="2005"/>
        <v>2</v>
      </c>
      <c r="OB58" s="241">
        <f t="shared" si="2005"/>
        <v>3</v>
      </c>
      <c r="OC58" s="241">
        <f t="shared" si="2005"/>
        <v>3</v>
      </c>
      <c r="OD58" s="241">
        <f t="shared" si="2005"/>
        <v>4</v>
      </c>
      <c r="OE58" s="241">
        <f t="shared" si="2005"/>
        <v>3</v>
      </c>
      <c r="OF58" s="241">
        <f t="shared" si="2005"/>
        <v>1</v>
      </c>
      <c r="OG58" s="697">
        <f t="shared" ref="OG58:OK65" si="2006">BL58</f>
        <v>2</v>
      </c>
      <c r="OH58" s="697">
        <f t="shared" si="2006"/>
        <v>4</v>
      </c>
      <c r="OI58" s="697">
        <f t="shared" si="2006"/>
        <v>2</v>
      </c>
      <c r="OJ58" s="697">
        <f t="shared" si="2006"/>
        <v>2</v>
      </c>
      <c r="OK58" s="697">
        <f t="shared" si="2006"/>
        <v>2</v>
      </c>
      <c r="OL58" s="697">
        <f t="shared" si="1955"/>
        <v>2</v>
      </c>
      <c r="OM58" s="697">
        <f t="shared" si="1956"/>
        <v>2</v>
      </c>
      <c r="ON58" s="697">
        <f t="shared" si="1957"/>
        <v>2</v>
      </c>
      <c r="OO58" s="697">
        <f t="shared" si="1958"/>
        <v>4</v>
      </c>
      <c r="OP58" s="697">
        <f t="shared" ref="OP58:OP65" si="2007">BU58</f>
        <v>2</v>
      </c>
      <c r="OQ58" s="697">
        <f t="shared" si="1959"/>
        <v>4</v>
      </c>
      <c r="OR58" s="697">
        <f t="shared" ref="OR58:OR65" si="2008">BW58</f>
        <v>0</v>
      </c>
      <c r="OS58" s="800">
        <f t="shared" si="1960"/>
        <v>2</v>
      </c>
      <c r="OT58" s="800">
        <f t="shared" si="1961"/>
        <v>3</v>
      </c>
      <c r="OU58" s="800">
        <f t="shared" si="1962"/>
        <v>3</v>
      </c>
      <c r="OV58" s="800">
        <f t="shared" si="1963"/>
        <v>0</v>
      </c>
      <c r="OW58" s="800">
        <f t="shared" si="1964"/>
        <v>3</v>
      </c>
      <c r="OX58" s="800">
        <f t="shared" si="1965"/>
        <v>1</v>
      </c>
      <c r="OY58" s="800">
        <f t="shared" si="1966"/>
        <v>2</v>
      </c>
      <c r="OZ58" s="800">
        <f t="shared" ref="OZ58:PB65" si="2009">CG58</f>
        <v>3</v>
      </c>
      <c r="PA58" s="800">
        <f t="shared" si="2009"/>
        <v>4</v>
      </c>
      <c r="PB58" s="800">
        <f t="shared" si="2009"/>
        <v>1</v>
      </c>
      <c r="PC58" s="800">
        <f t="shared" si="1967"/>
        <v>3</v>
      </c>
      <c r="PD58" s="800">
        <f t="shared" ref="PD58:PD65" si="2010">CK58</f>
        <v>2</v>
      </c>
      <c r="PE58" s="853">
        <f t="shared" si="1968"/>
        <v>2</v>
      </c>
      <c r="PF58" s="853">
        <f t="shared" si="1969"/>
        <v>3</v>
      </c>
      <c r="PG58" s="853">
        <f t="shared" si="1970"/>
        <v>2</v>
      </c>
      <c r="PH58" s="853">
        <f t="shared" si="1971"/>
        <v>3</v>
      </c>
      <c r="PI58" s="853">
        <f t="shared" si="1972"/>
        <v>2</v>
      </c>
      <c r="PJ58" s="853">
        <f t="shared" ref="PJ58:PJ65" si="2011">CS58</f>
        <v>0</v>
      </c>
      <c r="PK58" s="853">
        <f t="shared" si="1973"/>
        <v>2</v>
      </c>
      <c r="PL58" s="853">
        <f t="shared" si="1974"/>
        <v>3</v>
      </c>
      <c r="PM58" s="853">
        <f t="shared" si="1975"/>
        <v>3</v>
      </c>
      <c r="PN58" s="853">
        <f t="shared" si="1976"/>
        <v>2</v>
      </c>
      <c r="PO58" s="853">
        <f t="shared" si="1977"/>
        <v>2</v>
      </c>
      <c r="PP58" s="853">
        <f t="shared" si="1978"/>
        <v>2</v>
      </c>
      <c r="PQ58" s="1039">
        <f t="shared" si="1884"/>
        <v>2</v>
      </c>
      <c r="PR58" s="1039">
        <f t="shared" si="1885"/>
        <v>2</v>
      </c>
      <c r="PS58" s="1039">
        <f t="shared" si="1886"/>
        <v>2</v>
      </c>
      <c r="PT58" s="1039">
        <f t="shared" si="1887"/>
        <v>2</v>
      </c>
      <c r="PU58" s="1039">
        <f t="shared" si="1888"/>
        <v>2</v>
      </c>
      <c r="PV58" s="1039">
        <f t="shared" si="1889"/>
        <v>1</v>
      </c>
      <c r="PW58" s="1039">
        <f t="shared" si="1890"/>
        <v>2</v>
      </c>
      <c r="PX58" s="1039">
        <f t="shared" si="1891"/>
        <v>2</v>
      </c>
      <c r="PY58" s="1039">
        <f t="shared" si="1892"/>
        <v>2</v>
      </c>
      <c r="PZ58" s="1039">
        <f t="shared" si="1893"/>
        <v>2</v>
      </c>
      <c r="QA58" s="1039">
        <f t="shared" si="1894"/>
        <v>2</v>
      </c>
      <c r="QB58" s="1039">
        <f t="shared" si="1895"/>
        <v>2</v>
      </c>
      <c r="QC58" s="1061">
        <f t="shared" si="1896"/>
        <v>1</v>
      </c>
      <c r="QD58" s="1061">
        <f t="shared" si="1897"/>
        <v>1</v>
      </c>
      <c r="QE58" s="1061">
        <f t="shared" si="1898"/>
        <v>4</v>
      </c>
      <c r="QF58" s="1061">
        <f t="shared" si="1899"/>
        <v>2</v>
      </c>
      <c r="QG58" s="1061">
        <f t="shared" si="1900"/>
        <v>0</v>
      </c>
      <c r="QH58" s="1061">
        <f t="shared" si="1901"/>
        <v>2</v>
      </c>
      <c r="QI58" s="1061">
        <f t="shared" si="1902"/>
        <v>2</v>
      </c>
      <c r="QJ58" s="1061">
        <f t="shared" si="1903"/>
        <v>2</v>
      </c>
      <c r="QK58" s="1061">
        <f t="shared" si="1904"/>
        <v>2</v>
      </c>
      <c r="QL58" s="1061">
        <f t="shared" si="1905"/>
        <v>1</v>
      </c>
      <c r="QM58" s="1061">
        <f t="shared" si="1906"/>
        <v>3</v>
      </c>
      <c r="QN58" s="1061">
        <f t="shared" si="1907"/>
        <v>0</v>
      </c>
      <c r="QO58" s="1118">
        <f t="shared" si="1987"/>
        <v>2</v>
      </c>
      <c r="QP58" s="1118">
        <f t="shared" si="1988"/>
        <v>4</v>
      </c>
      <c r="QQ58" s="1118">
        <f t="shared" si="1989"/>
        <v>0</v>
      </c>
      <c r="QR58" s="1118">
        <f t="shared" si="1990"/>
        <v>2</v>
      </c>
      <c r="QS58" s="1118">
        <f t="shared" si="1991"/>
        <v>2</v>
      </c>
      <c r="QT58" s="1118">
        <f t="shared" si="1992"/>
        <v>1</v>
      </c>
      <c r="QU58" s="1118">
        <f t="shared" si="1993"/>
        <v>2</v>
      </c>
      <c r="QV58" s="1118">
        <f t="shared" si="1994"/>
        <v>2</v>
      </c>
      <c r="QW58" s="1118">
        <f t="shared" ref="QW58:QZ65" si="2012">EL58</f>
        <v>4</v>
      </c>
      <c r="QX58" s="1118">
        <f t="shared" si="2012"/>
        <v>2</v>
      </c>
      <c r="QY58" s="1118">
        <f t="shared" si="2012"/>
        <v>2</v>
      </c>
      <c r="QZ58" s="1118">
        <f t="shared" si="2012"/>
        <v>2</v>
      </c>
      <c r="RA58" s="1210">
        <f t="shared" ref="RA58:RA65" si="2013">ER58</f>
        <v>2</v>
      </c>
      <c r="RB58" s="1210">
        <f t="shared" ref="RB58:RB65" si="2014">ES58</f>
        <v>2</v>
      </c>
      <c r="RC58" s="1210">
        <f t="shared" ref="RC58:RC65" si="2015">ET58</f>
        <v>2</v>
      </c>
      <c r="RD58" s="1210">
        <f t="shared" ref="RD58:RD65" si="2016">EU58</f>
        <v>2</v>
      </c>
      <c r="RE58" s="1210">
        <f t="shared" ref="RE58:RE65" si="2017">EV58</f>
        <v>3</v>
      </c>
      <c r="RF58" s="1210">
        <f t="shared" ref="RF58:RF65" si="2018">EW58</f>
        <v>1</v>
      </c>
      <c r="RG58" s="1210">
        <f t="shared" ref="RG58:RG65" si="2019">EX58</f>
        <v>2</v>
      </c>
      <c r="RH58" s="1210">
        <f t="shared" ref="RH58:RH65" si="2020">EY58</f>
        <v>0</v>
      </c>
      <c r="RI58" s="1210">
        <f t="shared" ref="RI58:RI65" si="2021">EZ58</f>
        <v>0</v>
      </c>
      <c r="RJ58" s="1210">
        <f t="shared" ref="RJ58:RJ65" si="2022">FA58</f>
        <v>0</v>
      </c>
      <c r="RK58" s="1210">
        <f t="shared" ref="RK58:RK65" si="2023">FB58</f>
        <v>0</v>
      </c>
      <c r="RL58" s="1210">
        <f t="shared" ref="RL58:RL65" si="2024">FC58</f>
        <v>0</v>
      </c>
    </row>
    <row r="59" spans="1:480" x14ac:dyDescent="0.3">
      <c r="A59" s="675"/>
      <c r="B59" s="50">
        <v>8.8000000000000007</v>
      </c>
      <c r="E59" s="1299" t="s">
        <v>28</v>
      </c>
      <c r="F59" s="1299"/>
      <c r="G59" s="1300"/>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710"/>
        <v>327</v>
      </c>
      <c r="AW59" s="150">
        <f t="shared" si="1711"/>
        <v>27.25</v>
      </c>
      <c r="AX59" s="338">
        <v>29</v>
      </c>
      <c r="AY59" s="64">
        <v>36</v>
      </c>
      <c r="AZ59" s="20">
        <v>24</v>
      </c>
      <c r="BA59" s="64">
        <v>5</v>
      </c>
      <c r="BB59" s="20">
        <v>4</v>
      </c>
      <c r="BC59" s="64">
        <v>7</v>
      </c>
      <c r="BD59" s="187">
        <v>0</v>
      </c>
      <c r="BE59" s="64">
        <v>6</v>
      </c>
      <c r="BF59" s="187">
        <v>11</v>
      </c>
      <c r="BG59" s="64">
        <v>7</v>
      </c>
      <c r="BH59" s="187">
        <v>7</v>
      </c>
      <c r="BI59" s="64">
        <v>5</v>
      </c>
      <c r="BJ59" s="118">
        <f t="shared" si="1714"/>
        <v>141</v>
      </c>
      <c r="BK59" s="150">
        <f t="shared" si="1715"/>
        <v>11.75</v>
      </c>
      <c r="BL59" s="338">
        <v>8</v>
      </c>
      <c r="BM59" s="64">
        <v>9</v>
      </c>
      <c r="BN59" s="20">
        <v>8</v>
      </c>
      <c r="BO59" s="64">
        <v>5</v>
      </c>
      <c r="BP59" s="20">
        <v>6</v>
      </c>
      <c r="BQ59" s="64">
        <v>2</v>
      </c>
      <c r="BR59" s="187">
        <v>9</v>
      </c>
      <c r="BS59" s="64">
        <v>13</v>
      </c>
      <c r="BT59" s="187">
        <v>15</v>
      </c>
      <c r="BU59" s="187">
        <v>10</v>
      </c>
      <c r="BV59" s="187">
        <v>12</v>
      </c>
      <c r="BW59" s="187">
        <v>11</v>
      </c>
      <c r="BX59" s="118">
        <f t="shared" si="1722"/>
        <v>108</v>
      </c>
      <c r="BY59" s="150">
        <f t="shared" si="1723"/>
        <v>9</v>
      </c>
      <c r="BZ59" s="187">
        <v>7</v>
      </c>
      <c r="CA59" s="64">
        <v>6</v>
      </c>
      <c r="CB59" s="20">
        <v>6</v>
      </c>
      <c r="CC59" s="64">
        <v>9</v>
      </c>
      <c r="CD59" s="20">
        <v>7</v>
      </c>
      <c r="CE59" s="844">
        <v>6</v>
      </c>
      <c r="CF59" s="846">
        <v>8</v>
      </c>
      <c r="CG59" s="844">
        <v>10</v>
      </c>
      <c r="CH59" s="846">
        <v>14</v>
      </c>
      <c r="CI59" s="846">
        <v>7</v>
      </c>
      <c r="CJ59" s="846">
        <v>6</v>
      </c>
      <c r="CK59" s="846">
        <v>5</v>
      </c>
      <c r="CL59" s="847">
        <f t="shared" si="1730"/>
        <v>91</v>
      </c>
      <c r="CM59" s="150">
        <f t="shared" si="1731"/>
        <v>7.583333333333333</v>
      </c>
      <c r="CN59" s="187">
        <v>6</v>
      </c>
      <c r="CO59" s="64">
        <v>11</v>
      </c>
      <c r="CP59" s="20">
        <v>11</v>
      </c>
      <c r="CQ59" s="64">
        <v>5</v>
      </c>
      <c r="CR59" s="907">
        <v>7</v>
      </c>
      <c r="CS59" s="908">
        <v>5</v>
      </c>
      <c r="CT59" s="909">
        <v>8</v>
      </c>
      <c r="CU59" s="908">
        <v>11</v>
      </c>
      <c r="CV59" s="997">
        <v>7</v>
      </c>
      <c r="CW59" s="998">
        <v>9</v>
      </c>
      <c r="CX59" s="997">
        <v>9</v>
      </c>
      <c r="CY59" s="999">
        <v>5</v>
      </c>
      <c r="CZ59" s="995">
        <f t="shared" si="1738"/>
        <v>94</v>
      </c>
      <c r="DA59" s="996">
        <f t="shared" si="1739"/>
        <v>7.833333333333333</v>
      </c>
      <c r="DB59" s="909">
        <v>7</v>
      </c>
      <c r="DC59" s="908">
        <v>6</v>
      </c>
      <c r="DD59" s="907">
        <v>7</v>
      </c>
      <c r="DE59" s="908">
        <v>7</v>
      </c>
      <c r="DF59" s="907">
        <v>5</v>
      </c>
      <c r="DG59" s="908">
        <v>2</v>
      </c>
      <c r="DH59" s="909">
        <v>7</v>
      </c>
      <c r="DI59" s="908">
        <v>6</v>
      </c>
      <c r="DJ59" s="909">
        <v>5</v>
      </c>
      <c r="DK59" s="908">
        <v>6</v>
      </c>
      <c r="DL59" s="909">
        <v>7</v>
      </c>
      <c r="DM59" s="908">
        <v>5</v>
      </c>
      <c r="DN59" s="995">
        <f t="shared" si="1746"/>
        <v>70</v>
      </c>
      <c r="DO59" s="996">
        <f t="shared" si="1747"/>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54"/>
        <v>75</v>
      </c>
      <c r="EC59" s="996">
        <f t="shared" si="1755"/>
        <v>6.25</v>
      </c>
      <c r="ED59" s="909">
        <v>8</v>
      </c>
      <c r="EE59" s="908">
        <v>6</v>
      </c>
      <c r="EF59" s="907">
        <v>6</v>
      </c>
      <c r="EG59" s="908">
        <v>6</v>
      </c>
      <c r="EH59" s="907">
        <v>7</v>
      </c>
      <c r="EI59" s="908">
        <v>4</v>
      </c>
      <c r="EJ59" s="909">
        <v>7</v>
      </c>
      <c r="EK59" s="908">
        <v>10</v>
      </c>
      <c r="EL59" s="909">
        <v>6</v>
      </c>
      <c r="EM59" s="908">
        <v>6</v>
      </c>
      <c r="EN59" s="909">
        <v>6</v>
      </c>
      <c r="EO59" s="908">
        <v>2</v>
      </c>
      <c r="EP59" s="910">
        <f t="shared" si="1763"/>
        <v>74</v>
      </c>
      <c r="EQ59" s="150">
        <f t="shared" si="1764"/>
        <v>6.166666666666667</v>
      </c>
      <c r="ER59" s="909">
        <v>5</v>
      </c>
      <c r="ES59" s="908">
        <v>5</v>
      </c>
      <c r="ET59" s="907">
        <v>5</v>
      </c>
      <c r="EU59" s="908">
        <v>5</v>
      </c>
      <c r="EV59" s="907">
        <v>5</v>
      </c>
      <c r="EW59" s="908">
        <v>2</v>
      </c>
      <c r="EX59" s="909">
        <v>5</v>
      </c>
      <c r="EY59" s="908"/>
      <c r="EZ59" s="909"/>
      <c r="FA59" s="908"/>
      <c r="FB59" s="909"/>
      <c r="FC59" s="908"/>
      <c r="FD59" s="910">
        <f t="shared" si="1769"/>
        <v>32</v>
      </c>
      <c r="FE59" s="150">
        <f t="shared" si="1770"/>
        <v>4.5714285714285712</v>
      </c>
      <c r="FF59" s="110">
        <f t="shared" si="1926"/>
        <v>-3</v>
      </c>
      <c r="FG59" s="367">
        <f t="shared" si="1995"/>
        <v>-9.375E-2</v>
      </c>
      <c r="FH59" s="110">
        <f t="shared" si="1927"/>
        <v>7</v>
      </c>
      <c r="FI59" s="367">
        <f t="shared" si="1928"/>
        <v>0.2413793103448276</v>
      </c>
      <c r="FJ59" s="110">
        <f t="shared" si="1929"/>
        <v>-12</v>
      </c>
      <c r="FK59" s="367">
        <f t="shared" si="1930"/>
        <v>-0.33333333333333331</v>
      </c>
      <c r="FL59" s="110">
        <f t="shared" si="1931"/>
        <v>-19</v>
      </c>
      <c r="FM59" s="367">
        <f t="shared" si="1932"/>
        <v>-0.79166666666666663</v>
      </c>
      <c r="FN59" s="110">
        <f t="shared" si="1933"/>
        <v>-1</v>
      </c>
      <c r="FO59" s="367">
        <f>FN59/BA59</f>
        <v>-0.2</v>
      </c>
      <c r="FP59" s="110">
        <f t="shared" si="1934"/>
        <v>3</v>
      </c>
      <c r="FQ59" s="367">
        <f t="shared" ref="FQ59:FQ65" si="2025">FP59/BB59</f>
        <v>0.75</v>
      </c>
      <c r="FR59" s="110">
        <f t="shared" si="1935"/>
        <v>-7</v>
      </c>
      <c r="FS59" s="367">
        <f>FR59/BC59</f>
        <v>-1</v>
      </c>
      <c r="FT59" s="110">
        <f t="shared" si="1936"/>
        <v>6</v>
      </c>
      <c r="FU59" s="367">
        <v>1</v>
      </c>
      <c r="FV59" s="110">
        <f t="shared" si="1937"/>
        <v>5</v>
      </c>
      <c r="FW59" s="367">
        <f t="shared" si="1938"/>
        <v>0.83333333333333337</v>
      </c>
      <c r="FX59" s="110">
        <f t="shared" si="1939"/>
        <v>-4</v>
      </c>
      <c r="FY59" s="100">
        <f t="shared" si="1940"/>
        <v>-0.36363636363636365</v>
      </c>
      <c r="FZ59" s="110">
        <f t="shared" si="1941"/>
        <v>0</v>
      </c>
      <c r="GA59" s="367">
        <f t="shared" si="1942"/>
        <v>0</v>
      </c>
      <c r="GB59" s="110">
        <f t="shared" si="1943"/>
        <v>-2</v>
      </c>
      <c r="GC59" s="367">
        <f>GB59/BH59</f>
        <v>-0.2857142857142857</v>
      </c>
      <c r="GD59" s="110">
        <f t="shared" si="1944"/>
        <v>3</v>
      </c>
      <c r="GE59" s="367">
        <f t="shared" si="1945"/>
        <v>0.6</v>
      </c>
      <c r="GF59" s="300">
        <f t="shared" si="1946"/>
        <v>1</v>
      </c>
      <c r="GG59" s="370">
        <f t="shared" si="1947"/>
        <v>0.125</v>
      </c>
      <c r="GH59" s="300">
        <f t="shared" si="1948"/>
        <v>-1</v>
      </c>
      <c r="GI59" s="370">
        <f t="shared" si="1949"/>
        <v>-0.1111111111111111</v>
      </c>
      <c r="GJ59" s="300">
        <f t="shared" si="1950"/>
        <v>-3</v>
      </c>
      <c r="GK59" s="370">
        <f t="shared" si="1951"/>
        <v>-0.375</v>
      </c>
      <c r="GL59" s="300">
        <f t="shared" si="1952"/>
        <v>1</v>
      </c>
      <c r="GM59" s="370">
        <f t="shared" si="1996"/>
        <v>0.2</v>
      </c>
      <c r="GN59" s="300">
        <f t="shared" si="1771"/>
        <v>-4</v>
      </c>
      <c r="GO59" s="370">
        <f t="shared" si="1953"/>
        <v>-0.66666666666666663</v>
      </c>
      <c r="GP59" s="300">
        <f t="shared" si="1772"/>
        <v>7</v>
      </c>
      <c r="GQ59" s="370">
        <f>GP59/BQ59</f>
        <v>3.5</v>
      </c>
      <c r="GR59" s="300">
        <f t="shared" si="1773"/>
        <v>4</v>
      </c>
      <c r="GS59" s="370">
        <f>GR59/BR59</f>
        <v>0.44444444444444442</v>
      </c>
      <c r="GT59" s="300">
        <f t="shared" si="1774"/>
        <v>2</v>
      </c>
      <c r="GU59" s="370">
        <f t="shared" si="1954"/>
        <v>0.15384615384615385</v>
      </c>
      <c r="GV59" s="300">
        <f t="shared" si="1775"/>
        <v>-5</v>
      </c>
      <c r="GW59" s="370">
        <f t="shared" si="1997"/>
        <v>-0.33333333333333331</v>
      </c>
      <c r="GX59" s="300">
        <f t="shared" si="1776"/>
        <v>2</v>
      </c>
      <c r="GY59" s="370">
        <f t="shared" si="1777"/>
        <v>0.2</v>
      </c>
      <c r="GZ59" s="300">
        <f t="shared" si="1778"/>
        <v>-1</v>
      </c>
      <c r="HA59" s="370">
        <f>GZ59/BV59</f>
        <v>-8.3333333333333329E-2</v>
      </c>
      <c r="HB59" s="300">
        <f t="shared" si="1779"/>
        <v>-4</v>
      </c>
      <c r="HC59" s="370">
        <f>HB59/BW59</f>
        <v>-0.36363636363636365</v>
      </c>
      <c r="HD59" s="300">
        <f t="shared" si="1780"/>
        <v>-1</v>
      </c>
      <c r="HE59" s="370">
        <f>HD59/BZ59</f>
        <v>-0.14285714285714285</v>
      </c>
      <c r="HF59" s="300">
        <f t="shared" si="1781"/>
        <v>0</v>
      </c>
      <c r="HG59" s="370">
        <f t="shared" si="1998"/>
        <v>0</v>
      </c>
      <c r="HH59" s="300">
        <f t="shared" si="1782"/>
        <v>3</v>
      </c>
      <c r="HI59" s="370">
        <f>HH59/CB59</f>
        <v>0.5</v>
      </c>
      <c r="HJ59" s="300">
        <f t="shared" si="1783"/>
        <v>-2</v>
      </c>
      <c r="HK59" s="370">
        <f>HJ59/CC59</f>
        <v>-0.22222222222222221</v>
      </c>
      <c r="HL59" s="300">
        <f t="shared" si="1784"/>
        <v>-1</v>
      </c>
      <c r="HM59" s="370">
        <f t="shared" si="1923"/>
        <v>-0.14285714285714285</v>
      </c>
      <c r="HN59" s="300">
        <f t="shared" si="1785"/>
        <v>2</v>
      </c>
      <c r="HO59" s="370">
        <f>HN59/CE59</f>
        <v>0.33333333333333331</v>
      </c>
      <c r="HP59" s="300">
        <f t="shared" si="1786"/>
        <v>2</v>
      </c>
      <c r="HQ59" s="370">
        <f>HP59/CF59</f>
        <v>0.25</v>
      </c>
      <c r="HR59" s="300">
        <f t="shared" si="1787"/>
        <v>4</v>
      </c>
      <c r="HS59" s="370">
        <f t="shared" si="1924"/>
        <v>0.4</v>
      </c>
      <c r="HT59" s="300">
        <f t="shared" si="1788"/>
        <v>-7</v>
      </c>
      <c r="HU59" s="370">
        <f t="shared" si="1789"/>
        <v>-0.5</v>
      </c>
      <c r="HV59" s="300">
        <f t="shared" si="1790"/>
        <v>-1</v>
      </c>
      <c r="HW59" s="370">
        <f t="shared" si="1999"/>
        <v>-0.14285714285714285</v>
      </c>
      <c r="HX59" s="300">
        <f t="shared" si="1791"/>
        <v>-1</v>
      </c>
      <c r="HY59" s="370">
        <f t="shared" si="1792"/>
        <v>-0.16666666666666666</v>
      </c>
      <c r="HZ59" s="300">
        <f t="shared" si="1793"/>
        <v>1</v>
      </c>
      <c r="IA59" s="370">
        <f t="shared" si="2000"/>
        <v>0.2</v>
      </c>
      <c r="IB59" s="300">
        <f t="shared" si="1794"/>
        <v>5</v>
      </c>
      <c r="IC59" s="370">
        <f>IB59/CN59</f>
        <v>0.83333333333333337</v>
      </c>
      <c r="ID59" s="300">
        <f t="shared" si="1795"/>
        <v>0</v>
      </c>
      <c r="IE59" s="370">
        <f t="shared" si="2001"/>
        <v>0</v>
      </c>
      <c r="IF59" s="300">
        <f t="shared" si="1796"/>
        <v>-6</v>
      </c>
      <c r="IG59" s="370">
        <f>IF59/CP59</f>
        <v>-0.54545454545454541</v>
      </c>
      <c r="IH59" s="300">
        <f t="shared" si="1797"/>
        <v>2</v>
      </c>
      <c r="II59" s="370">
        <f t="shared" si="2002"/>
        <v>0.4</v>
      </c>
      <c r="IJ59" s="300">
        <f t="shared" si="1798"/>
        <v>-2</v>
      </c>
      <c r="IK59" s="370">
        <f>IJ59/CR59</f>
        <v>-0.2857142857142857</v>
      </c>
      <c r="IL59" s="300">
        <f t="shared" si="1799"/>
        <v>3</v>
      </c>
      <c r="IM59" s="370">
        <f>IL59/CS59</f>
        <v>0.6</v>
      </c>
      <c r="IN59" s="300">
        <f t="shared" si="1800"/>
        <v>3</v>
      </c>
      <c r="IO59" s="370">
        <f>IN59/CT59</f>
        <v>0.375</v>
      </c>
      <c r="IP59" s="300">
        <f t="shared" si="1801"/>
        <v>-4</v>
      </c>
      <c r="IQ59" s="370">
        <f t="shared" si="1925"/>
        <v>-0.36363636363636365</v>
      </c>
      <c r="IR59" s="300">
        <f t="shared" si="1802"/>
        <v>2</v>
      </c>
      <c r="IS59" s="370">
        <f>IR59/CV59</f>
        <v>0.2857142857142857</v>
      </c>
      <c r="IT59" s="300">
        <f t="shared" si="1803"/>
        <v>0</v>
      </c>
      <c r="IU59" s="370">
        <f t="shared" si="2003"/>
        <v>0</v>
      </c>
      <c r="IV59" s="300">
        <f t="shared" si="1804"/>
        <v>-4</v>
      </c>
      <c r="IW59" s="370">
        <f>IV59/CX59</f>
        <v>-0.44444444444444442</v>
      </c>
      <c r="IX59" s="300">
        <f t="shared" si="1805"/>
        <v>2</v>
      </c>
      <c r="IY59" s="370">
        <f>IX59/CY59</f>
        <v>0.4</v>
      </c>
      <c r="IZ59" s="300">
        <f t="shared" si="1806"/>
        <v>-1</v>
      </c>
      <c r="JA59" s="370">
        <f>IZ59/DB59</f>
        <v>-0.14285714285714285</v>
      </c>
      <c r="JB59" s="300">
        <f t="shared" si="1807"/>
        <v>1</v>
      </c>
      <c r="JC59" s="370">
        <f>JB59/DD59</f>
        <v>0.14285714285714285</v>
      </c>
      <c r="JD59" s="300">
        <f t="shared" si="1808"/>
        <v>0</v>
      </c>
      <c r="JE59" s="370">
        <f>JD59/DD59</f>
        <v>0</v>
      </c>
      <c r="JF59" s="300">
        <f t="shared" si="1809"/>
        <v>-2</v>
      </c>
      <c r="JG59" s="370">
        <f>JF59/DO59</f>
        <v>-0.34285714285714286</v>
      </c>
      <c r="JH59" s="300">
        <f t="shared" si="1810"/>
        <v>-3</v>
      </c>
      <c r="JI59" s="370">
        <f t="shared" si="1811"/>
        <v>-0.6</v>
      </c>
      <c r="JJ59" s="300">
        <f t="shared" si="1812"/>
        <v>5</v>
      </c>
      <c r="JK59" s="370">
        <f>JJ59/DG59</f>
        <v>2.5</v>
      </c>
      <c r="JL59" s="300">
        <f t="shared" si="1813"/>
        <v>-1</v>
      </c>
      <c r="JM59" s="370">
        <f>JL59/DH59</f>
        <v>-0.14285714285714285</v>
      </c>
      <c r="JN59" s="300">
        <f t="shared" si="1814"/>
        <v>-1</v>
      </c>
      <c r="JO59" s="370">
        <f>JN59/DI59</f>
        <v>-0.16666666666666666</v>
      </c>
      <c r="JP59" s="300">
        <f t="shared" si="1815"/>
        <v>1</v>
      </c>
      <c r="JQ59" s="370">
        <f>JP59/DJ59</f>
        <v>0.2</v>
      </c>
      <c r="JR59" s="300">
        <f t="shared" si="1816"/>
        <v>1</v>
      </c>
      <c r="JS59" s="370">
        <f>JR59/DK59</f>
        <v>0.16666666666666666</v>
      </c>
      <c r="JT59" s="300">
        <f t="shared" si="1817"/>
        <v>-2</v>
      </c>
      <c r="JU59" s="370">
        <f>JT59/DL59</f>
        <v>-0.2857142857142857</v>
      </c>
      <c r="JV59" s="300">
        <f t="shared" si="1818"/>
        <v>1</v>
      </c>
      <c r="JW59" s="370">
        <f>JV59/DM59</f>
        <v>0.2</v>
      </c>
      <c r="JX59" s="300">
        <f t="shared" si="1819"/>
        <v>2</v>
      </c>
      <c r="JY59" s="370">
        <f>JX59/DP59</f>
        <v>0.33333333333333331</v>
      </c>
      <c r="JZ59" s="300">
        <f t="shared" si="1820"/>
        <v>-3</v>
      </c>
      <c r="KA59" s="370">
        <f>JZ59/DQ59</f>
        <v>-0.375</v>
      </c>
      <c r="KB59" s="300">
        <f t="shared" si="1821"/>
        <v>6</v>
      </c>
      <c r="KC59" s="370">
        <f>KB59/DR59</f>
        <v>1.2</v>
      </c>
      <c r="KD59" s="300">
        <f t="shared" si="1822"/>
        <v>-5</v>
      </c>
      <c r="KE59" s="370">
        <f>KD59/DS59</f>
        <v>-0.45454545454545453</v>
      </c>
      <c r="KF59" s="300">
        <f t="shared" si="1823"/>
        <v>-4</v>
      </c>
      <c r="KG59" s="370">
        <f>KF59/DT59</f>
        <v>-0.66666666666666663</v>
      </c>
      <c r="KH59" s="300">
        <f t="shared" si="1824"/>
        <v>6</v>
      </c>
      <c r="KI59" s="370">
        <f>KH59/DU59</f>
        <v>3</v>
      </c>
      <c r="KJ59" s="300">
        <f t="shared" si="1825"/>
        <v>-3</v>
      </c>
      <c r="KK59" s="370">
        <f>KJ59/DV59</f>
        <v>-0.375</v>
      </c>
      <c r="KL59" s="300">
        <f t="shared" si="1826"/>
        <v>2</v>
      </c>
      <c r="KM59" s="370">
        <f>KL59/DW59</f>
        <v>0.4</v>
      </c>
      <c r="KN59" s="300">
        <f t="shared" si="1827"/>
        <v>-1</v>
      </c>
      <c r="KO59" s="370">
        <f>KN59/DX59</f>
        <v>-0.14285714285714285</v>
      </c>
      <c r="KP59" s="300">
        <f t="shared" si="1828"/>
        <v>1</v>
      </c>
      <c r="KQ59" s="370">
        <f>KP59/DY59</f>
        <v>0.16666666666666666</v>
      </c>
      <c r="KR59" s="300">
        <f t="shared" si="1829"/>
        <v>-3</v>
      </c>
      <c r="KS59" s="370">
        <f>KR59/DZ59</f>
        <v>-0.42857142857142855</v>
      </c>
      <c r="KT59" s="300">
        <f t="shared" si="1830"/>
        <v>4</v>
      </c>
      <c r="KU59" s="375">
        <f>KT59/EA59</f>
        <v>1</v>
      </c>
      <c r="KV59" s="300">
        <f t="shared" si="1831"/>
        <v>-2</v>
      </c>
      <c r="KW59" s="370">
        <f>KV59/ED59</f>
        <v>-0.25</v>
      </c>
      <c r="KX59" s="300">
        <f t="shared" si="1832"/>
        <v>0</v>
      </c>
      <c r="KY59" s="370">
        <f t="shared" si="1833"/>
        <v>0</v>
      </c>
      <c r="KZ59" s="300">
        <f t="shared" si="1834"/>
        <v>0</v>
      </c>
      <c r="LA59" s="370">
        <f t="shared" si="1835"/>
        <v>0</v>
      </c>
      <c r="LB59" s="300">
        <f t="shared" si="1836"/>
        <v>1</v>
      </c>
      <c r="LC59" s="370">
        <f t="shared" si="1837"/>
        <v>0.16666666666666666</v>
      </c>
      <c r="LD59" s="300">
        <f t="shared" si="1838"/>
        <v>-3</v>
      </c>
      <c r="LE59" s="370">
        <f t="shared" si="1839"/>
        <v>-0.42857142857142855</v>
      </c>
      <c r="LF59" s="300">
        <f t="shared" si="1840"/>
        <v>3</v>
      </c>
      <c r="LG59" s="370">
        <f t="shared" si="1841"/>
        <v>0.75</v>
      </c>
      <c r="LH59" s="300">
        <f t="shared" si="1842"/>
        <v>3</v>
      </c>
      <c r="LI59" s="370">
        <f t="shared" si="1843"/>
        <v>0.42857142857142855</v>
      </c>
      <c r="LJ59" s="300">
        <f t="shared" si="1844"/>
        <v>-4</v>
      </c>
      <c r="LK59" s="370">
        <f t="shared" si="1845"/>
        <v>-0.4</v>
      </c>
      <c r="LL59" s="300">
        <f t="shared" si="1846"/>
        <v>0</v>
      </c>
      <c r="LM59" s="370">
        <f t="shared" si="1847"/>
        <v>0</v>
      </c>
      <c r="LN59" s="300">
        <f t="shared" si="1848"/>
        <v>0</v>
      </c>
      <c r="LO59" s="370">
        <f t="shared" si="1849"/>
        <v>0</v>
      </c>
      <c r="LP59" s="300">
        <f t="shared" si="1850"/>
        <v>-4</v>
      </c>
      <c r="LQ59" s="370">
        <f t="shared" si="1851"/>
        <v>-0.66666666666666663</v>
      </c>
      <c r="LR59" s="300">
        <f t="shared" si="1852"/>
        <v>3</v>
      </c>
      <c r="LS59" s="1195">
        <f>LR59/EO59</f>
        <v>1.5</v>
      </c>
      <c r="LT59" s="300">
        <f t="shared" si="1853"/>
        <v>0</v>
      </c>
      <c r="LU59" s="1191">
        <f>LT59/ER59</f>
        <v>0</v>
      </c>
      <c r="LV59" s="300">
        <f t="shared" si="1854"/>
        <v>0</v>
      </c>
      <c r="LW59" s="1191">
        <f t="shared" si="1855"/>
        <v>0</v>
      </c>
      <c r="LX59" s="300">
        <f t="shared" si="1856"/>
        <v>0</v>
      </c>
      <c r="LY59" s="1191">
        <f t="shared" si="1857"/>
        <v>0</v>
      </c>
      <c r="LZ59" s="300">
        <f t="shared" si="1858"/>
        <v>0</v>
      </c>
      <c r="MA59" s="1191">
        <f t="shared" si="1859"/>
        <v>0</v>
      </c>
      <c r="MB59" s="300">
        <f t="shared" si="1860"/>
        <v>-3</v>
      </c>
      <c r="MC59" s="1191">
        <f t="shared" si="1861"/>
        <v>-0.6</v>
      </c>
      <c r="MD59" s="300">
        <f t="shared" si="1862"/>
        <v>3</v>
      </c>
      <c r="ME59" s="1249">
        <f t="shared" si="1863"/>
        <v>1.5</v>
      </c>
      <c r="MF59" s="300">
        <f t="shared" si="1864"/>
        <v>-5</v>
      </c>
      <c r="MG59" s="1191">
        <f t="shared" si="1865"/>
        <v>-1</v>
      </c>
      <c r="MH59" s="300">
        <f t="shared" si="1866"/>
        <v>0</v>
      </c>
      <c r="MI59" s="1191">
        <f t="shared" si="1867"/>
        <v>0</v>
      </c>
      <c r="MJ59" s="300">
        <f t="shared" si="1868"/>
        <v>0</v>
      </c>
      <c r="MK59" s="1191">
        <f t="shared" si="1869"/>
        <v>0</v>
      </c>
      <c r="ML59" s="300">
        <f t="shared" si="1870"/>
        <v>0</v>
      </c>
      <c r="MM59" s="1191">
        <f t="shared" si="1871"/>
        <v>0</v>
      </c>
      <c r="MN59" s="300">
        <f t="shared" si="1872"/>
        <v>0</v>
      </c>
      <c r="MO59" s="1191">
        <f t="shared" si="1873"/>
        <v>0</v>
      </c>
      <c r="MP59" s="846">
        <f t="shared" si="1874"/>
        <v>7</v>
      </c>
      <c r="MQ59" s="968">
        <f t="shared" si="1875"/>
        <v>5</v>
      </c>
      <c r="MR59" s="110">
        <f t="shared" si="1876"/>
        <v>-2</v>
      </c>
      <c r="MS59" s="100">
        <f t="shared" si="1877"/>
        <v>-0.2857142857142857</v>
      </c>
      <c r="MT59" s="614"/>
      <c r="MU59" s="614"/>
      <c r="MV59" s="614"/>
      <c r="MW59" t="str">
        <f t="shared" si="1878"/>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2004"/>
        <v>18</v>
      </c>
      <c r="NJ59" s="241">
        <f t="shared" si="2004"/>
        <v>30</v>
      </c>
      <c r="NK59" s="241">
        <f t="shared" si="2004"/>
        <v>24</v>
      </c>
      <c r="NL59" s="241">
        <f t="shared" si="2004"/>
        <v>25</v>
      </c>
      <c r="NM59" s="241">
        <f t="shared" si="2004"/>
        <v>17</v>
      </c>
      <c r="NN59" s="241">
        <f t="shared" si="2004"/>
        <v>26</v>
      </c>
      <c r="NO59" s="241">
        <f t="shared" si="2004"/>
        <v>30</v>
      </c>
      <c r="NP59" s="241">
        <f t="shared" si="2004"/>
        <v>29</v>
      </c>
      <c r="NQ59" s="241">
        <f t="shared" si="2004"/>
        <v>26</v>
      </c>
      <c r="NR59" s="241">
        <f t="shared" si="2004"/>
        <v>39</v>
      </c>
      <c r="NS59" s="241">
        <f t="shared" si="2004"/>
        <v>31</v>
      </c>
      <c r="NT59" s="241">
        <f t="shared" si="2004"/>
        <v>32</v>
      </c>
      <c r="NU59" s="241">
        <f t="shared" si="2005"/>
        <v>29</v>
      </c>
      <c r="NV59" s="241">
        <f t="shared" si="2005"/>
        <v>36</v>
      </c>
      <c r="NW59" s="241">
        <f t="shared" si="2005"/>
        <v>24</v>
      </c>
      <c r="NX59" s="241">
        <f t="shared" si="2005"/>
        <v>5</v>
      </c>
      <c r="NY59" s="241">
        <f t="shared" si="2005"/>
        <v>4</v>
      </c>
      <c r="NZ59" s="241">
        <f t="shared" si="2005"/>
        <v>7</v>
      </c>
      <c r="OA59" s="241">
        <f t="shared" si="2005"/>
        <v>0</v>
      </c>
      <c r="OB59" s="241">
        <f t="shared" si="2005"/>
        <v>6</v>
      </c>
      <c r="OC59" s="241">
        <f t="shared" si="2005"/>
        <v>11</v>
      </c>
      <c r="OD59" s="241">
        <f t="shared" si="2005"/>
        <v>7</v>
      </c>
      <c r="OE59" s="241">
        <f t="shared" si="2005"/>
        <v>7</v>
      </c>
      <c r="OF59" s="241">
        <f t="shared" si="2005"/>
        <v>5</v>
      </c>
      <c r="OG59" s="697">
        <f t="shared" si="2006"/>
        <v>8</v>
      </c>
      <c r="OH59" s="697">
        <f t="shared" si="2006"/>
        <v>9</v>
      </c>
      <c r="OI59" s="697">
        <f t="shared" si="2006"/>
        <v>8</v>
      </c>
      <c r="OJ59" s="697">
        <f t="shared" si="2006"/>
        <v>5</v>
      </c>
      <c r="OK59" s="697">
        <f t="shared" si="2006"/>
        <v>6</v>
      </c>
      <c r="OL59" s="697">
        <f t="shared" si="1955"/>
        <v>2</v>
      </c>
      <c r="OM59" s="697">
        <f t="shared" si="1956"/>
        <v>9</v>
      </c>
      <c r="ON59" s="697">
        <f t="shared" si="1957"/>
        <v>13</v>
      </c>
      <c r="OO59" s="697">
        <f t="shared" si="1958"/>
        <v>15</v>
      </c>
      <c r="OP59" s="697">
        <f t="shared" si="2007"/>
        <v>10</v>
      </c>
      <c r="OQ59" s="697">
        <f t="shared" si="1959"/>
        <v>12</v>
      </c>
      <c r="OR59" s="697">
        <f t="shared" si="2008"/>
        <v>11</v>
      </c>
      <c r="OS59" s="800">
        <f t="shared" si="1960"/>
        <v>7</v>
      </c>
      <c r="OT59" s="800">
        <f t="shared" si="1961"/>
        <v>6</v>
      </c>
      <c r="OU59" s="800">
        <f t="shared" si="1962"/>
        <v>6</v>
      </c>
      <c r="OV59" s="800">
        <f t="shared" si="1963"/>
        <v>9</v>
      </c>
      <c r="OW59" s="800">
        <f t="shared" si="1964"/>
        <v>7</v>
      </c>
      <c r="OX59" s="800">
        <f t="shared" si="1965"/>
        <v>6</v>
      </c>
      <c r="OY59" s="800">
        <f t="shared" si="1966"/>
        <v>8</v>
      </c>
      <c r="OZ59" s="800">
        <f t="shared" si="2009"/>
        <v>10</v>
      </c>
      <c r="PA59" s="800">
        <f t="shared" si="2009"/>
        <v>14</v>
      </c>
      <c r="PB59" s="800">
        <f t="shared" si="2009"/>
        <v>7</v>
      </c>
      <c r="PC59" s="800">
        <f t="shared" si="1967"/>
        <v>6</v>
      </c>
      <c r="PD59" s="800">
        <f t="shared" si="2010"/>
        <v>5</v>
      </c>
      <c r="PE59" s="853">
        <f t="shared" si="1968"/>
        <v>6</v>
      </c>
      <c r="PF59" s="853">
        <f t="shared" si="1969"/>
        <v>11</v>
      </c>
      <c r="PG59" s="853">
        <f t="shared" si="1970"/>
        <v>11</v>
      </c>
      <c r="PH59" s="853">
        <f t="shared" si="1971"/>
        <v>5</v>
      </c>
      <c r="PI59" s="853">
        <f t="shared" si="1972"/>
        <v>7</v>
      </c>
      <c r="PJ59" s="853">
        <f t="shared" si="2011"/>
        <v>5</v>
      </c>
      <c r="PK59" s="853">
        <f t="shared" si="1973"/>
        <v>8</v>
      </c>
      <c r="PL59" s="853">
        <f t="shared" si="1974"/>
        <v>11</v>
      </c>
      <c r="PM59" s="853">
        <f t="shared" si="1975"/>
        <v>7</v>
      </c>
      <c r="PN59" s="853">
        <f t="shared" si="1976"/>
        <v>9</v>
      </c>
      <c r="PO59" s="853">
        <f t="shared" si="1977"/>
        <v>9</v>
      </c>
      <c r="PP59" s="853">
        <f t="shared" si="1978"/>
        <v>5</v>
      </c>
      <c r="PQ59" s="1039">
        <f t="shared" si="1884"/>
        <v>7</v>
      </c>
      <c r="PR59" s="1039">
        <f t="shared" si="1885"/>
        <v>6</v>
      </c>
      <c r="PS59" s="1039">
        <f t="shared" si="1886"/>
        <v>7</v>
      </c>
      <c r="PT59" s="1039">
        <f t="shared" si="1887"/>
        <v>7</v>
      </c>
      <c r="PU59" s="1039">
        <f t="shared" si="1888"/>
        <v>5</v>
      </c>
      <c r="PV59" s="1039">
        <f t="shared" si="1889"/>
        <v>2</v>
      </c>
      <c r="PW59" s="1039">
        <f t="shared" si="1890"/>
        <v>7</v>
      </c>
      <c r="PX59" s="1039">
        <f t="shared" si="1891"/>
        <v>6</v>
      </c>
      <c r="PY59" s="1039">
        <f t="shared" si="1892"/>
        <v>5</v>
      </c>
      <c r="PZ59" s="1039">
        <f t="shared" si="1893"/>
        <v>6</v>
      </c>
      <c r="QA59" s="1039">
        <f t="shared" si="1894"/>
        <v>7</v>
      </c>
      <c r="QB59" s="1039">
        <f t="shared" si="1895"/>
        <v>5</v>
      </c>
      <c r="QC59" s="1061">
        <f t="shared" si="1896"/>
        <v>6</v>
      </c>
      <c r="QD59" s="1061">
        <f t="shared" si="1897"/>
        <v>8</v>
      </c>
      <c r="QE59" s="1061">
        <f t="shared" si="1898"/>
        <v>5</v>
      </c>
      <c r="QF59" s="1061">
        <f t="shared" si="1899"/>
        <v>11</v>
      </c>
      <c r="QG59" s="1061">
        <f t="shared" si="1900"/>
        <v>6</v>
      </c>
      <c r="QH59" s="1061">
        <f t="shared" si="1901"/>
        <v>2</v>
      </c>
      <c r="QI59" s="1061">
        <f t="shared" si="1902"/>
        <v>8</v>
      </c>
      <c r="QJ59" s="1061">
        <f t="shared" si="1903"/>
        <v>5</v>
      </c>
      <c r="QK59" s="1061">
        <f t="shared" si="1904"/>
        <v>7</v>
      </c>
      <c r="QL59" s="1061">
        <f t="shared" si="1905"/>
        <v>6</v>
      </c>
      <c r="QM59" s="1061">
        <f t="shared" si="1906"/>
        <v>7</v>
      </c>
      <c r="QN59" s="1061">
        <f t="shared" si="1907"/>
        <v>4</v>
      </c>
      <c r="QO59" s="1118">
        <f t="shared" si="1987"/>
        <v>8</v>
      </c>
      <c r="QP59" s="1118">
        <f t="shared" si="1988"/>
        <v>6</v>
      </c>
      <c r="QQ59" s="1118">
        <f t="shared" si="1989"/>
        <v>6</v>
      </c>
      <c r="QR59" s="1118">
        <f t="shared" si="1990"/>
        <v>6</v>
      </c>
      <c r="QS59" s="1118">
        <f t="shared" si="1991"/>
        <v>7</v>
      </c>
      <c r="QT59" s="1118">
        <f t="shared" si="1992"/>
        <v>4</v>
      </c>
      <c r="QU59" s="1118">
        <f t="shared" si="1993"/>
        <v>7</v>
      </c>
      <c r="QV59" s="1118">
        <f t="shared" si="1994"/>
        <v>10</v>
      </c>
      <c r="QW59" s="1118">
        <f t="shared" si="2012"/>
        <v>6</v>
      </c>
      <c r="QX59" s="1118">
        <f t="shared" si="2012"/>
        <v>6</v>
      </c>
      <c r="QY59" s="1118">
        <f t="shared" si="2012"/>
        <v>6</v>
      </c>
      <c r="QZ59" s="1118">
        <f t="shared" si="2012"/>
        <v>2</v>
      </c>
      <c r="RA59" s="1210">
        <f t="shared" si="2013"/>
        <v>5</v>
      </c>
      <c r="RB59" s="1210">
        <f t="shared" si="2014"/>
        <v>5</v>
      </c>
      <c r="RC59" s="1210">
        <f t="shared" si="2015"/>
        <v>5</v>
      </c>
      <c r="RD59" s="1210">
        <f t="shared" si="2016"/>
        <v>5</v>
      </c>
      <c r="RE59" s="1210">
        <f t="shared" si="2017"/>
        <v>5</v>
      </c>
      <c r="RF59" s="1210">
        <f t="shared" si="2018"/>
        <v>2</v>
      </c>
      <c r="RG59" s="1210">
        <f t="shared" si="2019"/>
        <v>5</v>
      </c>
      <c r="RH59" s="1210">
        <f t="shared" si="2020"/>
        <v>0</v>
      </c>
      <c r="RI59" s="1210">
        <f t="shared" si="2021"/>
        <v>0</v>
      </c>
      <c r="RJ59" s="1210">
        <f t="shared" si="2022"/>
        <v>0</v>
      </c>
      <c r="RK59" s="1210">
        <f t="shared" si="2023"/>
        <v>0</v>
      </c>
      <c r="RL59" s="1210">
        <f t="shared" si="2024"/>
        <v>0</v>
      </c>
    </row>
    <row r="60" spans="1:480" x14ac:dyDescent="0.3">
      <c r="A60" s="675"/>
      <c r="B60" s="50">
        <v>8.9</v>
      </c>
      <c r="E60" s="1299" t="s">
        <v>9</v>
      </c>
      <c r="F60" s="1299"/>
      <c r="G60" s="1300"/>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710"/>
        <v>147</v>
      </c>
      <c r="AW60" s="150">
        <f t="shared" si="1711"/>
        <v>12.25</v>
      </c>
      <c r="AX60" s="338">
        <v>8</v>
      </c>
      <c r="AY60" s="64">
        <v>9</v>
      </c>
      <c r="AZ60" s="20">
        <v>13</v>
      </c>
      <c r="BA60" s="64">
        <v>0</v>
      </c>
      <c r="BB60" s="20">
        <v>1</v>
      </c>
      <c r="BC60" s="64">
        <v>0</v>
      </c>
      <c r="BD60" s="187">
        <v>5</v>
      </c>
      <c r="BE60" s="64">
        <v>1</v>
      </c>
      <c r="BF60" s="187">
        <v>1</v>
      </c>
      <c r="BG60" s="64">
        <v>1</v>
      </c>
      <c r="BH60" s="187">
        <v>0</v>
      </c>
      <c r="BI60" s="64">
        <v>2</v>
      </c>
      <c r="BJ60" s="118">
        <f t="shared" si="1714"/>
        <v>41</v>
      </c>
      <c r="BK60" s="150">
        <f t="shared" si="1715"/>
        <v>3.4166666666666665</v>
      </c>
      <c r="BL60" s="338">
        <v>1</v>
      </c>
      <c r="BM60" s="64">
        <v>1</v>
      </c>
      <c r="BN60" s="20">
        <v>1</v>
      </c>
      <c r="BO60" s="64">
        <v>1</v>
      </c>
      <c r="BP60" s="20">
        <v>1</v>
      </c>
      <c r="BQ60" s="64">
        <v>1</v>
      </c>
      <c r="BR60" s="187">
        <v>0</v>
      </c>
      <c r="BS60" s="64">
        <v>1</v>
      </c>
      <c r="BT60" s="187">
        <v>1</v>
      </c>
      <c r="BU60" s="187">
        <v>0</v>
      </c>
      <c r="BV60" s="187">
        <v>0</v>
      </c>
      <c r="BW60" s="187">
        <v>0</v>
      </c>
      <c r="BX60" s="118">
        <f t="shared" si="1722"/>
        <v>8</v>
      </c>
      <c r="BY60" s="150">
        <f t="shared" si="1723"/>
        <v>0.66666666666666663</v>
      </c>
      <c r="BZ60" s="187">
        <v>1</v>
      </c>
      <c r="CA60" s="64">
        <v>1</v>
      </c>
      <c r="CB60" s="20">
        <v>1</v>
      </c>
      <c r="CC60" s="844">
        <v>0</v>
      </c>
      <c r="CD60" s="20">
        <v>1</v>
      </c>
      <c r="CE60" s="844">
        <v>1</v>
      </c>
      <c r="CF60" s="846">
        <v>1</v>
      </c>
      <c r="CG60" s="844">
        <v>1</v>
      </c>
      <c r="CH60" s="846">
        <v>1</v>
      </c>
      <c r="CI60" s="846">
        <v>1</v>
      </c>
      <c r="CJ60" s="846">
        <v>0</v>
      </c>
      <c r="CK60" s="846">
        <v>1</v>
      </c>
      <c r="CL60" s="847">
        <f t="shared" si="1730"/>
        <v>10</v>
      </c>
      <c r="CM60" s="150">
        <f t="shared" si="1731"/>
        <v>0.83333333333333337</v>
      </c>
      <c r="CN60" s="187">
        <v>0</v>
      </c>
      <c r="CO60" s="64">
        <v>1</v>
      </c>
      <c r="CP60" s="20">
        <v>0</v>
      </c>
      <c r="CQ60" s="844">
        <v>1</v>
      </c>
      <c r="CR60" s="907">
        <v>0</v>
      </c>
      <c r="CS60" s="908">
        <v>0</v>
      </c>
      <c r="CT60" s="909">
        <v>1</v>
      </c>
      <c r="CU60" s="908">
        <v>1</v>
      </c>
      <c r="CV60" s="997">
        <v>0</v>
      </c>
      <c r="CW60" s="998">
        <v>1</v>
      </c>
      <c r="CX60" s="997">
        <v>1</v>
      </c>
      <c r="CY60" s="999">
        <v>0</v>
      </c>
      <c r="CZ60" s="995">
        <f t="shared" si="1738"/>
        <v>6</v>
      </c>
      <c r="DA60" s="996">
        <f t="shared" si="1739"/>
        <v>0.5</v>
      </c>
      <c r="DB60" s="909">
        <v>1</v>
      </c>
      <c r="DC60" s="908">
        <v>0</v>
      </c>
      <c r="DD60" s="907">
        <v>1</v>
      </c>
      <c r="DE60" s="908">
        <v>0</v>
      </c>
      <c r="DF60" s="907">
        <v>1</v>
      </c>
      <c r="DG60" s="908">
        <v>0</v>
      </c>
      <c r="DH60" s="909">
        <v>1</v>
      </c>
      <c r="DI60" s="908">
        <v>0</v>
      </c>
      <c r="DJ60" s="909">
        <v>1</v>
      </c>
      <c r="DK60" s="908">
        <v>1</v>
      </c>
      <c r="DL60" s="909">
        <v>0</v>
      </c>
      <c r="DM60" s="908">
        <v>1</v>
      </c>
      <c r="DN60" s="995">
        <f t="shared" si="1746"/>
        <v>7</v>
      </c>
      <c r="DO60" s="996">
        <f t="shared" si="1747"/>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54"/>
        <v>5</v>
      </c>
      <c r="EC60" s="996">
        <f t="shared" si="1755"/>
        <v>0.41666666666666669</v>
      </c>
      <c r="ED60" s="909">
        <v>0</v>
      </c>
      <c r="EE60" s="908">
        <v>1</v>
      </c>
      <c r="EF60" s="907">
        <v>0</v>
      </c>
      <c r="EG60" s="908">
        <v>0</v>
      </c>
      <c r="EH60" s="907">
        <v>1</v>
      </c>
      <c r="EI60" s="908">
        <v>0</v>
      </c>
      <c r="EJ60" s="909">
        <v>1</v>
      </c>
      <c r="EK60" s="908">
        <v>1</v>
      </c>
      <c r="EL60" s="909">
        <v>1</v>
      </c>
      <c r="EM60" s="908">
        <v>1</v>
      </c>
      <c r="EN60" s="909">
        <v>1</v>
      </c>
      <c r="EO60" s="908">
        <v>0</v>
      </c>
      <c r="EP60" s="910">
        <f t="shared" si="1763"/>
        <v>7</v>
      </c>
      <c r="EQ60" s="150">
        <f t="shared" si="1764"/>
        <v>0.58333333333333337</v>
      </c>
      <c r="ER60" s="909">
        <v>1</v>
      </c>
      <c r="ES60" s="908">
        <v>1</v>
      </c>
      <c r="ET60" s="907">
        <v>1</v>
      </c>
      <c r="EU60" s="908">
        <v>1</v>
      </c>
      <c r="EV60" s="907">
        <v>1</v>
      </c>
      <c r="EW60" s="908">
        <v>0</v>
      </c>
      <c r="EX60" s="909">
        <v>1</v>
      </c>
      <c r="EY60" s="908"/>
      <c r="EZ60" s="909"/>
      <c r="FA60" s="908"/>
      <c r="FB60" s="909"/>
      <c r="FC60" s="908"/>
      <c r="FD60" s="910">
        <f t="shared" si="1769"/>
        <v>6</v>
      </c>
      <c r="FE60" s="150">
        <f t="shared" si="1770"/>
        <v>0.8571428571428571</v>
      </c>
      <c r="FF60" s="110">
        <f t="shared" si="1926"/>
        <v>0</v>
      </c>
      <c r="FG60" s="367">
        <f t="shared" si="1995"/>
        <v>0</v>
      </c>
      <c r="FH60" s="110">
        <f t="shared" si="1927"/>
        <v>1</v>
      </c>
      <c r="FI60" s="367">
        <f t="shared" si="1928"/>
        <v>0.125</v>
      </c>
      <c r="FJ60" s="110">
        <f t="shared" si="1929"/>
        <v>4</v>
      </c>
      <c r="FK60" s="367">
        <f t="shared" si="1930"/>
        <v>0.44444444444444442</v>
      </c>
      <c r="FL60" s="110">
        <f t="shared" si="1931"/>
        <v>-13</v>
      </c>
      <c r="FM60" s="367">
        <f t="shared" si="1932"/>
        <v>-1</v>
      </c>
      <c r="FN60" s="110">
        <f t="shared" si="1933"/>
        <v>1</v>
      </c>
      <c r="FO60" s="661">
        <v>0</v>
      </c>
      <c r="FP60" s="110">
        <f t="shared" si="1934"/>
        <v>-1</v>
      </c>
      <c r="FQ60" s="367">
        <f t="shared" si="2025"/>
        <v>-1</v>
      </c>
      <c r="FR60" s="110">
        <f t="shared" si="1935"/>
        <v>5</v>
      </c>
      <c r="FS60" s="661">
        <v>0</v>
      </c>
      <c r="FT60" s="110">
        <f t="shared" si="1936"/>
        <v>-4</v>
      </c>
      <c r="FU60" s="367">
        <f>FT60/BD60</f>
        <v>-0.8</v>
      </c>
      <c r="FV60" s="110">
        <f t="shared" si="1937"/>
        <v>0</v>
      </c>
      <c r="FW60" s="367">
        <f t="shared" si="1938"/>
        <v>0</v>
      </c>
      <c r="FX60" s="110">
        <f t="shared" si="1939"/>
        <v>0</v>
      </c>
      <c r="FY60" s="100">
        <f t="shared" si="1940"/>
        <v>0</v>
      </c>
      <c r="FZ60" s="110">
        <f t="shared" si="1941"/>
        <v>-1</v>
      </c>
      <c r="GA60" s="367">
        <f t="shared" si="1942"/>
        <v>-1</v>
      </c>
      <c r="GB60" s="110">
        <f t="shared" si="1943"/>
        <v>2</v>
      </c>
      <c r="GC60" s="367">
        <v>1</v>
      </c>
      <c r="GD60" s="110">
        <f t="shared" si="1944"/>
        <v>-1</v>
      </c>
      <c r="GE60" s="367">
        <f t="shared" si="1945"/>
        <v>-0.5</v>
      </c>
      <c r="GF60" s="300">
        <f t="shared" si="1946"/>
        <v>0</v>
      </c>
      <c r="GG60" s="370">
        <f t="shared" si="1947"/>
        <v>0</v>
      </c>
      <c r="GH60" s="300">
        <f t="shared" si="1948"/>
        <v>0</v>
      </c>
      <c r="GI60" s="370">
        <f t="shared" si="1949"/>
        <v>0</v>
      </c>
      <c r="GJ60" s="300">
        <f t="shared" si="1950"/>
        <v>0</v>
      </c>
      <c r="GK60" s="370">
        <f t="shared" si="1951"/>
        <v>0</v>
      </c>
      <c r="GL60" s="300">
        <f t="shared" si="1952"/>
        <v>0</v>
      </c>
      <c r="GM60" s="370">
        <f t="shared" si="1996"/>
        <v>0</v>
      </c>
      <c r="GN60" s="300">
        <f t="shared" si="1771"/>
        <v>0</v>
      </c>
      <c r="GO60" s="370">
        <f t="shared" si="1953"/>
        <v>0</v>
      </c>
      <c r="GP60" s="300">
        <f t="shared" si="1772"/>
        <v>-1</v>
      </c>
      <c r="GQ60" s="370">
        <f>GP60/BQ60</f>
        <v>-1</v>
      </c>
      <c r="GR60" s="300">
        <f t="shared" si="1773"/>
        <v>1</v>
      </c>
      <c r="GS60" s="370">
        <v>1</v>
      </c>
      <c r="GT60" s="300">
        <f t="shared" si="1774"/>
        <v>0</v>
      </c>
      <c r="GU60" s="370">
        <f t="shared" si="1954"/>
        <v>0</v>
      </c>
      <c r="GV60" s="300">
        <f t="shared" si="1775"/>
        <v>-1</v>
      </c>
      <c r="GW60" s="370">
        <f t="shared" si="1997"/>
        <v>-1</v>
      </c>
      <c r="GX60" s="300">
        <f t="shared" si="1776"/>
        <v>0</v>
      </c>
      <c r="GY60" s="370">
        <v>0</v>
      </c>
      <c r="GZ60" s="300">
        <f t="shared" si="1778"/>
        <v>0</v>
      </c>
      <c r="HA60" s="370">
        <v>0</v>
      </c>
      <c r="HB60" s="300">
        <f t="shared" si="1779"/>
        <v>1</v>
      </c>
      <c r="HC60" s="370">
        <v>0</v>
      </c>
      <c r="HD60" s="300">
        <f t="shared" si="1780"/>
        <v>0</v>
      </c>
      <c r="HE60" s="370">
        <f>HD60/BZ60</f>
        <v>0</v>
      </c>
      <c r="HF60" s="300">
        <f t="shared" si="1781"/>
        <v>0</v>
      </c>
      <c r="HG60" s="370">
        <f t="shared" si="1998"/>
        <v>0</v>
      </c>
      <c r="HH60" s="300">
        <f t="shared" si="1782"/>
        <v>-1</v>
      </c>
      <c r="HI60" s="370">
        <f>HH60/CB60</f>
        <v>-1</v>
      </c>
      <c r="HJ60" s="300">
        <f t="shared" si="1783"/>
        <v>1</v>
      </c>
      <c r="HK60" s="370">
        <v>1</v>
      </c>
      <c r="HL60" s="300">
        <f t="shared" si="1784"/>
        <v>0</v>
      </c>
      <c r="HM60" s="370">
        <f t="shared" si="1923"/>
        <v>0</v>
      </c>
      <c r="HN60" s="300">
        <f t="shared" si="1785"/>
        <v>0</v>
      </c>
      <c r="HO60" s="370">
        <f>HN60/CE60</f>
        <v>0</v>
      </c>
      <c r="HP60" s="300">
        <f t="shared" si="1786"/>
        <v>0</v>
      </c>
      <c r="HQ60" s="370">
        <f>HP60/CF60</f>
        <v>0</v>
      </c>
      <c r="HR60" s="300">
        <f t="shared" si="1787"/>
        <v>0</v>
      </c>
      <c r="HS60" s="370">
        <f t="shared" si="1924"/>
        <v>0</v>
      </c>
      <c r="HT60" s="300">
        <f t="shared" si="1788"/>
        <v>0</v>
      </c>
      <c r="HU60" s="370">
        <f t="shared" si="1789"/>
        <v>0</v>
      </c>
      <c r="HV60" s="300">
        <f t="shared" si="1790"/>
        <v>-1</v>
      </c>
      <c r="HW60" s="370">
        <f t="shared" si="1999"/>
        <v>-1</v>
      </c>
      <c r="HX60" s="300">
        <f t="shared" si="1791"/>
        <v>1</v>
      </c>
      <c r="HY60" s="370" t="e">
        <f t="shared" si="1792"/>
        <v>#DIV/0!</v>
      </c>
      <c r="HZ60" s="300">
        <f t="shared" si="1793"/>
        <v>-1</v>
      </c>
      <c r="IA60" s="370">
        <f t="shared" si="2000"/>
        <v>-1</v>
      </c>
      <c r="IB60" s="300">
        <f t="shared" si="1794"/>
        <v>1</v>
      </c>
      <c r="IC60" s="370">
        <v>0</v>
      </c>
      <c r="ID60" s="300">
        <f t="shared" si="1795"/>
        <v>-1</v>
      </c>
      <c r="IE60" s="370">
        <f t="shared" si="2001"/>
        <v>-1</v>
      </c>
      <c r="IF60" s="300">
        <f t="shared" si="1796"/>
        <v>1</v>
      </c>
      <c r="IG60" s="370">
        <v>0</v>
      </c>
      <c r="IH60" s="300">
        <f t="shared" si="1797"/>
        <v>-1</v>
      </c>
      <c r="II60" s="370">
        <f t="shared" si="2002"/>
        <v>-1</v>
      </c>
      <c r="IJ60" s="300">
        <f t="shared" si="1798"/>
        <v>0</v>
      </c>
      <c r="IK60" s="370">
        <v>0</v>
      </c>
      <c r="IL60" s="300">
        <f t="shared" si="1799"/>
        <v>1</v>
      </c>
      <c r="IM60" s="370">
        <v>0</v>
      </c>
      <c r="IN60" s="300">
        <f t="shared" si="1800"/>
        <v>0</v>
      </c>
      <c r="IO60" s="370">
        <f>IN60/CT60</f>
        <v>0</v>
      </c>
      <c r="IP60" s="300">
        <f t="shared" si="1801"/>
        <v>-1</v>
      </c>
      <c r="IQ60" s="370">
        <f t="shared" si="1925"/>
        <v>-1</v>
      </c>
      <c r="IR60" s="300">
        <f t="shared" si="1802"/>
        <v>1</v>
      </c>
      <c r="IS60" s="370">
        <v>0</v>
      </c>
      <c r="IT60" s="300">
        <f t="shared" si="1803"/>
        <v>0</v>
      </c>
      <c r="IU60" s="370">
        <f t="shared" si="2003"/>
        <v>0</v>
      </c>
      <c r="IV60" s="300">
        <f t="shared" si="1804"/>
        <v>-1</v>
      </c>
      <c r="IW60" s="370">
        <f>IV60/CX60</f>
        <v>-1</v>
      </c>
      <c r="IX60" s="300">
        <f t="shared" si="1805"/>
        <v>1</v>
      </c>
      <c r="IY60" s="370">
        <v>0</v>
      </c>
      <c r="IZ60" s="300">
        <f t="shared" si="1806"/>
        <v>-1</v>
      </c>
      <c r="JA60" s="370">
        <f>IZ60/DB60</f>
        <v>-1</v>
      </c>
      <c r="JB60" s="300">
        <f t="shared" si="1807"/>
        <v>1</v>
      </c>
      <c r="JC60" s="370">
        <f>JB60/DD60</f>
        <v>1</v>
      </c>
      <c r="JD60" s="300">
        <f t="shared" si="1808"/>
        <v>-1</v>
      </c>
      <c r="JE60" s="370">
        <f>JD60/DD60</f>
        <v>-1</v>
      </c>
      <c r="JF60" s="300">
        <f t="shared" si="1809"/>
        <v>1</v>
      </c>
      <c r="JG60" s="370">
        <f>JF60/DO60</f>
        <v>1.7142857142857142</v>
      </c>
      <c r="JH60" s="300">
        <f t="shared" si="1810"/>
        <v>-1</v>
      </c>
      <c r="JI60" s="370">
        <f t="shared" si="1811"/>
        <v>-1</v>
      </c>
      <c r="JJ60" s="300">
        <f t="shared" si="1812"/>
        <v>1</v>
      </c>
      <c r="JK60" s="370">
        <v>0</v>
      </c>
      <c r="JL60" s="300">
        <f t="shared" si="1813"/>
        <v>-1</v>
      </c>
      <c r="JM60" s="370">
        <f>JL60/DH60</f>
        <v>-1</v>
      </c>
      <c r="JN60" s="300">
        <f t="shared" si="1814"/>
        <v>1</v>
      </c>
      <c r="JO60" s="370">
        <v>0</v>
      </c>
      <c r="JP60" s="300">
        <f t="shared" si="1815"/>
        <v>0</v>
      </c>
      <c r="JQ60" s="370">
        <f>JP60/DJ60</f>
        <v>0</v>
      </c>
      <c r="JR60" s="300">
        <f t="shared" si="1816"/>
        <v>-1</v>
      </c>
      <c r="JS60" s="370">
        <f>JR60/DK60</f>
        <v>-1</v>
      </c>
      <c r="JT60" s="300">
        <f t="shared" si="1817"/>
        <v>1</v>
      </c>
      <c r="JU60" s="370">
        <v>0</v>
      </c>
      <c r="JV60" s="300">
        <f t="shared" si="1818"/>
        <v>-1</v>
      </c>
      <c r="JW60" s="370">
        <f>JV60/DM60</f>
        <v>-1</v>
      </c>
      <c r="JX60" s="300">
        <f t="shared" si="1819"/>
        <v>0</v>
      </c>
      <c r="JY60" s="370">
        <v>0</v>
      </c>
      <c r="JZ60" s="300">
        <f t="shared" si="1820"/>
        <v>1</v>
      </c>
      <c r="KA60" s="370">
        <v>0</v>
      </c>
      <c r="KB60" s="300">
        <f t="shared" si="1821"/>
        <v>0</v>
      </c>
      <c r="KC60" s="370">
        <f>KB60/DR60</f>
        <v>0</v>
      </c>
      <c r="KD60" s="300">
        <f t="shared" si="1822"/>
        <v>0</v>
      </c>
      <c r="KE60" s="370">
        <f>KD60/DS60</f>
        <v>0</v>
      </c>
      <c r="KF60" s="300">
        <f t="shared" si="1823"/>
        <v>-1</v>
      </c>
      <c r="KG60" s="370">
        <f>KF60/DT60</f>
        <v>-1</v>
      </c>
      <c r="KH60" s="300">
        <f t="shared" si="1824"/>
        <v>0</v>
      </c>
      <c r="KI60" s="370">
        <v>0</v>
      </c>
      <c r="KJ60" s="300">
        <f t="shared" si="1825"/>
        <v>1</v>
      </c>
      <c r="KK60" s="370">
        <v>0</v>
      </c>
      <c r="KL60" s="300">
        <f t="shared" si="1826"/>
        <v>-1</v>
      </c>
      <c r="KM60" s="370">
        <f>KL60/DW60</f>
        <v>-1</v>
      </c>
      <c r="KN60" s="300">
        <f t="shared" si="1827"/>
        <v>1</v>
      </c>
      <c r="KO60" s="370">
        <v>0</v>
      </c>
      <c r="KP60" s="300">
        <f t="shared" si="1828"/>
        <v>-1</v>
      </c>
      <c r="KQ60" s="370">
        <f>KP60/DY60</f>
        <v>-1</v>
      </c>
      <c r="KR60" s="300">
        <f t="shared" si="1829"/>
        <v>0</v>
      </c>
      <c r="KS60" s="370">
        <v>0</v>
      </c>
      <c r="KT60" s="300">
        <f t="shared" si="1830"/>
        <v>0</v>
      </c>
      <c r="KU60" s="375">
        <v>0</v>
      </c>
      <c r="KV60" s="300">
        <f t="shared" si="1831"/>
        <v>1</v>
      </c>
      <c r="KW60" s="370">
        <v>0</v>
      </c>
      <c r="KX60" s="300">
        <f t="shared" si="1832"/>
        <v>-1</v>
      </c>
      <c r="KY60" s="370">
        <f t="shared" si="1833"/>
        <v>-1</v>
      </c>
      <c r="KZ60" s="300">
        <f t="shared" si="1834"/>
        <v>0</v>
      </c>
      <c r="LA60" s="370">
        <f t="shared" si="1835"/>
        <v>0</v>
      </c>
      <c r="LB60" s="300">
        <f t="shared" si="1836"/>
        <v>1</v>
      </c>
      <c r="LC60" s="370">
        <f t="shared" si="1837"/>
        <v>0</v>
      </c>
      <c r="LD60" s="300">
        <f t="shared" si="1838"/>
        <v>-1</v>
      </c>
      <c r="LE60" s="370">
        <f t="shared" si="1839"/>
        <v>-1</v>
      </c>
      <c r="LF60" s="300">
        <f t="shared" si="1840"/>
        <v>1</v>
      </c>
      <c r="LG60" s="370">
        <f t="shared" si="1841"/>
        <v>0</v>
      </c>
      <c r="LH60" s="300">
        <f t="shared" si="1842"/>
        <v>0</v>
      </c>
      <c r="LI60" s="370">
        <f t="shared" si="1843"/>
        <v>0</v>
      </c>
      <c r="LJ60" s="300">
        <f t="shared" si="1844"/>
        <v>0</v>
      </c>
      <c r="LK60" s="370">
        <f t="shared" si="1845"/>
        <v>0</v>
      </c>
      <c r="LL60" s="300">
        <f t="shared" si="1846"/>
        <v>0</v>
      </c>
      <c r="LM60" s="370">
        <f t="shared" si="1847"/>
        <v>0</v>
      </c>
      <c r="LN60" s="300">
        <f t="shared" si="1848"/>
        <v>0</v>
      </c>
      <c r="LO60" s="370">
        <f t="shared" si="1849"/>
        <v>0</v>
      </c>
      <c r="LP60" s="300">
        <f t="shared" si="1850"/>
        <v>-1</v>
      </c>
      <c r="LQ60" s="370">
        <f t="shared" si="1851"/>
        <v>-1</v>
      </c>
      <c r="LR60" s="300">
        <f t="shared" si="1852"/>
        <v>1</v>
      </c>
      <c r="LS60" s="1195">
        <v>0</v>
      </c>
      <c r="LT60" s="300">
        <f t="shared" si="1853"/>
        <v>0</v>
      </c>
      <c r="LU60" s="1191">
        <v>0</v>
      </c>
      <c r="LV60" s="300">
        <f t="shared" si="1854"/>
        <v>0</v>
      </c>
      <c r="LW60" s="1191">
        <f t="shared" si="1855"/>
        <v>0</v>
      </c>
      <c r="LX60" s="300">
        <f t="shared" si="1856"/>
        <v>0</v>
      </c>
      <c r="LY60" s="1191">
        <f t="shared" si="1857"/>
        <v>0</v>
      </c>
      <c r="LZ60" s="300">
        <f t="shared" si="1858"/>
        <v>0</v>
      </c>
      <c r="MA60" s="1191">
        <f t="shared" si="1859"/>
        <v>0</v>
      </c>
      <c r="MB60" s="300">
        <f t="shared" si="1860"/>
        <v>-1</v>
      </c>
      <c r="MC60" s="1191">
        <f t="shared" si="1861"/>
        <v>-1</v>
      </c>
      <c r="MD60" s="300">
        <f t="shared" si="1862"/>
        <v>1</v>
      </c>
      <c r="ME60" s="1249">
        <f t="shared" si="1863"/>
        <v>0</v>
      </c>
      <c r="MF60" s="300">
        <f t="shared" si="1864"/>
        <v>-1</v>
      </c>
      <c r="MG60" s="1191">
        <f t="shared" si="1865"/>
        <v>-1</v>
      </c>
      <c r="MH60" s="300">
        <f t="shared" si="1866"/>
        <v>0</v>
      </c>
      <c r="MI60" s="1191">
        <f t="shared" si="1867"/>
        <v>0</v>
      </c>
      <c r="MJ60" s="300">
        <f t="shared" si="1868"/>
        <v>0</v>
      </c>
      <c r="MK60" s="1191">
        <f t="shared" si="1869"/>
        <v>0</v>
      </c>
      <c r="ML60" s="300">
        <f t="shared" si="1870"/>
        <v>0</v>
      </c>
      <c r="MM60" s="1191">
        <f t="shared" si="1871"/>
        <v>0</v>
      </c>
      <c r="MN60" s="300">
        <f t="shared" si="1872"/>
        <v>0</v>
      </c>
      <c r="MO60" s="1191">
        <f t="shared" si="1873"/>
        <v>0</v>
      </c>
      <c r="MP60" s="846">
        <f t="shared" si="1874"/>
        <v>1</v>
      </c>
      <c r="MQ60" s="968">
        <f t="shared" si="1875"/>
        <v>1</v>
      </c>
      <c r="MR60" s="110">
        <f t="shared" si="1876"/>
        <v>0</v>
      </c>
      <c r="MS60" s="100">
        <f t="shared" si="1877"/>
        <v>0</v>
      </c>
      <c r="MT60" s="614"/>
      <c r="MU60" s="614"/>
      <c r="MV60" s="614"/>
      <c r="MW60" t="str">
        <f t="shared" si="1878"/>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2004"/>
        <v>12</v>
      </c>
      <c r="NJ60" s="241">
        <f t="shared" si="2004"/>
        <v>13</v>
      </c>
      <c r="NK60" s="241">
        <f t="shared" si="2004"/>
        <v>12</v>
      </c>
      <c r="NL60" s="241">
        <f t="shared" si="2004"/>
        <v>12</v>
      </c>
      <c r="NM60" s="241">
        <f t="shared" si="2004"/>
        <v>15</v>
      </c>
      <c r="NN60" s="241">
        <f t="shared" si="2004"/>
        <v>11</v>
      </c>
      <c r="NO60" s="241">
        <f t="shared" si="2004"/>
        <v>17</v>
      </c>
      <c r="NP60" s="241">
        <f t="shared" si="2004"/>
        <v>9</v>
      </c>
      <c r="NQ60" s="241">
        <f t="shared" si="2004"/>
        <v>14</v>
      </c>
      <c r="NR60" s="241">
        <f t="shared" si="2004"/>
        <v>13</v>
      </c>
      <c r="NS60" s="241">
        <f t="shared" si="2004"/>
        <v>11</v>
      </c>
      <c r="NT60" s="241">
        <f t="shared" si="2004"/>
        <v>8</v>
      </c>
      <c r="NU60" s="241">
        <f t="shared" si="2005"/>
        <v>8</v>
      </c>
      <c r="NV60" s="241">
        <f t="shared" si="2005"/>
        <v>9</v>
      </c>
      <c r="NW60" s="241">
        <f t="shared" si="2005"/>
        <v>13</v>
      </c>
      <c r="NX60" s="241">
        <f t="shared" si="2005"/>
        <v>0</v>
      </c>
      <c r="NY60" s="241">
        <f t="shared" si="2005"/>
        <v>1</v>
      </c>
      <c r="NZ60" s="241">
        <f t="shared" si="2005"/>
        <v>0</v>
      </c>
      <c r="OA60" s="241">
        <f t="shared" si="2005"/>
        <v>5</v>
      </c>
      <c r="OB60" s="241">
        <f t="shared" si="2005"/>
        <v>1</v>
      </c>
      <c r="OC60" s="241">
        <f t="shared" si="2005"/>
        <v>1</v>
      </c>
      <c r="OD60" s="241">
        <f t="shared" si="2005"/>
        <v>1</v>
      </c>
      <c r="OE60" s="241">
        <f t="shared" si="2005"/>
        <v>0</v>
      </c>
      <c r="OF60" s="241">
        <f t="shared" si="2005"/>
        <v>2</v>
      </c>
      <c r="OG60" s="697">
        <f t="shared" si="2006"/>
        <v>1</v>
      </c>
      <c r="OH60" s="697">
        <f t="shared" si="2006"/>
        <v>1</v>
      </c>
      <c r="OI60" s="697">
        <f t="shared" si="2006"/>
        <v>1</v>
      </c>
      <c r="OJ60" s="697">
        <f t="shared" si="2006"/>
        <v>1</v>
      </c>
      <c r="OK60" s="697">
        <f t="shared" si="2006"/>
        <v>1</v>
      </c>
      <c r="OL60" s="697">
        <f t="shared" si="1955"/>
        <v>1</v>
      </c>
      <c r="OM60" s="697">
        <f t="shared" si="1956"/>
        <v>0</v>
      </c>
      <c r="ON60" s="697">
        <f t="shared" si="1957"/>
        <v>1</v>
      </c>
      <c r="OO60" s="697">
        <f t="shared" si="1958"/>
        <v>1</v>
      </c>
      <c r="OP60" s="697">
        <f t="shared" si="2007"/>
        <v>0</v>
      </c>
      <c r="OQ60" s="697">
        <f t="shared" si="1959"/>
        <v>0</v>
      </c>
      <c r="OR60" s="697">
        <f t="shared" si="2008"/>
        <v>0</v>
      </c>
      <c r="OS60" s="800">
        <f t="shared" si="1960"/>
        <v>1</v>
      </c>
      <c r="OT60" s="800">
        <f t="shared" si="1961"/>
        <v>1</v>
      </c>
      <c r="OU60" s="800">
        <f t="shared" si="1962"/>
        <v>1</v>
      </c>
      <c r="OV60" s="800">
        <f t="shared" si="1963"/>
        <v>0</v>
      </c>
      <c r="OW60" s="800">
        <f t="shared" si="1964"/>
        <v>1</v>
      </c>
      <c r="OX60" s="800">
        <f t="shared" si="1965"/>
        <v>1</v>
      </c>
      <c r="OY60" s="800">
        <f t="shared" si="1966"/>
        <v>1</v>
      </c>
      <c r="OZ60" s="800">
        <f t="shared" si="2009"/>
        <v>1</v>
      </c>
      <c r="PA60" s="800">
        <f t="shared" si="2009"/>
        <v>1</v>
      </c>
      <c r="PB60" s="800">
        <f t="shared" si="2009"/>
        <v>1</v>
      </c>
      <c r="PC60" s="800">
        <f t="shared" si="1967"/>
        <v>0</v>
      </c>
      <c r="PD60" s="800">
        <f t="shared" si="2010"/>
        <v>1</v>
      </c>
      <c r="PE60" s="853">
        <f t="shared" si="1968"/>
        <v>0</v>
      </c>
      <c r="PF60" s="853">
        <f t="shared" si="1969"/>
        <v>1</v>
      </c>
      <c r="PG60" s="853">
        <f t="shared" si="1970"/>
        <v>0</v>
      </c>
      <c r="PH60" s="853">
        <f t="shared" si="1971"/>
        <v>1</v>
      </c>
      <c r="PI60" s="853">
        <f t="shared" si="1972"/>
        <v>0</v>
      </c>
      <c r="PJ60" s="853">
        <f t="shared" si="2011"/>
        <v>0</v>
      </c>
      <c r="PK60" s="853">
        <f t="shared" si="1973"/>
        <v>1</v>
      </c>
      <c r="PL60" s="853">
        <f t="shared" si="1974"/>
        <v>1</v>
      </c>
      <c r="PM60" s="853">
        <f t="shared" si="1975"/>
        <v>0</v>
      </c>
      <c r="PN60" s="853">
        <f t="shared" si="1976"/>
        <v>1</v>
      </c>
      <c r="PO60" s="853">
        <f t="shared" si="1977"/>
        <v>1</v>
      </c>
      <c r="PP60" s="853">
        <f t="shared" si="1978"/>
        <v>0</v>
      </c>
      <c r="PQ60" s="1039">
        <f t="shared" si="1884"/>
        <v>1</v>
      </c>
      <c r="PR60" s="1039">
        <f t="shared" si="1885"/>
        <v>0</v>
      </c>
      <c r="PS60" s="1039">
        <f t="shared" si="1886"/>
        <v>1</v>
      </c>
      <c r="PT60" s="1039">
        <f t="shared" si="1887"/>
        <v>0</v>
      </c>
      <c r="PU60" s="1039">
        <f t="shared" si="1888"/>
        <v>1</v>
      </c>
      <c r="PV60" s="1039">
        <f t="shared" si="1889"/>
        <v>0</v>
      </c>
      <c r="PW60" s="1039">
        <f t="shared" si="1890"/>
        <v>1</v>
      </c>
      <c r="PX60" s="1039">
        <f t="shared" si="1891"/>
        <v>0</v>
      </c>
      <c r="PY60" s="1039">
        <f t="shared" si="1892"/>
        <v>1</v>
      </c>
      <c r="PZ60" s="1039">
        <f t="shared" si="1893"/>
        <v>1</v>
      </c>
      <c r="QA60" s="1039">
        <f t="shared" si="1894"/>
        <v>0</v>
      </c>
      <c r="QB60" s="1039">
        <f t="shared" si="1895"/>
        <v>1</v>
      </c>
      <c r="QC60" s="1061">
        <f t="shared" si="1896"/>
        <v>0</v>
      </c>
      <c r="QD60" s="1061">
        <f t="shared" si="1897"/>
        <v>0</v>
      </c>
      <c r="QE60" s="1061">
        <f t="shared" si="1898"/>
        <v>1</v>
      </c>
      <c r="QF60" s="1061">
        <f t="shared" si="1899"/>
        <v>1</v>
      </c>
      <c r="QG60" s="1061">
        <f t="shared" si="1900"/>
        <v>1</v>
      </c>
      <c r="QH60" s="1061">
        <f t="shared" si="1901"/>
        <v>0</v>
      </c>
      <c r="QI60" s="1061">
        <f t="shared" si="1902"/>
        <v>0</v>
      </c>
      <c r="QJ60" s="1061">
        <f t="shared" si="1903"/>
        <v>1</v>
      </c>
      <c r="QK60" s="1061">
        <f t="shared" si="1904"/>
        <v>0</v>
      </c>
      <c r="QL60" s="1061">
        <f t="shared" si="1905"/>
        <v>1</v>
      </c>
      <c r="QM60" s="1061">
        <f t="shared" si="1906"/>
        <v>0</v>
      </c>
      <c r="QN60" s="1061">
        <f t="shared" si="1907"/>
        <v>0</v>
      </c>
      <c r="QO60" s="1118">
        <f t="shared" si="1987"/>
        <v>0</v>
      </c>
      <c r="QP60" s="1118">
        <f t="shared" si="1988"/>
        <v>1</v>
      </c>
      <c r="QQ60" s="1118">
        <f t="shared" si="1989"/>
        <v>0</v>
      </c>
      <c r="QR60" s="1118">
        <f t="shared" si="1990"/>
        <v>0</v>
      </c>
      <c r="QS60" s="1118">
        <f t="shared" si="1991"/>
        <v>1</v>
      </c>
      <c r="QT60" s="1118">
        <f t="shared" si="1992"/>
        <v>0</v>
      </c>
      <c r="QU60" s="1118">
        <f t="shared" si="1993"/>
        <v>1</v>
      </c>
      <c r="QV60" s="1118">
        <f t="shared" si="1994"/>
        <v>1</v>
      </c>
      <c r="QW60" s="1118">
        <f t="shared" si="2012"/>
        <v>1</v>
      </c>
      <c r="QX60" s="1118">
        <f t="shared" si="2012"/>
        <v>1</v>
      </c>
      <c r="QY60" s="1118">
        <f t="shared" si="2012"/>
        <v>1</v>
      </c>
      <c r="QZ60" s="1118">
        <f t="shared" si="2012"/>
        <v>0</v>
      </c>
      <c r="RA60" s="1210">
        <f t="shared" si="2013"/>
        <v>1</v>
      </c>
      <c r="RB60" s="1210">
        <f t="shared" si="2014"/>
        <v>1</v>
      </c>
      <c r="RC60" s="1210">
        <f t="shared" si="2015"/>
        <v>1</v>
      </c>
      <c r="RD60" s="1210">
        <f t="shared" si="2016"/>
        <v>1</v>
      </c>
      <c r="RE60" s="1210">
        <f t="shared" si="2017"/>
        <v>1</v>
      </c>
      <c r="RF60" s="1210">
        <f t="shared" si="2018"/>
        <v>0</v>
      </c>
      <c r="RG60" s="1210">
        <f t="shared" si="2019"/>
        <v>1</v>
      </c>
      <c r="RH60" s="1210">
        <f t="shared" si="2020"/>
        <v>0</v>
      </c>
      <c r="RI60" s="1210">
        <f t="shared" si="2021"/>
        <v>0</v>
      </c>
      <c r="RJ60" s="1210">
        <f t="shared" si="2022"/>
        <v>0</v>
      </c>
      <c r="RK60" s="1210">
        <f t="shared" si="2023"/>
        <v>0</v>
      </c>
      <c r="RL60" s="1210">
        <f t="shared" si="2024"/>
        <v>0</v>
      </c>
    </row>
    <row r="61" spans="1:480" x14ac:dyDescent="0.3">
      <c r="A61" s="675"/>
      <c r="B61" s="776">
        <v>8.1</v>
      </c>
      <c r="E61" s="1299" t="s">
        <v>10</v>
      </c>
      <c r="F61" s="1299"/>
      <c r="G61" s="1300"/>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710"/>
        <v>630</v>
      </c>
      <c r="AW61" s="150">
        <f t="shared" si="1711"/>
        <v>52.5</v>
      </c>
      <c r="AX61" s="338">
        <v>44</v>
      </c>
      <c r="AY61" s="64">
        <v>57</v>
      </c>
      <c r="AZ61" s="20">
        <v>47</v>
      </c>
      <c r="BA61" s="64">
        <v>3</v>
      </c>
      <c r="BB61" s="20">
        <v>2</v>
      </c>
      <c r="BC61" s="64">
        <v>4</v>
      </c>
      <c r="BD61" s="187">
        <v>0</v>
      </c>
      <c r="BE61" s="64">
        <v>2</v>
      </c>
      <c r="BF61" s="187">
        <v>2</v>
      </c>
      <c r="BG61" s="64">
        <v>3</v>
      </c>
      <c r="BH61" s="187">
        <v>2</v>
      </c>
      <c r="BI61" s="64">
        <v>2</v>
      </c>
      <c r="BJ61" s="118">
        <f t="shared" si="1714"/>
        <v>168</v>
      </c>
      <c r="BK61" s="150">
        <f t="shared" si="1715"/>
        <v>14</v>
      </c>
      <c r="BL61" s="338">
        <v>3</v>
      </c>
      <c r="BM61" s="64">
        <v>2</v>
      </c>
      <c r="BN61" s="20">
        <v>3</v>
      </c>
      <c r="BO61" s="64">
        <v>2</v>
      </c>
      <c r="BP61" s="20">
        <v>2</v>
      </c>
      <c r="BQ61" s="64">
        <v>2</v>
      </c>
      <c r="BR61" s="187">
        <v>2</v>
      </c>
      <c r="BS61" s="64">
        <v>1</v>
      </c>
      <c r="BT61" s="187">
        <v>5</v>
      </c>
      <c r="BU61" s="187">
        <v>2</v>
      </c>
      <c r="BV61" s="187">
        <v>5</v>
      </c>
      <c r="BW61" s="187">
        <v>3</v>
      </c>
      <c r="BX61" s="118">
        <f t="shared" si="1722"/>
        <v>32</v>
      </c>
      <c r="BY61" s="150">
        <f t="shared" si="1723"/>
        <v>2.6666666666666665</v>
      </c>
      <c r="BZ61" s="187">
        <v>2</v>
      </c>
      <c r="CA61" s="64">
        <v>2</v>
      </c>
      <c r="CB61" s="20">
        <v>2</v>
      </c>
      <c r="CC61" s="64">
        <v>3</v>
      </c>
      <c r="CD61" s="20">
        <v>2</v>
      </c>
      <c r="CE61" s="844">
        <v>2</v>
      </c>
      <c r="CF61" s="846">
        <v>2</v>
      </c>
      <c r="CG61" s="844">
        <v>2</v>
      </c>
      <c r="CH61" s="846">
        <v>2</v>
      </c>
      <c r="CI61" s="846">
        <v>3</v>
      </c>
      <c r="CJ61" s="846">
        <v>2</v>
      </c>
      <c r="CK61" s="846">
        <v>2</v>
      </c>
      <c r="CL61" s="847">
        <f t="shared" si="1730"/>
        <v>26</v>
      </c>
      <c r="CM61" s="150">
        <f t="shared" si="1731"/>
        <v>2.1666666666666665</v>
      </c>
      <c r="CN61" s="187">
        <v>3</v>
      </c>
      <c r="CO61" s="64">
        <v>3</v>
      </c>
      <c r="CP61" s="20">
        <v>3</v>
      </c>
      <c r="CQ61" s="64">
        <v>3</v>
      </c>
      <c r="CR61" s="907">
        <v>2</v>
      </c>
      <c r="CS61" s="908">
        <v>2</v>
      </c>
      <c r="CT61" s="909">
        <v>2</v>
      </c>
      <c r="CU61" s="908">
        <v>2</v>
      </c>
      <c r="CV61" s="997">
        <v>2</v>
      </c>
      <c r="CW61" s="998">
        <v>2</v>
      </c>
      <c r="CX61" s="997">
        <v>2</v>
      </c>
      <c r="CY61" s="999">
        <v>2</v>
      </c>
      <c r="CZ61" s="995">
        <f t="shared" si="1738"/>
        <v>28</v>
      </c>
      <c r="DA61" s="996">
        <f t="shared" si="1739"/>
        <v>2.3333333333333335</v>
      </c>
      <c r="DB61" s="909">
        <v>2</v>
      </c>
      <c r="DC61" s="908">
        <v>2</v>
      </c>
      <c r="DD61" s="907">
        <v>3</v>
      </c>
      <c r="DE61" s="908">
        <v>2</v>
      </c>
      <c r="DF61" s="907">
        <v>2</v>
      </c>
      <c r="DG61" s="908">
        <v>2</v>
      </c>
      <c r="DH61" s="909">
        <v>2</v>
      </c>
      <c r="DI61" s="908">
        <v>2</v>
      </c>
      <c r="DJ61" s="909">
        <v>3</v>
      </c>
      <c r="DK61" s="908">
        <v>2</v>
      </c>
      <c r="DL61" s="909">
        <v>2</v>
      </c>
      <c r="DM61" s="908">
        <v>4</v>
      </c>
      <c r="DN61" s="995">
        <f t="shared" si="1746"/>
        <v>28</v>
      </c>
      <c r="DO61" s="996">
        <f t="shared" si="1747"/>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54"/>
        <v>24</v>
      </c>
      <c r="EC61" s="996">
        <f t="shared" si="1755"/>
        <v>2</v>
      </c>
      <c r="ED61" s="909">
        <v>3</v>
      </c>
      <c r="EE61" s="908">
        <v>2</v>
      </c>
      <c r="EF61" s="907">
        <v>2</v>
      </c>
      <c r="EG61" s="908">
        <v>2</v>
      </c>
      <c r="EH61" s="907">
        <v>2</v>
      </c>
      <c r="EI61" s="908">
        <v>3</v>
      </c>
      <c r="EJ61" s="909">
        <v>3</v>
      </c>
      <c r="EK61" s="908">
        <v>4</v>
      </c>
      <c r="EL61" s="909">
        <v>4</v>
      </c>
      <c r="EM61" s="908">
        <v>4</v>
      </c>
      <c r="EN61" s="909">
        <v>3</v>
      </c>
      <c r="EO61" s="908">
        <v>2</v>
      </c>
      <c r="EP61" s="910">
        <f t="shared" si="1763"/>
        <v>34</v>
      </c>
      <c r="EQ61" s="150">
        <f t="shared" si="1764"/>
        <v>2.8333333333333335</v>
      </c>
      <c r="ER61" s="909">
        <v>3</v>
      </c>
      <c r="ES61" s="908">
        <v>3</v>
      </c>
      <c r="ET61" s="907">
        <v>4</v>
      </c>
      <c r="EU61" s="908">
        <v>4</v>
      </c>
      <c r="EV61" s="907">
        <v>3</v>
      </c>
      <c r="EW61" s="908">
        <v>2</v>
      </c>
      <c r="EX61" s="909">
        <v>3</v>
      </c>
      <c r="EY61" s="908"/>
      <c r="EZ61" s="909"/>
      <c r="FA61" s="908"/>
      <c r="FB61" s="909"/>
      <c r="FC61" s="908"/>
      <c r="FD61" s="910">
        <f t="shared" si="1769"/>
        <v>22</v>
      </c>
      <c r="FE61" s="150">
        <f t="shared" si="1770"/>
        <v>3.1428571428571428</v>
      </c>
      <c r="FF61" s="110">
        <f t="shared" si="1926"/>
        <v>-1</v>
      </c>
      <c r="FG61" s="367">
        <f t="shared" si="1995"/>
        <v>-2.2222222222222223E-2</v>
      </c>
      <c r="FH61" s="110">
        <f t="shared" si="1927"/>
        <v>13</v>
      </c>
      <c r="FI61" s="367">
        <f t="shared" si="1928"/>
        <v>0.29545454545454547</v>
      </c>
      <c r="FJ61" s="110">
        <f t="shared" si="1929"/>
        <v>-10</v>
      </c>
      <c r="FK61" s="367">
        <f t="shared" si="1930"/>
        <v>-0.17543859649122806</v>
      </c>
      <c r="FL61" s="110">
        <f t="shared" si="1931"/>
        <v>-44</v>
      </c>
      <c r="FM61" s="367">
        <f t="shared" si="1932"/>
        <v>-0.93617021276595747</v>
      </c>
      <c r="FN61" s="110">
        <f t="shared" si="1933"/>
        <v>-1</v>
      </c>
      <c r="FO61" s="367">
        <f>FN61/BA61</f>
        <v>-0.33333333333333331</v>
      </c>
      <c r="FP61" s="110">
        <f t="shared" si="1934"/>
        <v>2</v>
      </c>
      <c r="FQ61" s="367">
        <f t="shared" si="2025"/>
        <v>1</v>
      </c>
      <c r="FR61" s="110">
        <f t="shared" si="1935"/>
        <v>-4</v>
      </c>
      <c r="FS61" s="367">
        <f>FR61/BC61</f>
        <v>-1</v>
      </c>
      <c r="FT61" s="110">
        <f t="shared" si="1936"/>
        <v>2</v>
      </c>
      <c r="FU61" s="367">
        <v>1</v>
      </c>
      <c r="FV61" s="110">
        <f t="shared" si="1937"/>
        <v>0</v>
      </c>
      <c r="FW61" s="367">
        <f t="shared" si="1938"/>
        <v>0</v>
      </c>
      <c r="FX61" s="110">
        <f t="shared" si="1939"/>
        <v>1</v>
      </c>
      <c r="FY61" s="100">
        <f t="shared" si="1940"/>
        <v>0.5</v>
      </c>
      <c r="FZ61" s="110">
        <f t="shared" si="1941"/>
        <v>-1</v>
      </c>
      <c r="GA61" s="367">
        <f t="shared" si="1942"/>
        <v>-0.33333333333333331</v>
      </c>
      <c r="GB61" s="110">
        <f t="shared" si="1943"/>
        <v>0</v>
      </c>
      <c r="GC61" s="367">
        <f>GB61/BH61</f>
        <v>0</v>
      </c>
      <c r="GD61" s="110">
        <f t="shared" si="1944"/>
        <v>1</v>
      </c>
      <c r="GE61" s="367">
        <f t="shared" si="1945"/>
        <v>0.5</v>
      </c>
      <c r="GF61" s="300">
        <f t="shared" si="1946"/>
        <v>-1</v>
      </c>
      <c r="GG61" s="370">
        <f t="shared" si="1947"/>
        <v>-0.33333333333333331</v>
      </c>
      <c r="GH61" s="300">
        <f t="shared" si="1948"/>
        <v>1</v>
      </c>
      <c r="GI61" s="370">
        <f t="shared" si="1949"/>
        <v>0.5</v>
      </c>
      <c r="GJ61" s="300">
        <f t="shared" si="1950"/>
        <v>-1</v>
      </c>
      <c r="GK61" s="370">
        <f t="shared" si="1951"/>
        <v>-0.33333333333333331</v>
      </c>
      <c r="GL61" s="300">
        <f t="shared" si="1952"/>
        <v>0</v>
      </c>
      <c r="GM61" s="370">
        <f t="shared" si="1996"/>
        <v>0</v>
      </c>
      <c r="GN61" s="300">
        <f t="shared" si="1771"/>
        <v>0</v>
      </c>
      <c r="GO61" s="370">
        <f t="shared" si="1953"/>
        <v>0</v>
      </c>
      <c r="GP61" s="300">
        <f t="shared" si="1772"/>
        <v>0</v>
      </c>
      <c r="GQ61" s="370">
        <f>GP61/BQ61</f>
        <v>0</v>
      </c>
      <c r="GR61" s="300">
        <f t="shared" si="1773"/>
        <v>-1</v>
      </c>
      <c r="GS61" s="370">
        <f>GR61/BR61</f>
        <v>-0.5</v>
      </c>
      <c r="GT61" s="300">
        <f t="shared" si="1774"/>
        <v>4</v>
      </c>
      <c r="GU61" s="370">
        <f t="shared" si="1954"/>
        <v>4</v>
      </c>
      <c r="GV61" s="300">
        <f t="shared" si="1775"/>
        <v>-3</v>
      </c>
      <c r="GW61" s="370">
        <f t="shared" si="1997"/>
        <v>-0.6</v>
      </c>
      <c r="GX61" s="300">
        <f t="shared" si="1776"/>
        <v>3</v>
      </c>
      <c r="GY61" s="370">
        <f>GX61/BU61</f>
        <v>1.5</v>
      </c>
      <c r="GZ61" s="300">
        <f t="shared" si="1778"/>
        <v>-2</v>
      </c>
      <c r="HA61" s="370">
        <f>GZ61/BV61</f>
        <v>-0.4</v>
      </c>
      <c r="HB61" s="300">
        <f t="shared" si="1779"/>
        <v>-1</v>
      </c>
      <c r="HC61" s="370">
        <f>HB61/BW61</f>
        <v>-0.33333333333333331</v>
      </c>
      <c r="HD61" s="300">
        <f t="shared" si="1780"/>
        <v>0</v>
      </c>
      <c r="HE61" s="370">
        <f>HD61/BZ61</f>
        <v>0</v>
      </c>
      <c r="HF61" s="300">
        <f t="shared" si="1781"/>
        <v>0</v>
      </c>
      <c r="HG61" s="370">
        <f t="shared" si="1998"/>
        <v>0</v>
      </c>
      <c r="HH61" s="300">
        <f t="shared" si="1782"/>
        <v>1</v>
      </c>
      <c r="HI61" s="370">
        <f>HH61/CB61</f>
        <v>0.5</v>
      </c>
      <c r="HJ61" s="300">
        <f t="shared" si="1783"/>
        <v>-1</v>
      </c>
      <c r="HK61" s="370">
        <f>HJ61/CC61</f>
        <v>-0.33333333333333331</v>
      </c>
      <c r="HL61" s="300">
        <f t="shared" si="1784"/>
        <v>0</v>
      </c>
      <c r="HM61" s="370">
        <f t="shared" si="1923"/>
        <v>0</v>
      </c>
      <c r="HN61" s="300">
        <f t="shared" si="1785"/>
        <v>0</v>
      </c>
      <c r="HO61" s="370">
        <f>HN61/CE61</f>
        <v>0</v>
      </c>
      <c r="HP61" s="300">
        <f t="shared" si="1786"/>
        <v>0</v>
      </c>
      <c r="HQ61" s="370">
        <f>HP61/CF61</f>
        <v>0</v>
      </c>
      <c r="HR61" s="300">
        <f t="shared" si="1787"/>
        <v>0</v>
      </c>
      <c r="HS61" s="370">
        <f t="shared" si="1924"/>
        <v>0</v>
      </c>
      <c r="HT61" s="300">
        <f t="shared" si="1788"/>
        <v>1</v>
      </c>
      <c r="HU61" s="370">
        <f t="shared" si="1789"/>
        <v>0.5</v>
      </c>
      <c r="HV61" s="300">
        <f t="shared" si="1790"/>
        <v>-1</v>
      </c>
      <c r="HW61" s="370">
        <f t="shared" si="1999"/>
        <v>-0.33333333333333331</v>
      </c>
      <c r="HX61" s="300">
        <f t="shared" si="1791"/>
        <v>0</v>
      </c>
      <c r="HY61" s="370">
        <f t="shared" si="1792"/>
        <v>0</v>
      </c>
      <c r="HZ61" s="300">
        <f t="shared" si="1793"/>
        <v>1</v>
      </c>
      <c r="IA61" s="370">
        <f t="shared" si="2000"/>
        <v>0.5</v>
      </c>
      <c r="IB61" s="300">
        <f t="shared" si="1794"/>
        <v>0</v>
      </c>
      <c r="IC61" s="370">
        <f>IB61/CN61</f>
        <v>0</v>
      </c>
      <c r="ID61" s="300">
        <f t="shared" si="1795"/>
        <v>0</v>
      </c>
      <c r="IE61" s="370">
        <f t="shared" si="2001"/>
        <v>0</v>
      </c>
      <c r="IF61" s="300">
        <f t="shared" si="1796"/>
        <v>0</v>
      </c>
      <c r="IG61" s="370">
        <f>IF61/CP61</f>
        <v>0</v>
      </c>
      <c r="IH61" s="300">
        <f t="shared" si="1797"/>
        <v>-1</v>
      </c>
      <c r="II61" s="370">
        <f t="shared" si="2002"/>
        <v>-0.33333333333333331</v>
      </c>
      <c r="IJ61" s="300">
        <f t="shared" si="1798"/>
        <v>0</v>
      </c>
      <c r="IK61" s="370">
        <f>IJ61/CR61</f>
        <v>0</v>
      </c>
      <c r="IL61" s="300">
        <f t="shared" si="1799"/>
        <v>0</v>
      </c>
      <c r="IM61" s="370">
        <f>IL61/CS61</f>
        <v>0</v>
      </c>
      <c r="IN61" s="300">
        <f t="shared" si="1800"/>
        <v>0</v>
      </c>
      <c r="IO61" s="370">
        <f>IN61/CT61</f>
        <v>0</v>
      </c>
      <c r="IP61" s="300">
        <f t="shared" si="1801"/>
        <v>0</v>
      </c>
      <c r="IQ61" s="370">
        <f t="shared" si="1925"/>
        <v>0</v>
      </c>
      <c r="IR61" s="300">
        <f t="shared" si="1802"/>
        <v>0</v>
      </c>
      <c r="IS61" s="370">
        <f>IR61/CV61</f>
        <v>0</v>
      </c>
      <c r="IT61" s="300">
        <f t="shared" si="1803"/>
        <v>0</v>
      </c>
      <c r="IU61" s="370">
        <f t="shared" si="2003"/>
        <v>0</v>
      </c>
      <c r="IV61" s="300">
        <f t="shared" si="1804"/>
        <v>0</v>
      </c>
      <c r="IW61" s="370">
        <f>IV61/CX61</f>
        <v>0</v>
      </c>
      <c r="IX61" s="300">
        <f t="shared" si="1805"/>
        <v>0</v>
      </c>
      <c r="IY61" s="370">
        <f>IX61/CY61</f>
        <v>0</v>
      </c>
      <c r="IZ61" s="300">
        <f t="shared" si="1806"/>
        <v>0</v>
      </c>
      <c r="JA61" s="370">
        <f>IZ61/DB61</f>
        <v>0</v>
      </c>
      <c r="JB61" s="300">
        <f t="shared" si="1807"/>
        <v>1</v>
      </c>
      <c r="JC61" s="370">
        <f>JB61/DD61</f>
        <v>0.33333333333333331</v>
      </c>
      <c r="JD61" s="300">
        <f t="shared" si="1808"/>
        <v>-1</v>
      </c>
      <c r="JE61" s="370">
        <f>JD61/DD61</f>
        <v>-0.33333333333333331</v>
      </c>
      <c r="JF61" s="300">
        <f t="shared" si="1809"/>
        <v>0</v>
      </c>
      <c r="JG61" s="370">
        <f>JF61/DO61</f>
        <v>0</v>
      </c>
      <c r="JH61" s="300">
        <f t="shared" si="1810"/>
        <v>0</v>
      </c>
      <c r="JI61" s="370">
        <f t="shared" si="1811"/>
        <v>0</v>
      </c>
      <c r="JJ61" s="300">
        <f t="shared" si="1812"/>
        <v>0</v>
      </c>
      <c r="JK61" s="370">
        <f>JJ61/DG61</f>
        <v>0</v>
      </c>
      <c r="JL61" s="300">
        <f t="shared" si="1813"/>
        <v>0</v>
      </c>
      <c r="JM61" s="370">
        <f>JL61/DH61</f>
        <v>0</v>
      </c>
      <c r="JN61" s="300">
        <f t="shared" si="1814"/>
        <v>1</v>
      </c>
      <c r="JO61" s="370">
        <f>JN61/DI61</f>
        <v>0.5</v>
      </c>
      <c r="JP61" s="300">
        <f t="shared" si="1815"/>
        <v>-1</v>
      </c>
      <c r="JQ61" s="370">
        <f>JP61/DJ61</f>
        <v>-0.33333333333333331</v>
      </c>
      <c r="JR61" s="300">
        <f t="shared" si="1816"/>
        <v>0</v>
      </c>
      <c r="JS61" s="370">
        <f>JR61/DK61</f>
        <v>0</v>
      </c>
      <c r="JT61" s="300">
        <f t="shared" si="1817"/>
        <v>2</v>
      </c>
      <c r="JU61" s="370">
        <f>JT61/DL61</f>
        <v>1</v>
      </c>
      <c r="JV61" s="300">
        <f t="shared" si="1818"/>
        <v>-4</v>
      </c>
      <c r="JW61" s="370">
        <f>JV61/DM61</f>
        <v>-1</v>
      </c>
      <c r="JX61" s="300">
        <f t="shared" si="1819"/>
        <v>3</v>
      </c>
      <c r="JY61" s="370">
        <v>0</v>
      </c>
      <c r="JZ61" s="300">
        <f t="shared" si="1820"/>
        <v>-1</v>
      </c>
      <c r="KA61" s="370">
        <f>JZ61/DQ61</f>
        <v>-0.33333333333333331</v>
      </c>
      <c r="KB61" s="300">
        <f t="shared" si="1821"/>
        <v>2</v>
      </c>
      <c r="KC61" s="370">
        <f>KB61/DR61</f>
        <v>1</v>
      </c>
      <c r="KD61" s="300">
        <f t="shared" si="1822"/>
        <v>-2</v>
      </c>
      <c r="KE61" s="370">
        <f>KD61/DS61</f>
        <v>-0.5</v>
      </c>
      <c r="KF61" s="300">
        <f t="shared" si="1823"/>
        <v>-2</v>
      </c>
      <c r="KG61" s="370">
        <f>KF61/DT61</f>
        <v>-1</v>
      </c>
      <c r="KH61" s="300">
        <f t="shared" si="1824"/>
        <v>2</v>
      </c>
      <c r="KI61" s="370">
        <v>0</v>
      </c>
      <c r="KJ61" s="300">
        <f t="shared" si="1825"/>
        <v>0</v>
      </c>
      <c r="KK61" s="370">
        <f>KJ61/DV61</f>
        <v>0</v>
      </c>
      <c r="KL61" s="300">
        <f t="shared" si="1826"/>
        <v>1</v>
      </c>
      <c r="KM61" s="370">
        <f>KL61/DW61</f>
        <v>0.5</v>
      </c>
      <c r="KN61" s="300">
        <f t="shared" si="1827"/>
        <v>0</v>
      </c>
      <c r="KO61" s="370">
        <f>KN61/DX61</f>
        <v>0</v>
      </c>
      <c r="KP61" s="300">
        <f t="shared" si="1828"/>
        <v>0</v>
      </c>
      <c r="KQ61" s="370">
        <f>KP61/DY61</f>
        <v>0</v>
      </c>
      <c r="KR61" s="300">
        <f t="shared" si="1829"/>
        <v>-3</v>
      </c>
      <c r="KS61" s="370">
        <f>KR61/DZ61</f>
        <v>-1</v>
      </c>
      <c r="KT61" s="300">
        <f t="shared" si="1830"/>
        <v>3</v>
      </c>
      <c r="KU61" s="375">
        <v>0</v>
      </c>
      <c r="KV61" s="300">
        <f t="shared" si="1831"/>
        <v>-1</v>
      </c>
      <c r="KW61" s="370">
        <f>KV61/ED61</f>
        <v>-0.33333333333333331</v>
      </c>
      <c r="KX61" s="300">
        <f t="shared" si="1832"/>
        <v>0</v>
      </c>
      <c r="KY61" s="370">
        <f t="shared" si="1833"/>
        <v>0</v>
      </c>
      <c r="KZ61" s="300">
        <f t="shared" si="1834"/>
        <v>0</v>
      </c>
      <c r="LA61" s="370">
        <f t="shared" si="1835"/>
        <v>0</v>
      </c>
      <c r="LB61" s="300">
        <f t="shared" si="1836"/>
        <v>0</v>
      </c>
      <c r="LC61" s="370">
        <f t="shared" si="1837"/>
        <v>0</v>
      </c>
      <c r="LD61" s="300">
        <f t="shared" si="1838"/>
        <v>1</v>
      </c>
      <c r="LE61" s="370">
        <f t="shared" si="1839"/>
        <v>0.5</v>
      </c>
      <c r="LF61" s="300">
        <f t="shared" si="1840"/>
        <v>0</v>
      </c>
      <c r="LG61" s="370">
        <f t="shared" si="1841"/>
        <v>0</v>
      </c>
      <c r="LH61" s="300">
        <f t="shared" si="1842"/>
        <v>1</v>
      </c>
      <c r="LI61" s="370">
        <f t="shared" si="1843"/>
        <v>0.33333333333333331</v>
      </c>
      <c r="LJ61" s="300">
        <f t="shared" si="1844"/>
        <v>0</v>
      </c>
      <c r="LK61" s="370">
        <f t="shared" si="1845"/>
        <v>0</v>
      </c>
      <c r="LL61" s="300">
        <f t="shared" si="1846"/>
        <v>0</v>
      </c>
      <c r="LM61" s="370">
        <f t="shared" si="1847"/>
        <v>0</v>
      </c>
      <c r="LN61" s="300">
        <f t="shared" si="1848"/>
        <v>-1</v>
      </c>
      <c r="LO61" s="370">
        <f t="shared" si="1849"/>
        <v>-0.25</v>
      </c>
      <c r="LP61" s="300">
        <f t="shared" si="1850"/>
        <v>-1</v>
      </c>
      <c r="LQ61" s="370">
        <f t="shared" si="1851"/>
        <v>-0.33333333333333331</v>
      </c>
      <c r="LR61" s="300">
        <f t="shared" si="1852"/>
        <v>1</v>
      </c>
      <c r="LS61" s="1195">
        <v>0</v>
      </c>
      <c r="LT61" s="300">
        <f t="shared" si="1853"/>
        <v>0</v>
      </c>
      <c r="LU61" s="1191">
        <f>LT61/ER61</f>
        <v>0</v>
      </c>
      <c r="LV61" s="300">
        <f t="shared" si="1854"/>
        <v>1</v>
      </c>
      <c r="LW61" s="1191">
        <f t="shared" si="1855"/>
        <v>0.33333333333333331</v>
      </c>
      <c r="LX61" s="300">
        <f t="shared" si="1856"/>
        <v>0</v>
      </c>
      <c r="LY61" s="1191">
        <f t="shared" si="1857"/>
        <v>0</v>
      </c>
      <c r="LZ61" s="300">
        <f t="shared" si="1858"/>
        <v>-1</v>
      </c>
      <c r="MA61" s="1191">
        <f t="shared" si="1859"/>
        <v>-0.25</v>
      </c>
      <c r="MB61" s="300">
        <f t="shared" si="1860"/>
        <v>-1</v>
      </c>
      <c r="MC61" s="1191">
        <f t="shared" si="1861"/>
        <v>-0.33333333333333331</v>
      </c>
      <c r="MD61" s="300">
        <f t="shared" si="1862"/>
        <v>1</v>
      </c>
      <c r="ME61" s="1249">
        <f t="shared" si="1863"/>
        <v>0.5</v>
      </c>
      <c r="MF61" s="300">
        <f t="shared" si="1864"/>
        <v>-3</v>
      </c>
      <c r="MG61" s="1191">
        <f t="shared" si="1865"/>
        <v>-1</v>
      </c>
      <c r="MH61" s="300">
        <f t="shared" si="1866"/>
        <v>0</v>
      </c>
      <c r="MI61" s="1191">
        <f t="shared" si="1867"/>
        <v>0</v>
      </c>
      <c r="MJ61" s="300">
        <f t="shared" si="1868"/>
        <v>0</v>
      </c>
      <c r="MK61" s="1191">
        <f t="shared" si="1869"/>
        <v>0</v>
      </c>
      <c r="ML61" s="300">
        <f t="shared" si="1870"/>
        <v>0</v>
      </c>
      <c r="MM61" s="1191">
        <f t="shared" si="1871"/>
        <v>0</v>
      </c>
      <c r="MN61" s="300">
        <f t="shared" si="1872"/>
        <v>0</v>
      </c>
      <c r="MO61" s="1191">
        <f t="shared" si="1873"/>
        <v>0</v>
      </c>
      <c r="MP61" s="846">
        <f t="shared" si="1874"/>
        <v>3</v>
      </c>
      <c r="MQ61" s="968">
        <f t="shared" si="1875"/>
        <v>3</v>
      </c>
      <c r="MR61" s="110">
        <f t="shared" si="1876"/>
        <v>0</v>
      </c>
      <c r="MS61" s="100">
        <f t="shared" si="1877"/>
        <v>0</v>
      </c>
      <c r="MT61" s="614"/>
      <c r="MU61" s="614"/>
      <c r="MV61" s="614"/>
      <c r="MW61" t="str">
        <f t="shared" si="1878"/>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2004"/>
        <v>40</v>
      </c>
      <c r="NJ61" s="241">
        <f t="shared" si="2004"/>
        <v>54</v>
      </c>
      <c r="NK61" s="241">
        <f t="shared" si="2004"/>
        <v>48</v>
      </c>
      <c r="NL61" s="241">
        <f t="shared" si="2004"/>
        <v>58</v>
      </c>
      <c r="NM61" s="241">
        <f t="shared" si="2004"/>
        <v>49</v>
      </c>
      <c r="NN61" s="241">
        <f t="shared" si="2004"/>
        <v>50</v>
      </c>
      <c r="NO61" s="241">
        <f t="shared" si="2004"/>
        <v>53</v>
      </c>
      <c r="NP61" s="241">
        <f t="shared" si="2004"/>
        <v>63</v>
      </c>
      <c r="NQ61" s="241">
        <f t="shared" si="2004"/>
        <v>50</v>
      </c>
      <c r="NR61" s="241">
        <f t="shared" si="2004"/>
        <v>63</v>
      </c>
      <c r="NS61" s="241">
        <f t="shared" si="2004"/>
        <v>57</v>
      </c>
      <c r="NT61" s="241">
        <f t="shared" si="2004"/>
        <v>45</v>
      </c>
      <c r="NU61" s="241">
        <f t="shared" si="2005"/>
        <v>44</v>
      </c>
      <c r="NV61" s="241">
        <f t="shared" si="2005"/>
        <v>57</v>
      </c>
      <c r="NW61" s="241">
        <f t="shared" si="2005"/>
        <v>47</v>
      </c>
      <c r="NX61" s="241">
        <f t="shared" si="2005"/>
        <v>3</v>
      </c>
      <c r="NY61" s="241">
        <f t="shared" si="2005"/>
        <v>2</v>
      </c>
      <c r="NZ61" s="241">
        <f t="shared" si="2005"/>
        <v>4</v>
      </c>
      <c r="OA61" s="241">
        <f t="shared" si="2005"/>
        <v>0</v>
      </c>
      <c r="OB61" s="241">
        <f t="shared" si="2005"/>
        <v>2</v>
      </c>
      <c r="OC61" s="241">
        <f t="shared" si="2005"/>
        <v>2</v>
      </c>
      <c r="OD61" s="241">
        <f t="shared" si="2005"/>
        <v>3</v>
      </c>
      <c r="OE61" s="241">
        <f t="shared" si="2005"/>
        <v>2</v>
      </c>
      <c r="OF61" s="241">
        <f t="shared" si="2005"/>
        <v>2</v>
      </c>
      <c r="OG61" s="697">
        <f t="shared" si="2006"/>
        <v>3</v>
      </c>
      <c r="OH61" s="697">
        <f t="shared" si="2006"/>
        <v>2</v>
      </c>
      <c r="OI61" s="697">
        <f t="shared" si="2006"/>
        <v>3</v>
      </c>
      <c r="OJ61" s="697">
        <f t="shared" si="2006"/>
        <v>2</v>
      </c>
      <c r="OK61" s="697">
        <f t="shared" si="2006"/>
        <v>2</v>
      </c>
      <c r="OL61" s="697">
        <f t="shared" si="1955"/>
        <v>2</v>
      </c>
      <c r="OM61" s="697">
        <f t="shared" si="1956"/>
        <v>2</v>
      </c>
      <c r="ON61" s="697">
        <f t="shared" si="1957"/>
        <v>1</v>
      </c>
      <c r="OO61" s="697">
        <f t="shared" si="1958"/>
        <v>5</v>
      </c>
      <c r="OP61" s="697">
        <f t="shared" si="2007"/>
        <v>2</v>
      </c>
      <c r="OQ61" s="697">
        <f t="shared" si="1959"/>
        <v>5</v>
      </c>
      <c r="OR61" s="697">
        <f t="shared" si="2008"/>
        <v>3</v>
      </c>
      <c r="OS61" s="800">
        <f t="shared" si="1960"/>
        <v>2</v>
      </c>
      <c r="OT61" s="800">
        <f t="shared" si="1961"/>
        <v>2</v>
      </c>
      <c r="OU61" s="800">
        <f t="shared" si="1962"/>
        <v>2</v>
      </c>
      <c r="OV61" s="800">
        <f t="shared" si="1963"/>
        <v>3</v>
      </c>
      <c r="OW61" s="800">
        <f t="shared" si="1964"/>
        <v>2</v>
      </c>
      <c r="OX61" s="800">
        <f t="shared" si="1965"/>
        <v>2</v>
      </c>
      <c r="OY61" s="800">
        <f t="shared" si="1966"/>
        <v>2</v>
      </c>
      <c r="OZ61" s="800">
        <f t="shared" si="2009"/>
        <v>2</v>
      </c>
      <c r="PA61" s="800">
        <f t="shared" si="2009"/>
        <v>2</v>
      </c>
      <c r="PB61" s="800">
        <f t="shared" si="2009"/>
        <v>3</v>
      </c>
      <c r="PC61" s="800">
        <f t="shared" si="1967"/>
        <v>2</v>
      </c>
      <c r="PD61" s="800">
        <f t="shared" si="2010"/>
        <v>2</v>
      </c>
      <c r="PE61" s="853">
        <f t="shared" si="1968"/>
        <v>3</v>
      </c>
      <c r="PF61" s="853">
        <f t="shared" si="1969"/>
        <v>3</v>
      </c>
      <c r="PG61" s="853">
        <f t="shared" si="1970"/>
        <v>3</v>
      </c>
      <c r="PH61" s="853">
        <f t="shared" si="1971"/>
        <v>3</v>
      </c>
      <c r="PI61" s="853">
        <f t="shared" si="1972"/>
        <v>2</v>
      </c>
      <c r="PJ61" s="853">
        <f t="shared" si="2011"/>
        <v>2</v>
      </c>
      <c r="PK61" s="853">
        <f t="shared" si="1973"/>
        <v>2</v>
      </c>
      <c r="PL61" s="853">
        <f t="shared" si="1974"/>
        <v>2</v>
      </c>
      <c r="PM61" s="853">
        <f t="shared" si="1975"/>
        <v>2</v>
      </c>
      <c r="PN61" s="853">
        <f t="shared" si="1976"/>
        <v>2</v>
      </c>
      <c r="PO61" s="853">
        <f t="shared" si="1977"/>
        <v>2</v>
      </c>
      <c r="PP61" s="853">
        <f t="shared" si="1978"/>
        <v>2</v>
      </c>
      <c r="PQ61" s="1039">
        <f t="shared" si="1884"/>
        <v>2</v>
      </c>
      <c r="PR61" s="1039">
        <f t="shared" si="1885"/>
        <v>2</v>
      </c>
      <c r="PS61" s="1039">
        <f t="shared" si="1886"/>
        <v>3</v>
      </c>
      <c r="PT61" s="1039">
        <f t="shared" si="1887"/>
        <v>2</v>
      </c>
      <c r="PU61" s="1039">
        <f t="shared" si="1888"/>
        <v>2</v>
      </c>
      <c r="PV61" s="1039">
        <f t="shared" si="1889"/>
        <v>2</v>
      </c>
      <c r="PW61" s="1039">
        <f t="shared" si="1890"/>
        <v>2</v>
      </c>
      <c r="PX61" s="1039">
        <f t="shared" si="1891"/>
        <v>2</v>
      </c>
      <c r="PY61" s="1039">
        <f t="shared" si="1892"/>
        <v>3</v>
      </c>
      <c r="PZ61" s="1039">
        <f t="shared" si="1893"/>
        <v>2</v>
      </c>
      <c r="QA61" s="1039">
        <f t="shared" si="1894"/>
        <v>2</v>
      </c>
      <c r="QB61" s="1039">
        <f t="shared" si="1895"/>
        <v>4</v>
      </c>
      <c r="QC61" s="1061">
        <f t="shared" si="1896"/>
        <v>0</v>
      </c>
      <c r="QD61" s="1061">
        <f t="shared" si="1897"/>
        <v>3</v>
      </c>
      <c r="QE61" s="1061">
        <f t="shared" si="1898"/>
        <v>2</v>
      </c>
      <c r="QF61" s="1061">
        <f t="shared" si="1899"/>
        <v>4</v>
      </c>
      <c r="QG61" s="1061">
        <f t="shared" si="1900"/>
        <v>2</v>
      </c>
      <c r="QH61" s="1061">
        <f t="shared" si="1901"/>
        <v>0</v>
      </c>
      <c r="QI61" s="1061">
        <f t="shared" si="1902"/>
        <v>2</v>
      </c>
      <c r="QJ61" s="1061">
        <f t="shared" si="1903"/>
        <v>2</v>
      </c>
      <c r="QK61" s="1061">
        <f t="shared" si="1904"/>
        <v>3</v>
      </c>
      <c r="QL61" s="1061">
        <f t="shared" si="1905"/>
        <v>3</v>
      </c>
      <c r="QM61" s="1061">
        <f t="shared" si="1906"/>
        <v>3</v>
      </c>
      <c r="QN61" s="1061">
        <f t="shared" si="1907"/>
        <v>0</v>
      </c>
      <c r="QO61" s="1118">
        <f t="shared" si="1987"/>
        <v>3</v>
      </c>
      <c r="QP61" s="1118">
        <f t="shared" si="1988"/>
        <v>2</v>
      </c>
      <c r="QQ61" s="1118">
        <f t="shared" si="1989"/>
        <v>2</v>
      </c>
      <c r="QR61" s="1118">
        <f t="shared" si="1990"/>
        <v>2</v>
      </c>
      <c r="QS61" s="1118">
        <f t="shared" si="1991"/>
        <v>2</v>
      </c>
      <c r="QT61" s="1118">
        <f t="shared" si="1992"/>
        <v>3</v>
      </c>
      <c r="QU61" s="1118">
        <f t="shared" si="1993"/>
        <v>3</v>
      </c>
      <c r="QV61" s="1118">
        <f t="shared" si="1994"/>
        <v>4</v>
      </c>
      <c r="QW61" s="1118">
        <f t="shared" si="2012"/>
        <v>4</v>
      </c>
      <c r="QX61" s="1118">
        <f t="shared" si="2012"/>
        <v>4</v>
      </c>
      <c r="QY61" s="1118">
        <f t="shared" si="2012"/>
        <v>3</v>
      </c>
      <c r="QZ61" s="1118">
        <f t="shared" si="2012"/>
        <v>2</v>
      </c>
      <c r="RA61" s="1210">
        <f t="shared" si="2013"/>
        <v>3</v>
      </c>
      <c r="RB61" s="1210">
        <f t="shared" si="2014"/>
        <v>3</v>
      </c>
      <c r="RC61" s="1210">
        <f t="shared" si="2015"/>
        <v>4</v>
      </c>
      <c r="RD61" s="1210">
        <f t="shared" si="2016"/>
        <v>4</v>
      </c>
      <c r="RE61" s="1210">
        <f t="shared" si="2017"/>
        <v>3</v>
      </c>
      <c r="RF61" s="1210">
        <f t="shared" si="2018"/>
        <v>2</v>
      </c>
      <c r="RG61" s="1210">
        <f t="shared" si="2019"/>
        <v>3</v>
      </c>
      <c r="RH61" s="1210">
        <f t="shared" si="2020"/>
        <v>0</v>
      </c>
      <c r="RI61" s="1210">
        <f t="shared" si="2021"/>
        <v>0</v>
      </c>
      <c r="RJ61" s="1210">
        <f t="shared" si="2022"/>
        <v>0</v>
      </c>
      <c r="RK61" s="1210">
        <f t="shared" si="2023"/>
        <v>0</v>
      </c>
      <c r="RL61" s="1210">
        <f t="shared" si="2024"/>
        <v>0</v>
      </c>
    </row>
    <row r="62" spans="1:480" x14ac:dyDescent="0.3">
      <c r="A62" s="675"/>
      <c r="B62" s="776">
        <v>8.11</v>
      </c>
      <c r="E62" s="1299" t="s">
        <v>175</v>
      </c>
      <c r="F62" s="1299"/>
      <c r="G62" s="1300"/>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710"/>
        <v>13</v>
      </c>
      <c r="AW62" s="150">
        <f t="shared" si="1711"/>
        <v>1.0833333333333333</v>
      </c>
      <c r="AX62" s="338">
        <v>1</v>
      </c>
      <c r="AY62" s="64">
        <v>1</v>
      </c>
      <c r="AZ62" s="20">
        <v>1</v>
      </c>
      <c r="BA62" s="64">
        <v>2</v>
      </c>
      <c r="BB62" s="20">
        <v>1</v>
      </c>
      <c r="BC62" s="64">
        <v>0</v>
      </c>
      <c r="BD62" s="187">
        <v>0</v>
      </c>
      <c r="BE62" s="64">
        <v>1</v>
      </c>
      <c r="BF62" s="187">
        <v>1</v>
      </c>
      <c r="BG62" s="64">
        <v>1</v>
      </c>
      <c r="BH62" s="187">
        <v>1</v>
      </c>
      <c r="BI62" s="64">
        <v>2</v>
      </c>
      <c r="BJ62" s="118">
        <f t="shared" si="1714"/>
        <v>12</v>
      </c>
      <c r="BK62" s="150">
        <f t="shared" si="1715"/>
        <v>1</v>
      </c>
      <c r="BL62" s="338">
        <v>1</v>
      </c>
      <c r="BM62" s="64">
        <v>1</v>
      </c>
      <c r="BN62" s="20">
        <v>1</v>
      </c>
      <c r="BO62" s="64">
        <v>1</v>
      </c>
      <c r="BP62" s="20">
        <v>1</v>
      </c>
      <c r="BQ62" s="64">
        <v>0</v>
      </c>
      <c r="BR62" s="187">
        <v>0</v>
      </c>
      <c r="BS62" s="64">
        <v>1</v>
      </c>
      <c r="BT62" s="187">
        <v>2</v>
      </c>
      <c r="BU62" s="187">
        <v>0</v>
      </c>
      <c r="BV62" s="187">
        <v>0</v>
      </c>
      <c r="BW62" s="187">
        <v>0</v>
      </c>
      <c r="BX62" s="118">
        <f t="shared" si="1722"/>
        <v>8</v>
      </c>
      <c r="BY62" s="150">
        <f t="shared" si="1723"/>
        <v>0.66666666666666663</v>
      </c>
      <c r="BZ62" s="187">
        <v>0</v>
      </c>
      <c r="CA62" s="64">
        <v>1</v>
      </c>
      <c r="CB62" s="20">
        <v>0</v>
      </c>
      <c r="CC62" s="844">
        <v>0</v>
      </c>
      <c r="CD62" s="20">
        <v>1</v>
      </c>
      <c r="CE62" s="844">
        <v>0</v>
      </c>
      <c r="CF62" s="846">
        <v>0</v>
      </c>
      <c r="CG62" s="844">
        <v>0</v>
      </c>
      <c r="CH62" s="846">
        <v>2</v>
      </c>
      <c r="CI62" s="846">
        <v>3</v>
      </c>
      <c r="CJ62" s="846">
        <v>1</v>
      </c>
      <c r="CK62" s="846">
        <v>1</v>
      </c>
      <c r="CL62" s="847">
        <f t="shared" si="1730"/>
        <v>9</v>
      </c>
      <c r="CM62" s="150">
        <f t="shared" si="1731"/>
        <v>0.75</v>
      </c>
      <c r="CN62" s="187">
        <v>2</v>
      </c>
      <c r="CO62" s="64">
        <v>1</v>
      </c>
      <c r="CP62" s="20">
        <v>1</v>
      </c>
      <c r="CQ62" s="844">
        <v>2</v>
      </c>
      <c r="CR62" s="907">
        <v>0</v>
      </c>
      <c r="CS62" s="908">
        <v>1</v>
      </c>
      <c r="CT62" s="909">
        <v>0</v>
      </c>
      <c r="CU62" s="908">
        <v>1</v>
      </c>
      <c r="CV62" s="997">
        <v>0</v>
      </c>
      <c r="CW62" s="998">
        <v>2</v>
      </c>
      <c r="CX62" s="997">
        <v>0</v>
      </c>
      <c r="CY62" s="999">
        <v>0</v>
      </c>
      <c r="CZ62" s="995">
        <f t="shared" si="1738"/>
        <v>10</v>
      </c>
      <c r="DA62" s="996">
        <f t="shared" si="1739"/>
        <v>0.83333333333333337</v>
      </c>
      <c r="DB62" s="909">
        <v>1</v>
      </c>
      <c r="DC62" s="908">
        <v>2</v>
      </c>
      <c r="DD62" s="907">
        <v>0</v>
      </c>
      <c r="DE62" s="908">
        <v>0</v>
      </c>
      <c r="DF62" s="907">
        <v>2</v>
      </c>
      <c r="DG62" s="908">
        <v>0</v>
      </c>
      <c r="DH62" s="909">
        <v>1</v>
      </c>
      <c r="DI62" s="908">
        <v>1</v>
      </c>
      <c r="DJ62" s="909">
        <v>0</v>
      </c>
      <c r="DK62" s="908">
        <v>0</v>
      </c>
      <c r="DL62" s="909">
        <v>2</v>
      </c>
      <c r="DM62" s="908">
        <v>0</v>
      </c>
      <c r="DN62" s="995">
        <f t="shared" si="1746"/>
        <v>9</v>
      </c>
      <c r="DO62" s="996">
        <f t="shared" si="1747"/>
        <v>0.75</v>
      </c>
      <c r="DP62" s="997">
        <v>0</v>
      </c>
      <c r="DQ62" s="999">
        <v>3</v>
      </c>
      <c r="DR62" s="1140">
        <v>0</v>
      </c>
      <c r="DS62" s="999">
        <v>0</v>
      </c>
      <c r="DT62" s="1140">
        <v>1</v>
      </c>
      <c r="DU62" s="999">
        <v>0</v>
      </c>
      <c r="DV62" s="997">
        <v>2</v>
      </c>
      <c r="DW62" s="999">
        <v>0</v>
      </c>
      <c r="DX62" s="997">
        <v>0</v>
      </c>
      <c r="DY62" s="999">
        <v>2</v>
      </c>
      <c r="DZ62" s="997">
        <v>0</v>
      </c>
      <c r="EA62" s="999">
        <v>0</v>
      </c>
      <c r="EB62" s="995">
        <f t="shared" si="1754"/>
        <v>8</v>
      </c>
      <c r="EC62" s="996">
        <f t="shared" si="1755"/>
        <v>0.66666666666666663</v>
      </c>
      <c r="ED62" s="909">
        <v>1</v>
      </c>
      <c r="EE62" s="908">
        <v>1</v>
      </c>
      <c r="EF62" s="907">
        <v>0</v>
      </c>
      <c r="EG62" s="908">
        <v>2</v>
      </c>
      <c r="EH62" s="907">
        <v>0</v>
      </c>
      <c r="EI62" s="908">
        <v>0</v>
      </c>
      <c r="EJ62" s="909">
        <v>2</v>
      </c>
      <c r="EK62" s="908">
        <v>2</v>
      </c>
      <c r="EL62" s="909">
        <v>3</v>
      </c>
      <c r="EM62" s="908">
        <v>2</v>
      </c>
      <c r="EN62" s="909">
        <v>2</v>
      </c>
      <c r="EO62" s="908">
        <v>1</v>
      </c>
      <c r="EP62" s="910">
        <f t="shared" si="1763"/>
        <v>16</v>
      </c>
      <c r="EQ62" s="150">
        <f t="shared" si="1764"/>
        <v>1.3333333333333333</v>
      </c>
      <c r="ER62" s="909">
        <v>2</v>
      </c>
      <c r="ES62" s="908">
        <v>2</v>
      </c>
      <c r="ET62" s="907">
        <v>2</v>
      </c>
      <c r="EU62" s="908">
        <v>2</v>
      </c>
      <c r="EV62" s="907">
        <v>2</v>
      </c>
      <c r="EW62" s="908">
        <v>1</v>
      </c>
      <c r="EX62" s="909">
        <v>2</v>
      </c>
      <c r="EY62" s="908"/>
      <c r="EZ62" s="909"/>
      <c r="FA62" s="908"/>
      <c r="FB62" s="909"/>
      <c r="FC62" s="908"/>
      <c r="FD62" s="910">
        <f t="shared" si="1769"/>
        <v>13</v>
      </c>
      <c r="FE62" s="150">
        <f t="shared" si="1770"/>
        <v>1.8571428571428572</v>
      </c>
      <c r="FF62" s="110">
        <f t="shared" si="1926"/>
        <v>-1</v>
      </c>
      <c r="FG62" s="367">
        <f t="shared" si="1995"/>
        <v>-0.5</v>
      </c>
      <c r="FH62" s="110">
        <f t="shared" si="1927"/>
        <v>0</v>
      </c>
      <c r="FI62" s="367">
        <f t="shared" si="1928"/>
        <v>0</v>
      </c>
      <c r="FJ62" s="110">
        <f t="shared" si="1929"/>
        <v>0</v>
      </c>
      <c r="FK62" s="367">
        <f t="shared" si="1930"/>
        <v>0</v>
      </c>
      <c r="FL62" s="110">
        <f t="shared" si="1931"/>
        <v>1</v>
      </c>
      <c r="FM62" s="367">
        <f t="shared" si="1932"/>
        <v>1</v>
      </c>
      <c r="FN62" s="110">
        <f t="shared" si="1933"/>
        <v>-1</v>
      </c>
      <c r="FO62" s="367">
        <f>FN62/BA62</f>
        <v>-0.5</v>
      </c>
      <c r="FP62" s="110">
        <f t="shared" si="1934"/>
        <v>-1</v>
      </c>
      <c r="FQ62" s="367">
        <f t="shared" si="2025"/>
        <v>-1</v>
      </c>
      <c r="FR62" s="110">
        <f t="shared" si="1935"/>
        <v>0</v>
      </c>
      <c r="FS62" s="661">
        <v>0</v>
      </c>
      <c r="FT62" s="110">
        <f t="shared" si="1936"/>
        <v>1</v>
      </c>
      <c r="FU62" s="367">
        <v>1</v>
      </c>
      <c r="FV62" s="110">
        <f t="shared" si="1937"/>
        <v>0</v>
      </c>
      <c r="FW62" s="367">
        <f t="shared" si="1938"/>
        <v>0</v>
      </c>
      <c r="FX62" s="110">
        <f t="shared" si="1939"/>
        <v>0</v>
      </c>
      <c r="FY62" s="100">
        <f t="shared" si="1940"/>
        <v>0</v>
      </c>
      <c r="FZ62" s="110">
        <f t="shared" si="1941"/>
        <v>0</v>
      </c>
      <c r="GA62" s="367">
        <f t="shared" si="1942"/>
        <v>0</v>
      </c>
      <c r="GB62" s="110">
        <f t="shared" si="1943"/>
        <v>1</v>
      </c>
      <c r="GC62" s="367">
        <f>GB62/BH62</f>
        <v>1</v>
      </c>
      <c r="GD62" s="110">
        <f t="shared" si="1944"/>
        <v>-1</v>
      </c>
      <c r="GE62" s="367">
        <f t="shared" si="1945"/>
        <v>-0.5</v>
      </c>
      <c r="GF62" s="300">
        <f t="shared" si="1946"/>
        <v>0</v>
      </c>
      <c r="GG62" s="370">
        <f t="shared" si="1947"/>
        <v>0</v>
      </c>
      <c r="GH62" s="300">
        <f t="shared" si="1948"/>
        <v>0</v>
      </c>
      <c r="GI62" s="370">
        <f t="shared" si="1949"/>
        <v>0</v>
      </c>
      <c r="GJ62" s="300">
        <f t="shared" si="1950"/>
        <v>0</v>
      </c>
      <c r="GK62" s="370">
        <f t="shared" si="1951"/>
        <v>0</v>
      </c>
      <c r="GL62" s="300">
        <f t="shared" si="1952"/>
        <v>0</v>
      </c>
      <c r="GM62" s="370">
        <f t="shared" si="1996"/>
        <v>0</v>
      </c>
      <c r="GN62" s="300">
        <f t="shared" si="1771"/>
        <v>-1</v>
      </c>
      <c r="GO62" s="370">
        <f t="shared" si="1953"/>
        <v>-1</v>
      </c>
      <c r="GP62" s="300">
        <f t="shared" si="1772"/>
        <v>0</v>
      </c>
      <c r="GQ62" s="370">
        <v>0</v>
      </c>
      <c r="GR62" s="300">
        <f t="shared" si="1773"/>
        <v>1</v>
      </c>
      <c r="GS62" s="370">
        <v>1</v>
      </c>
      <c r="GT62" s="300">
        <f t="shared" si="1774"/>
        <v>1</v>
      </c>
      <c r="GU62" s="370">
        <f t="shared" si="1954"/>
        <v>1</v>
      </c>
      <c r="GV62" s="300">
        <f t="shared" si="1775"/>
        <v>-2</v>
      </c>
      <c r="GW62" s="370">
        <f t="shared" si="1997"/>
        <v>-1</v>
      </c>
      <c r="GX62" s="300">
        <f t="shared" si="1776"/>
        <v>0</v>
      </c>
      <c r="GY62" s="370">
        <v>0</v>
      </c>
      <c r="GZ62" s="300">
        <f t="shared" si="1778"/>
        <v>0</v>
      </c>
      <c r="HA62" s="370">
        <v>0</v>
      </c>
      <c r="HB62" s="300">
        <f t="shared" si="1779"/>
        <v>0</v>
      </c>
      <c r="HC62" s="370">
        <v>0</v>
      </c>
      <c r="HD62" s="300">
        <f t="shared" si="1780"/>
        <v>1</v>
      </c>
      <c r="HE62" s="370">
        <v>0</v>
      </c>
      <c r="HF62" s="300">
        <f t="shared" si="1781"/>
        <v>-1</v>
      </c>
      <c r="HG62" s="370">
        <f t="shared" si="1998"/>
        <v>-1</v>
      </c>
      <c r="HH62" s="300">
        <f t="shared" si="1782"/>
        <v>0</v>
      </c>
      <c r="HI62" s="370">
        <v>0</v>
      </c>
      <c r="HJ62" s="300">
        <f t="shared" si="1783"/>
        <v>1</v>
      </c>
      <c r="HK62" s="370">
        <v>1</v>
      </c>
      <c r="HL62" s="300">
        <f t="shared" si="1784"/>
        <v>-1</v>
      </c>
      <c r="HM62" s="370">
        <f t="shared" si="1923"/>
        <v>-1</v>
      </c>
      <c r="HN62" s="300">
        <f t="shared" si="1785"/>
        <v>0</v>
      </c>
      <c r="HO62" s="370">
        <v>0</v>
      </c>
      <c r="HP62" s="300">
        <f t="shared" si="1786"/>
        <v>0</v>
      </c>
      <c r="HQ62" s="370">
        <v>0</v>
      </c>
      <c r="HR62" s="300">
        <f t="shared" si="1787"/>
        <v>2</v>
      </c>
      <c r="HS62" s="370">
        <v>0</v>
      </c>
      <c r="HT62" s="300">
        <f t="shared" si="1788"/>
        <v>1</v>
      </c>
      <c r="HU62" s="370">
        <f t="shared" si="1789"/>
        <v>0.5</v>
      </c>
      <c r="HV62" s="300">
        <f t="shared" si="1790"/>
        <v>-2</v>
      </c>
      <c r="HW62" s="370">
        <f t="shared" si="1999"/>
        <v>-0.66666666666666663</v>
      </c>
      <c r="HX62" s="300">
        <f t="shared" si="1791"/>
        <v>0</v>
      </c>
      <c r="HY62" s="370">
        <f t="shared" si="1792"/>
        <v>0</v>
      </c>
      <c r="HZ62" s="300">
        <f t="shared" si="1793"/>
        <v>1</v>
      </c>
      <c r="IA62" s="370">
        <f t="shared" si="2000"/>
        <v>1</v>
      </c>
      <c r="IB62" s="300">
        <f t="shared" si="1794"/>
        <v>-1</v>
      </c>
      <c r="IC62" s="370">
        <f>IB62/CN62</f>
        <v>-0.5</v>
      </c>
      <c r="ID62" s="300">
        <f t="shared" si="1795"/>
        <v>0</v>
      </c>
      <c r="IE62" s="370">
        <f t="shared" si="2001"/>
        <v>0</v>
      </c>
      <c r="IF62" s="300">
        <f t="shared" si="1796"/>
        <v>1</v>
      </c>
      <c r="IG62" s="370">
        <f>IF62/CP62</f>
        <v>1</v>
      </c>
      <c r="IH62" s="300">
        <f t="shared" si="1797"/>
        <v>-2</v>
      </c>
      <c r="II62" s="370">
        <f t="shared" si="2002"/>
        <v>-1</v>
      </c>
      <c r="IJ62" s="300">
        <f t="shared" si="1798"/>
        <v>1</v>
      </c>
      <c r="IK62" s="370">
        <v>0</v>
      </c>
      <c r="IL62" s="300">
        <f t="shared" si="1799"/>
        <v>-1</v>
      </c>
      <c r="IM62" s="370">
        <f>IL62/CS62</f>
        <v>-1</v>
      </c>
      <c r="IN62" s="300">
        <f t="shared" si="1800"/>
        <v>1</v>
      </c>
      <c r="IO62" s="370">
        <v>0</v>
      </c>
      <c r="IP62" s="300">
        <f t="shared" si="1801"/>
        <v>-1</v>
      </c>
      <c r="IQ62" s="370">
        <f t="shared" si="1925"/>
        <v>-1</v>
      </c>
      <c r="IR62" s="300">
        <f t="shared" si="1802"/>
        <v>2</v>
      </c>
      <c r="IS62" s="370">
        <v>0</v>
      </c>
      <c r="IT62" s="300">
        <f t="shared" si="1803"/>
        <v>-2</v>
      </c>
      <c r="IU62" s="370">
        <f t="shared" si="2003"/>
        <v>-1</v>
      </c>
      <c r="IV62" s="300">
        <f t="shared" si="1804"/>
        <v>0</v>
      </c>
      <c r="IW62" s="370">
        <v>0</v>
      </c>
      <c r="IX62" s="300">
        <f t="shared" si="1805"/>
        <v>1</v>
      </c>
      <c r="IY62" s="370">
        <v>0</v>
      </c>
      <c r="IZ62" s="300">
        <f t="shared" si="1806"/>
        <v>1</v>
      </c>
      <c r="JA62" s="370">
        <f>IZ62/DB62</f>
        <v>1</v>
      </c>
      <c r="JB62" s="300">
        <f t="shared" si="1807"/>
        <v>-2</v>
      </c>
      <c r="JC62" s="370">
        <v>0</v>
      </c>
      <c r="JD62" s="300">
        <f t="shared" si="1808"/>
        <v>0</v>
      </c>
      <c r="JE62" s="370">
        <v>0</v>
      </c>
      <c r="JF62" s="300">
        <f t="shared" si="1809"/>
        <v>2</v>
      </c>
      <c r="JG62" s="370">
        <f>JF62/DO62</f>
        <v>2.6666666666666665</v>
      </c>
      <c r="JH62" s="300">
        <f t="shared" si="1810"/>
        <v>-2</v>
      </c>
      <c r="JI62" s="370">
        <f t="shared" si="1811"/>
        <v>-1</v>
      </c>
      <c r="JJ62" s="300">
        <f t="shared" si="1812"/>
        <v>1</v>
      </c>
      <c r="JK62" s="370">
        <v>0</v>
      </c>
      <c r="JL62" s="300">
        <f t="shared" si="1813"/>
        <v>0</v>
      </c>
      <c r="JM62" s="370">
        <f>JL62/DH62</f>
        <v>0</v>
      </c>
      <c r="JN62" s="300">
        <f t="shared" si="1814"/>
        <v>-1</v>
      </c>
      <c r="JO62" s="370">
        <f>JN62/DI62</f>
        <v>-1</v>
      </c>
      <c r="JP62" s="300">
        <f t="shared" si="1815"/>
        <v>0</v>
      </c>
      <c r="JQ62" s="370">
        <v>0</v>
      </c>
      <c r="JR62" s="300">
        <f t="shared" si="1816"/>
        <v>2</v>
      </c>
      <c r="JS62" s="370">
        <v>0</v>
      </c>
      <c r="JT62" s="300">
        <f t="shared" si="1817"/>
        <v>-2</v>
      </c>
      <c r="JU62" s="370">
        <f>JT62/DL62</f>
        <v>-1</v>
      </c>
      <c r="JV62" s="300">
        <f t="shared" si="1818"/>
        <v>0</v>
      </c>
      <c r="JW62" s="370">
        <v>0</v>
      </c>
      <c r="JX62" s="300">
        <f t="shared" si="1819"/>
        <v>3</v>
      </c>
      <c r="JY62" s="370">
        <v>0</v>
      </c>
      <c r="JZ62" s="300">
        <f t="shared" si="1820"/>
        <v>-3</v>
      </c>
      <c r="KA62" s="370">
        <f>JZ62/DQ62</f>
        <v>-1</v>
      </c>
      <c r="KB62" s="300">
        <f t="shared" si="1821"/>
        <v>0</v>
      </c>
      <c r="KC62" s="370">
        <v>0</v>
      </c>
      <c r="KD62" s="300">
        <f t="shared" si="1822"/>
        <v>1</v>
      </c>
      <c r="KE62" s="370">
        <v>0</v>
      </c>
      <c r="KF62" s="300">
        <f t="shared" si="1823"/>
        <v>-1</v>
      </c>
      <c r="KG62" s="370">
        <f>KF62/DT62</f>
        <v>-1</v>
      </c>
      <c r="KH62" s="300">
        <f t="shared" si="1824"/>
        <v>2</v>
      </c>
      <c r="KI62" s="370">
        <v>0</v>
      </c>
      <c r="KJ62" s="300">
        <f t="shared" si="1825"/>
        <v>-2</v>
      </c>
      <c r="KK62" s="370">
        <f>KJ62/DV62</f>
        <v>-1</v>
      </c>
      <c r="KL62" s="300">
        <f t="shared" si="1826"/>
        <v>0</v>
      </c>
      <c r="KM62" s="370">
        <v>0</v>
      </c>
      <c r="KN62" s="300">
        <f t="shared" si="1827"/>
        <v>2</v>
      </c>
      <c r="KO62" s="370">
        <v>0</v>
      </c>
      <c r="KP62" s="300">
        <f t="shared" si="1828"/>
        <v>-2</v>
      </c>
      <c r="KQ62" s="370">
        <f>KP62/DY62</f>
        <v>-1</v>
      </c>
      <c r="KR62" s="300">
        <f t="shared" si="1829"/>
        <v>0</v>
      </c>
      <c r="KS62" s="370">
        <v>0</v>
      </c>
      <c r="KT62" s="300">
        <f t="shared" si="1830"/>
        <v>1</v>
      </c>
      <c r="KU62" s="375">
        <v>0</v>
      </c>
      <c r="KV62" s="300">
        <f t="shared" si="1831"/>
        <v>0</v>
      </c>
      <c r="KW62" s="370">
        <f>KV62/ED62</f>
        <v>0</v>
      </c>
      <c r="KX62" s="300">
        <f t="shared" si="1832"/>
        <v>-1</v>
      </c>
      <c r="KY62" s="370">
        <f t="shared" si="1833"/>
        <v>-1</v>
      </c>
      <c r="KZ62" s="300">
        <f t="shared" si="1834"/>
        <v>2</v>
      </c>
      <c r="LA62" s="370">
        <f t="shared" si="1835"/>
        <v>0</v>
      </c>
      <c r="LB62" s="300">
        <f t="shared" si="1836"/>
        <v>-2</v>
      </c>
      <c r="LC62" s="370">
        <f t="shared" si="1837"/>
        <v>-1</v>
      </c>
      <c r="LD62" s="300">
        <f t="shared" si="1838"/>
        <v>0</v>
      </c>
      <c r="LE62" s="370">
        <f t="shared" si="1839"/>
        <v>0</v>
      </c>
      <c r="LF62" s="300">
        <f t="shared" si="1840"/>
        <v>2</v>
      </c>
      <c r="LG62" s="370">
        <f t="shared" si="1841"/>
        <v>0</v>
      </c>
      <c r="LH62" s="300">
        <f t="shared" si="1842"/>
        <v>0</v>
      </c>
      <c r="LI62" s="370">
        <f t="shared" si="1843"/>
        <v>0</v>
      </c>
      <c r="LJ62" s="300">
        <f t="shared" si="1844"/>
        <v>1</v>
      </c>
      <c r="LK62" s="370">
        <f t="shared" si="1845"/>
        <v>0.5</v>
      </c>
      <c r="LL62" s="300">
        <f t="shared" si="1846"/>
        <v>-1</v>
      </c>
      <c r="LM62" s="370">
        <f t="shared" si="1847"/>
        <v>-0.33333333333333331</v>
      </c>
      <c r="LN62" s="300">
        <f t="shared" si="1848"/>
        <v>0</v>
      </c>
      <c r="LO62" s="370">
        <f t="shared" si="1849"/>
        <v>0</v>
      </c>
      <c r="LP62" s="300">
        <f t="shared" si="1850"/>
        <v>-1</v>
      </c>
      <c r="LQ62" s="370">
        <f t="shared" si="1851"/>
        <v>-0.5</v>
      </c>
      <c r="LR62" s="300">
        <f t="shared" si="1852"/>
        <v>1</v>
      </c>
      <c r="LS62" s="1195">
        <v>0</v>
      </c>
      <c r="LT62" s="300">
        <f t="shared" si="1853"/>
        <v>0</v>
      </c>
      <c r="LU62" s="1191">
        <f>LT62/ER62</f>
        <v>0</v>
      </c>
      <c r="LV62" s="300">
        <f t="shared" si="1854"/>
        <v>0</v>
      </c>
      <c r="LW62" s="1191">
        <f t="shared" si="1855"/>
        <v>0</v>
      </c>
      <c r="LX62" s="300">
        <f t="shared" si="1856"/>
        <v>0</v>
      </c>
      <c r="LY62" s="1191">
        <f t="shared" si="1857"/>
        <v>0</v>
      </c>
      <c r="LZ62" s="300">
        <f t="shared" si="1858"/>
        <v>0</v>
      </c>
      <c r="MA62" s="1191">
        <f t="shared" si="1859"/>
        <v>0</v>
      </c>
      <c r="MB62" s="300">
        <f t="shared" si="1860"/>
        <v>-1</v>
      </c>
      <c r="MC62" s="1191">
        <f t="shared" si="1861"/>
        <v>-0.5</v>
      </c>
      <c r="MD62" s="300">
        <f t="shared" si="1862"/>
        <v>1</v>
      </c>
      <c r="ME62" s="1249">
        <f t="shared" si="1863"/>
        <v>1</v>
      </c>
      <c r="MF62" s="300">
        <f t="shared" si="1864"/>
        <v>-2</v>
      </c>
      <c r="MG62" s="1191">
        <f t="shared" si="1865"/>
        <v>-1</v>
      </c>
      <c r="MH62" s="300">
        <f t="shared" si="1866"/>
        <v>0</v>
      </c>
      <c r="MI62" s="1191">
        <f t="shared" si="1867"/>
        <v>0</v>
      </c>
      <c r="MJ62" s="300">
        <f t="shared" si="1868"/>
        <v>0</v>
      </c>
      <c r="MK62" s="1191">
        <f t="shared" si="1869"/>
        <v>0</v>
      </c>
      <c r="ML62" s="300">
        <f t="shared" si="1870"/>
        <v>0</v>
      </c>
      <c r="MM62" s="1191">
        <f t="shared" si="1871"/>
        <v>0</v>
      </c>
      <c r="MN62" s="300">
        <f t="shared" si="1872"/>
        <v>0</v>
      </c>
      <c r="MO62" s="1191">
        <f t="shared" si="1873"/>
        <v>0</v>
      </c>
      <c r="MP62" s="846">
        <f t="shared" si="1874"/>
        <v>2</v>
      </c>
      <c r="MQ62" s="968">
        <f t="shared" si="1875"/>
        <v>2</v>
      </c>
      <c r="MR62" s="110">
        <f t="shared" si="1876"/>
        <v>0</v>
      </c>
      <c r="MS62" s="100">
        <f t="shared" si="1877"/>
        <v>0</v>
      </c>
      <c r="MT62" s="614"/>
      <c r="MU62" s="614"/>
      <c r="MV62" s="614"/>
      <c r="MW62" t="str">
        <f t="shared" si="1878"/>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2004"/>
        <v>1</v>
      </c>
      <c r="NJ62" s="241">
        <f t="shared" si="2004"/>
        <v>1</v>
      </c>
      <c r="NK62" s="241">
        <f t="shared" si="2004"/>
        <v>1</v>
      </c>
      <c r="NL62" s="241">
        <f t="shared" si="2004"/>
        <v>2</v>
      </c>
      <c r="NM62" s="241">
        <f t="shared" si="2004"/>
        <v>0</v>
      </c>
      <c r="NN62" s="241">
        <f t="shared" si="2004"/>
        <v>1</v>
      </c>
      <c r="NO62" s="241">
        <f t="shared" si="2004"/>
        <v>1</v>
      </c>
      <c r="NP62" s="241">
        <f t="shared" si="2004"/>
        <v>1</v>
      </c>
      <c r="NQ62" s="241">
        <f t="shared" si="2004"/>
        <v>1</v>
      </c>
      <c r="NR62" s="241">
        <f t="shared" si="2004"/>
        <v>1</v>
      </c>
      <c r="NS62" s="241">
        <f t="shared" si="2004"/>
        <v>1</v>
      </c>
      <c r="NT62" s="241">
        <f t="shared" si="2004"/>
        <v>2</v>
      </c>
      <c r="NU62" s="241">
        <f t="shared" si="2005"/>
        <v>1</v>
      </c>
      <c r="NV62" s="241">
        <f t="shared" si="2005"/>
        <v>1</v>
      </c>
      <c r="NW62" s="241">
        <f t="shared" si="2005"/>
        <v>1</v>
      </c>
      <c r="NX62" s="241">
        <f t="shared" si="2005"/>
        <v>2</v>
      </c>
      <c r="NY62" s="241">
        <f t="shared" si="2005"/>
        <v>1</v>
      </c>
      <c r="NZ62" s="241">
        <f t="shared" si="2005"/>
        <v>0</v>
      </c>
      <c r="OA62" s="241">
        <f t="shared" si="2005"/>
        <v>0</v>
      </c>
      <c r="OB62" s="241">
        <f t="shared" si="2005"/>
        <v>1</v>
      </c>
      <c r="OC62" s="241">
        <f t="shared" si="2005"/>
        <v>1</v>
      </c>
      <c r="OD62" s="241">
        <f t="shared" si="2005"/>
        <v>1</v>
      </c>
      <c r="OE62" s="241">
        <f t="shared" si="2005"/>
        <v>1</v>
      </c>
      <c r="OF62" s="241">
        <f t="shared" si="2005"/>
        <v>2</v>
      </c>
      <c r="OG62" s="697">
        <f t="shared" si="2006"/>
        <v>1</v>
      </c>
      <c r="OH62" s="697">
        <f t="shared" si="2006"/>
        <v>1</v>
      </c>
      <c r="OI62" s="697">
        <f t="shared" si="2006"/>
        <v>1</v>
      </c>
      <c r="OJ62" s="697">
        <f t="shared" si="2006"/>
        <v>1</v>
      </c>
      <c r="OK62" s="697">
        <f t="shared" si="2006"/>
        <v>1</v>
      </c>
      <c r="OL62" s="697">
        <f t="shared" si="1955"/>
        <v>0</v>
      </c>
      <c r="OM62" s="697">
        <f t="shared" si="1956"/>
        <v>0</v>
      </c>
      <c r="ON62" s="697">
        <f t="shared" si="1957"/>
        <v>1</v>
      </c>
      <c r="OO62" s="697">
        <f t="shared" si="1958"/>
        <v>2</v>
      </c>
      <c r="OP62" s="697">
        <f t="shared" si="2007"/>
        <v>0</v>
      </c>
      <c r="OQ62" s="697">
        <f t="shared" si="1959"/>
        <v>0</v>
      </c>
      <c r="OR62" s="697">
        <f t="shared" si="2008"/>
        <v>0</v>
      </c>
      <c r="OS62" s="800">
        <f t="shared" si="1960"/>
        <v>0</v>
      </c>
      <c r="OT62" s="800">
        <f t="shared" si="1961"/>
        <v>1</v>
      </c>
      <c r="OU62" s="800">
        <f t="shared" si="1962"/>
        <v>0</v>
      </c>
      <c r="OV62" s="800">
        <f t="shared" si="1963"/>
        <v>0</v>
      </c>
      <c r="OW62" s="800">
        <f t="shared" si="1964"/>
        <v>1</v>
      </c>
      <c r="OX62" s="800">
        <f t="shared" si="1965"/>
        <v>0</v>
      </c>
      <c r="OY62" s="800">
        <f t="shared" si="1966"/>
        <v>0</v>
      </c>
      <c r="OZ62" s="800">
        <f t="shared" si="2009"/>
        <v>0</v>
      </c>
      <c r="PA62" s="800">
        <f t="shared" si="2009"/>
        <v>2</v>
      </c>
      <c r="PB62" s="800">
        <f t="shared" si="2009"/>
        <v>3</v>
      </c>
      <c r="PC62" s="800">
        <f t="shared" si="1967"/>
        <v>1</v>
      </c>
      <c r="PD62" s="800">
        <f t="shared" si="2010"/>
        <v>1</v>
      </c>
      <c r="PE62" s="853">
        <f t="shared" si="1968"/>
        <v>2</v>
      </c>
      <c r="PF62" s="853">
        <f t="shared" si="1969"/>
        <v>1</v>
      </c>
      <c r="PG62" s="853">
        <f t="shared" si="1970"/>
        <v>1</v>
      </c>
      <c r="PH62" s="853">
        <f t="shared" si="1971"/>
        <v>2</v>
      </c>
      <c r="PI62" s="853">
        <f t="shared" si="1972"/>
        <v>0</v>
      </c>
      <c r="PJ62" s="853">
        <f t="shared" si="2011"/>
        <v>1</v>
      </c>
      <c r="PK62" s="853">
        <f t="shared" si="1973"/>
        <v>0</v>
      </c>
      <c r="PL62" s="853">
        <f t="shared" si="1974"/>
        <v>1</v>
      </c>
      <c r="PM62" s="853">
        <f t="shared" si="1975"/>
        <v>0</v>
      </c>
      <c r="PN62" s="853">
        <f t="shared" si="1976"/>
        <v>2</v>
      </c>
      <c r="PO62" s="853">
        <f t="shared" si="1977"/>
        <v>0</v>
      </c>
      <c r="PP62" s="853">
        <f t="shared" si="1978"/>
        <v>0</v>
      </c>
      <c r="PQ62" s="1039">
        <f t="shared" si="1884"/>
        <v>1</v>
      </c>
      <c r="PR62" s="1039">
        <f t="shared" si="1885"/>
        <v>2</v>
      </c>
      <c r="PS62" s="1039">
        <f t="shared" si="1886"/>
        <v>0</v>
      </c>
      <c r="PT62" s="1039">
        <f t="shared" si="1887"/>
        <v>0</v>
      </c>
      <c r="PU62" s="1039">
        <f t="shared" si="1888"/>
        <v>2</v>
      </c>
      <c r="PV62" s="1039">
        <f t="shared" si="1889"/>
        <v>0</v>
      </c>
      <c r="PW62" s="1039">
        <f t="shared" si="1890"/>
        <v>1</v>
      </c>
      <c r="PX62" s="1039">
        <f t="shared" si="1891"/>
        <v>1</v>
      </c>
      <c r="PY62" s="1039">
        <f t="shared" si="1892"/>
        <v>0</v>
      </c>
      <c r="PZ62" s="1039">
        <f t="shared" si="1893"/>
        <v>0</v>
      </c>
      <c r="QA62" s="1039">
        <f t="shared" si="1894"/>
        <v>2</v>
      </c>
      <c r="QB62" s="1039">
        <f t="shared" si="1895"/>
        <v>0</v>
      </c>
      <c r="QC62" s="1061">
        <f t="shared" si="1896"/>
        <v>0</v>
      </c>
      <c r="QD62" s="1061">
        <f t="shared" si="1897"/>
        <v>3</v>
      </c>
      <c r="QE62" s="1061">
        <f t="shared" si="1898"/>
        <v>0</v>
      </c>
      <c r="QF62" s="1061">
        <f t="shared" si="1899"/>
        <v>0</v>
      </c>
      <c r="QG62" s="1061">
        <f t="shared" si="1900"/>
        <v>1</v>
      </c>
      <c r="QH62" s="1061">
        <f t="shared" si="1901"/>
        <v>0</v>
      </c>
      <c r="QI62" s="1061">
        <f t="shared" si="1902"/>
        <v>2</v>
      </c>
      <c r="QJ62" s="1061">
        <f t="shared" si="1903"/>
        <v>0</v>
      </c>
      <c r="QK62" s="1061">
        <f t="shared" si="1904"/>
        <v>0</v>
      </c>
      <c r="QL62" s="1061">
        <f t="shared" si="1905"/>
        <v>2</v>
      </c>
      <c r="QM62" s="1061">
        <f t="shared" si="1906"/>
        <v>0</v>
      </c>
      <c r="QN62" s="1061">
        <f t="shared" si="1907"/>
        <v>0</v>
      </c>
      <c r="QO62" s="1118">
        <f t="shared" si="1987"/>
        <v>1</v>
      </c>
      <c r="QP62" s="1118">
        <f t="shared" si="1988"/>
        <v>1</v>
      </c>
      <c r="QQ62" s="1118">
        <f t="shared" si="1989"/>
        <v>0</v>
      </c>
      <c r="QR62" s="1118">
        <f t="shared" si="1990"/>
        <v>2</v>
      </c>
      <c r="QS62" s="1118">
        <f t="shared" si="1991"/>
        <v>0</v>
      </c>
      <c r="QT62" s="1118">
        <f t="shared" si="1992"/>
        <v>0</v>
      </c>
      <c r="QU62" s="1118">
        <f t="shared" si="1993"/>
        <v>2</v>
      </c>
      <c r="QV62" s="1118">
        <f t="shared" si="1994"/>
        <v>2</v>
      </c>
      <c r="QW62" s="1118">
        <f t="shared" si="2012"/>
        <v>3</v>
      </c>
      <c r="QX62" s="1118">
        <f t="shared" si="2012"/>
        <v>2</v>
      </c>
      <c r="QY62" s="1118">
        <f t="shared" si="2012"/>
        <v>2</v>
      </c>
      <c r="QZ62" s="1118">
        <f t="shared" si="2012"/>
        <v>1</v>
      </c>
      <c r="RA62" s="1210">
        <f t="shared" si="2013"/>
        <v>2</v>
      </c>
      <c r="RB62" s="1210">
        <f t="shared" si="2014"/>
        <v>2</v>
      </c>
      <c r="RC62" s="1210">
        <f t="shared" si="2015"/>
        <v>2</v>
      </c>
      <c r="RD62" s="1210">
        <f t="shared" si="2016"/>
        <v>2</v>
      </c>
      <c r="RE62" s="1210">
        <f t="shared" si="2017"/>
        <v>2</v>
      </c>
      <c r="RF62" s="1210">
        <f t="shared" si="2018"/>
        <v>1</v>
      </c>
      <c r="RG62" s="1210">
        <f t="shared" si="2019"/>
        <v>2</v>
      </c>
      <c r="RH62" s="1210">
        <f t="shared" si="2020"/>
        <v>0</v>
      </c>
      <c r="RI62" s="1210">
        <f t="shared" si="2021"/>
        <v>0</v>
      </c>
      <c r="RJ62" s="1210">
        <f t="shared" si="2022"/>
        <v>0</v>
      </c>
      <c r="RK62" s="1210">
        <f t="shared" si="2023"/>
        <v>0</v>
      </c>
      <c r="RL62" s="1210">
        <f t="shared" si="2024"/>
        <v>0</v>
      </c>
    </row>
    <row r="63" spans="1:480" x14ac:dyDescent="0.3">
      <c r="A63" s="675"/>
      <c r="B63" s="776">
        <v>8.1199999999999992</v>
      </c>
      <c r="E63" s="1299" t="s">
        <v>116</v>
      </c>
      <c r="F63" s="1299"/>
      <c r="G63" s="1300"/>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710"/>
        <v>115</v>
      </c>
      <c r="AW63" s="150">
        <f t="shared" si="1711"/>
        <v>9.5833333333333339</v>
      </c>
      <c r="AX63" s="338">
        <v>0</v>
      </c>
      <c r="AY63" s="64">
        <v>5</v>
      </c>
      <c r="AZ63" s="20">
        <v>3</v>
      </c>
      <c r="BA63" s="64">
        <v>1</v>
      </c>
      <c r="BB63" s="20">
        <v>1</v>
      </c>
      <c r="BC63" s="64">
        <v>3</v>
      </c>
      <c r="BD63" s="187">
        <v>1</v>
      </c>
      <c r="BE63" s="64">
        <v>4</v>
      </c>
      <c r="BF63" s="187">
        <v>2</v>
      </c>
      <c r="BG63" s="64">
        <v>3</v>
      </c>
      <c r="BH63" s="187">
        <v>2</v>
      </c>
      <c r="BI63" s="64">
        <v>1</v>
      </c>
      <c r="BJ63" s="118">
        <f t="shared" si="1714"/>
        <v>26</v>
      </c>
      <c r="BK63" s="150">
        <f t="shared" si="1715"/>
        <v>2.1666666666666665</v>
      </c>
      <c r="BL63" s="338">
        <v>2</v>
      </c>
      <c r="BM63" s="64">
        <v>2</v>
      </c>
      <c r="BN63" s="20">
        <v>3</v>
      </c>
      <c r="BO63" s="64">
        <v>3</v>
      </c>
      <c r="BP63" s="20">
        <v>2</v>
      </c>
      <c r="BQ63" s="64">
        <v>2</v>
      </c>
      <c r="BR63" s="187">
        <v>2</v>
      </c>
      <c r="BS63" s="64">
        <v>8</v>
      </c>
      <c r="BT63" s="187">
        <v>3</v>
      </c>
      <c r="BU63" s="187">
        <v>2</v>
      </c>
      <c r="BV63" s="187">
        <v>4</v>
      </c>
      <c r="BW63" s="187">
        <v>2</v>
      </c>
      <c r="BX63" s="118">
        <f t="shared" si="1722"/>
        <v>35</v>
      </c>
      <c r="BY63" s="150">
        <f t="shared" si="1723"/>
        <v>2.9166666666666665</v>
      </c>
      <c r="BZ63" s="187">
        <v>12</v>
      </c>
      <c r="CA63" s="64">
        <f>3+2</f>
        <v>5</v>
      </c>
      <c r="CB63" s="20">
        <v>3</v>
      </c>
      <c r="CC63" s="64">
        <v>2</v>
      </c>
      <c r="CD63" s="20">
        <v>2</v>
      </c>
      <c r="CE63" s="844">
        <v>4</v>
      </c>
      <c r="CF63" s="846">
        <v>2</v>
      </c>
      <c r="CG63" s="844">
        <v>4</v>
      </c>
      <c r="CH63" s="846">
        <v>2</v>
      </c>
      <c r="CI63" s="846">
        <v>2</v>
      </c>
      <c r="CJ63" s="846">
        <v>4</v>
      </c>
      <c r="CK63" s="846">
        <v>1</v>
      </c>
      <c r="CL63" s="847">
        <f t="shared" si="1730"/>
        <v>43</v>
      </c>
      <c r="CM63" s="150">
        <f t="shared" si="1731"/>
        <v>3.5833333333333335</v>
      </c>
      <c r="CN63" s="187">
        <v>2</v>
      </c>
      <c r="CO63" s="64">
        <v>3</v>
      </c>
      <c r="CP63" s="20">
        <v>2</v>
      </c>
      <c r="CQ63" s="64">
        <v>2</v>
      </c>
      <c r="CR63" s="907">
        <v>1</v>
      </c>
      <c r="CS63" s="908">
        <v>0</v>
      </c>
      <c r="CT63" s="909">
        <v>2</v>
      </c>
      <c r="CU63" s="908">
        <v>4</v>
      </c>
      <c r="CV63" s="997">
        <v>2</v>
      </c>
      <c r="CW63" s="998">
        <v>2</v>
      </c>
      <c r="CX63" s="997">
        <v>1</v>
      </c>
      <c r="CY63" s="999">
        <v>0</v>
      </c>
      <c r="CZ63" s="995">
        <f t="shared" si="1738"/>
        <v>21</v>
      </c>
      <c r="DA63" s="996">
        <f t="shared" si="1739"/>
        <v>1.75</v>
      </c>
      <c r="DB63" s="909">
        <v>0</v>
      </c>
      <c r="DC63" s="908">
        <v>0</v>
      </c>
      <c r="DD63" s="907">
        <v>0</v>
      </c>
      <c r="DE63" s="908">
        <v>0</v>
      </c>
      <c r="DF63" s="907">
        <v>0</v>
      </c>
      <c r="DG63" s="908">
        <v>0</v>
      </c>
      <c r="DH63" s="909">
        <v>0</v>
      </c>
      <c r="DI63" s="908">
        <v>0</v>
      </c>
      <c r="DJ63" s="909">
        <v>0</v>
      </c>
      <c r="DK63" s="908">
        <v>0</v>
      </c>
      <c r="DL63" s="909">
        <v>0</v>
      </c>
      <c r="DM63" s="908">
        <v>0</v>
      </c>
      <c r="DN63" s="995">
        <f t="shared" si="1746"/>
        <v>0</v>
      </c>
      <c r="DO63" s="996">
        <f t="shared" si="1747"/>
        <v>0</v>
      </c>
      <c r="DP63" s="997">
        <v>0</v>
      </c>
      <c r="DQ63" s="999">
        <v>0</v>
      </c>
      <c r="DR63" s="1140">
        <v>0</v>
      </c>
      <c r="DS63" s="999">
        <v>1</v>
      </c>
      <c r="DT63" s="1140">
        <v>0</v>
      </c>
      <c r="DU63" s="999">
        <v>0</v>
      </c>
      <c r="DV63" s="997">
        <v>0</v>
      </c>
      <c r="DW63" s="999">
        <v>0</v>
      </c>
      <c r="DX63" s="997">
        <v>0</v>
      </c>
      <c r="DY63" s="999">
        <v>0</v>
      </c>
      <c r="DZ63" s="997">
        <v>0</v>
      </c>
      <c r="EA63" s="999">
        <v>0</v>
      </c>
      <c r="EB63" s="995">
        <f t="shared" si="1754"/>
        <v>1</v>
      </c>
      <c r="EC63" s="996">
        <f t="shared" si="1755"/>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63"/>
        <v>0</v>
      </c>
      <c r="EQ63" s="150">
        <f t="shared" si="1764"/>
        <v>0</v>
      </c>
      <c r="ER63" s="909">
        <v>0</v>
      </c>
      <c r="ES63" s="908">
        <v>0</v>
      </c>
      <c r="ET63" s="907">
        <v>0</v>
      </c>
      <c r="EU63" s="908">
        <v>0</v>
      </c>
      <c r="EV63" s="907">
        <v>0</v>
      </c>
      <c r="EW63" s="908">
        <v>0</v>
      </c>
      <c r="EX63" s="909">
        <v>0</v>
      </c>
      <c r="EY63" s="908"/>
      <c r="EZ63" s="909"/>
      <c r="FA63" s="908"/>
      <c r="FB63" s="909"/>
      <c r="FC63" s="908"/>
      <c r="FD63" s="910">
        <f t="shared" si="1769"/>
        <v>0</v>
      </c>
      <c r="FE63" s="150">
        <f t="shared" si="1770"/>
        <v>0</v>
      </c>
      <c r="FF63" s="110">
        <f t="shared" si="1926"/>
        <v>-8</v>
      </c>
      <c r="FG63" s="367">
        <f t="shared" si="1995"/>
        <v>-1</v>
      </c>
      <c r="FH63" s="110">
        <f t="shared" si="1927"/>
        <v>5</v>
      </c>
      <c r="FI63" s="421">
        <v>-1</v>
      </c>
      <c r="FJ63" s="110">
        <f t="shared" si="1929"/>
        <v>-2</v>
      </c>
      <c r="FK63" s="367">
        <f t="shared" si="1930"/>
        <v>-0.4</v>
      </c>
      <c r="FL63" s="110">
        <f t="shared" si="1931"/>
        <v>-2</v>
      </c>
      <c r="FM63" s="367">
        <f t="shared" si="1932"/>
        <v>-0.66666666666666663</v>
      </c>
      <c r="FN63" s="110">
        <f t="shared" si="1933"/>
        <v>0</v>
      </c>
      <c r="FO63" s="367">
        <f>FN63/BA63</f>
        <v>0</v>
      </c>
      <c r="FP63" s="110">
        <f t="shared" si="1934"/>
        <v>2</v>
      </c>
      <c r="FQ63" s="367">
        <f t="shared" si="2025"/>
        <v>2</v>
      </c>
      <c r="FR63" s="110">
        <f t="shared" si="1935"/>
        <v>-2</v>
      </c>
      <c r="FS63" s="367">
        <f>FR63/BC63</f>
        <v>-0.66666666666666663</v>
      </c>
      <c r="FT63" s="110">
        <f t="shared" si="1936"/>
        <v>3</v>
      </c>
      <c r="FU63" s="367">
        <f>FT63/BD63</f>
        <v>3</v>
      </c>
      <c r="FV63" s="110">
        <f t="shared" si="1937"/>
        <v>-2</v>
      </c>
      <c r="FW63" s="367">
        <f t="shared" si="1938"/>
        <v>-0.5</v>
      </c>
      <c r="FX63" s="110">
        <f t="shared" si="1939"/>
        <v>1</v>
      </c>
      <c r="FY63" s="100">
        <f t="shared" si="1940"/>
        <v>0.5</v>
      </c>
      <c r="FZ63" s="110">
        <f t="shared" si="1941"/>
        <v>-1</v>
      </c>
      <c r="GA63" s="367">
        <f t="shared" si="1942"/>
        <v>-0.33333333333333331</v>
      </c>
      <c r="GB63" s="110">
        <f t="shared" si="1943"/>
        <v>-1</v>
      </c>
      <c r="GC63" s="367">
        <f>GB63/BH63</f>
        <v>-0.5</v>
      </c>
      <c r="GD63" s="110">
        <f t="shared" si="1944"/>
        <v>1</v>
      </c>
      <c r="GE63" s="367">
        <f t="shared" si="1945"/>
        <v>1</v>
      </c>
      <c r="GF63" s="300">
        <f t="shared" si="1946"/>
        <v>0</v>
      </c>
      <c r="GG63" s="370">
        <f t="shared" si="1947"/>
        <v>0</v>
      </c>
      <c r="GH63" s="300">
        <f t="shared" si="1948"/>
        <v>1</v>
      </c>
      <c r="GI63" s="370">
        <f t="shared" si="1949"/>
        <v>0.5</v>
      </c>
      <c r="GJ63" s="300">
        <f t="shared" si="1950"/>
        <v>0</v>
      </c>
      <c r="GK63" s="370">
        <f t="shared" si="1951"/>
        <v>0</v>
      </c>
      <c r="GL63" s="300">
        <f t="shared" si="1952"/>
        <v>-1</v>
      </c>
      <c r="GM63" s="370">
        <f t="shared" si="1996"/>
        <v>-0.33333333333333331</v>
      </c>
      <c r="GN63" s="300">
        <f t="shared" si="1771"/>
        <v>0</v>
      </c>
      <c r="GO63" s="370">
        <f t="shared" si="1953"/>
        <v>0</v>
      </c>
      <c r="GP63" s="300">
        <f t="shared" si="1772"/>
        <v>0</v>
      </c>
      <c r="GQ63" s="370">
        <f>GP63/BQ63</f>
        <v>0</v>
      </c>
      <c r="GR63" s="300">
        <f t="shared" si="1773"/>
        <v>6</v>
      </c>
      <c r="GS63" s="370">
        <f>GR63/BR63</f>
        <v>3</v>
      </c>
      <c r="GT63" s="300">
        <f t="shared" si="1774"/>
        <v>-5</v>
      </c>
      <c r="GU63" s="370">
        <f t="shared" si="1954"/>
        <v>-0.625</v>
      </c>
      <c r="GV63" s="300">
        <f t="shared" si="1775"/>
        <v>-1</v>
      </c>
      <c r="GW63" s="370">
        <f t="shared" si="1997"/>
        <v>-0.33333333333333331</v>
      </c>
      <c r="GX63" s="300">
        <f t="shared" si="1776"/>
        <v>2</v>
      </c>
      <c r="GY63" s="370">
        <f>GX63/BU63</f>
        <v>1</v>
      </c>
      <c r="GZ63" s="300">
        <f t="shared" si="1778"/>
        <v>-2</v>
      </c>
      <c r="HA63" s="370">
        <f>GZ63/BV63</f>
        <v>-0.5</v>
      </c>
      <c r="HB63" s="300">
        <f t="shared" si="1779"/>
        <v>10</v>
      </c>
      <c r="HC63" s="370">
        <f>HB63/BW63</f>
        <v>5</v>
      </c>
      <c r="HD63" s="300">
        <f t="shared" si="1780"/>
        <v>-7</v>
      </c>
      <c r="HE63" s="370">
        <f>HD63/BZ63</f>
        <v>-0.58333333333333337</v>
      </c>
      <c r="HF63" s="300">
        <f t="shared" si="1781"/>
        <v>-2</v>
      </c>
      <c r="HG63" s="370">
        <f t="shared" si="1998"/>
        <v>-0.4</v>
      </c>
      <c r="HH63" s="300">
        <f t="shared" si="1782"/>
        <v>-1</v>
      </c>
      <c r="HI63" s="370">
        <f>HH63/CB63</f>
        <v>-0.33333333333333331</v>
      </c>
      <c r="HJ63" s="300">
        <f t="shared" si="1783"/>
        <v>0</v>
      </c>
      <c r="HK63" s="370">
        <f>HJ63/CC63</f>
        <v>0</v>
      </c>
      <c r="HL63" s="300">
        <f t="shared" si="1784"/>
        <v>2</v>
      </c>
      <c r="HM63" s="370">
        <f t="shared" si="1923"/>
        <v>1</v>
      </c>
      <c r="HN63" s="300">
        <f t="shared" si="1785"/>
        <v>-2</v>
      </c>
      <c r="HO63" s="370">
        <f>HN63/CE63</f>
        <v>-0.5</v>
      </c>
      <c r="HP63" s="300">
        <f t="shared" si="1786"/>
        <v>2</v>
      </c>
      <c r="HQ63" s="370">
        <f>HP63/CF63</f>
        <v>1</v>
      </c>
      <c r="HR63" s="300">
        <f t="shared" si="1787"/>
        <v>-2</v>
      </c>
      <c r="HS63" s="370">
        <f>HR63/CG63</f>
        <v>-0.5</v>
      </c>
      <c r="HT63" s="300">
        <f t="shared" si="1788"/>
        <v>0</v>
      </c>
      <c r="HU63" s="370">
        <f t="shared" si="1789"/>
        <v>0</v>
      </c>
      <c r="HV63" s="300">
        <f t="shared" si="1790"/>
        <v>2</v>
      </c>
      <c r="HW63" s="370">
        <f t="shared" si="1999"/>
        <v>1</v>
      </c>
      <c r="HX63" s="300">
        <f t="shared" si="1791"/>
        <v>-3</v>
      </c>
      <c r="HY63" s="370">
        <f t="shared" si="1792"/>
        <v>-0.75</v>
      </c>
      <c r="HZ63" s="300">
        <f t="shared" si="1793"/>
        <v>1</v>
      </c>
      <c r="IA63" s="370">
        <f t="shared" si="2000"/>
        <v>1</v>
      </c>
      <c r="IB63" s="300">
        <f t="shared" si="1794"/>
        <v>1</v>
      </c>
      <c r="IC63" s="370">
        <f>IB63/CN63</f>
        <v>0.5</v>
      </c>
      <c r="ID63" s="300">
        <f t="shared" si="1795"/>
        <v>-1</v>
      </c>
      <c r="IE63" s="370">
        <f t="shared" si="2001"/>
        <v>-0.33333333333333331</v>
      </c>
      <c r="IF63" s="300">
        <f t="shared" si="1796"/>
        <v>0</v>
      </c>
      <c r="IG63" s="370">
        <f>IF63/CP63</f>
        <v>0</v>
      </c>
      <c r="IH63" s="300">
        <f t="shared" si="1797"/>
        <v>-1</v>
      </c>
      <c r="II63" s="370">
        <f t="shared" si="2002"/>
        <v>-0.5</v>
      </c>
      <c r="IJ63" s="300">
        <f t="shared" si="1798"/>
        <v>-1</v>
      </c>
      <c r="IK63" s="370">
        <f>IJ63/CR63</f>
        <v>-1</v>
      </c>
      <c r="IL63" s="300">
        <f t="shared" si="1799"/>
        <v>2</v>
      </c>
      <c r="IM63" s="370">
        <v>0</v>
      </c>
      <c r="IN63" s="300">
        <f t="shared" si="1800"/>
        <v>2</v>
      </c>
      <c r="IO63" s="370">
        <f>IN63/CT63</f>
        <v>1</v>
      </c>
      <c r="IP63" s="300">
        <f t="shared" si="1801"/>
        <v>-2</v>
      </c>
      <c r="IQ63" s="370">
        <f t="shared" si="1925"/>
        <v>-0.5</v>
      </c>
      <c r="IR63" s="300">
        <f t="shared" si="1802"/>
        <v>0</v>
      </c>
      <c r="IS63" s="370">
        <f>IR63/CV63</f>
        <v>0</v>
      </c>
      <c r="IT63" s="300">
        <f t="shared" si="1803"/>
        <v>-1</v>
      </c>
      <c r="IU63" s="370">
        <f t="shared" si="2003"/>
        <v>-0.5</v>
      </c>
      <c r="IV63" s="300">
        <f t="shared" si="1804"/>
        <v>-1</v>
      </c>
      <c r="IW63" s="370">
        <f>IV63/CX63</f>
        <v>-1</v>
      </c>
      <c r="IX63" s="300">
        <f t="shared" si="1805"/>
        <v>0</v>
      </c>
      <c r="IY63" s="370">
        <v>0</v>
      </c>
      <c r="IZ63" s="300">
        <f t="shared" si="1806"/>
        <v>0</v>
      </c>
      <c r="JA63" s="370">
        <v>0</v>
      </c>
      <c r="JB63" s="300">
        <f t="shared" si="1807"/>
        <v>0</v>
      </c>
      <c r="JC63" s="370">
        <v>0</v>
      </c>
      <c r="JD63" s="300">
        <f t="shared" si="1808"/>
        <v>0</v>
      </c>
      <c r="JE63" s="370">
        <v>0</v>
      </c>
      <c r="JF63" s="300">
        <f t="shared" si="1809"/>
        <v>0</v>
      </c>
      <c r="JG63" s="370">
        <v>0</v>
      </c>
      <c r="JH63" s="300">
        <f t="shared" si="1810"/>
        <v>0</v>
      </c>
      <c r="JI63" s="370" t="e">
        <f t="shared" si="1811"/>
        <v>#DIV/0!</v>
      </c>
      <c r="JJ63" s="300">
        <f t="shared" si="1812"/>
        <v>0</v>
      </c>
      <c r="JK63" s="370">
        <v>0</v>
      </c>
      <c r="JL63" s="300">
        <f t="shared" si="1813"/>
        <v>0</v>
      </c>
      <c r="JM63" s="370">
        <v>0</v>
      </c>
      <c r="JN63" s="300">
        <f t="shared" si="1814"/>
        <v>0</v>
      </c>
      <c r="JO63" s="370">
        <v>0</v>
      </c>
      <c r="JP63" s="300">
        <f t="shared" si="1815"/>
        <v>0</v>
      </c>
      <c r="JQ63" s="370">
        <v>0</v>
      </c>
      <c r="JR63" s="300">
        <f t="shared" si="1816"/>
        <v>0</v>
      </c>
      <c r="JS63" s="370">
        <v>0</v>
      </c>
      <c r="JT63" s="300">
        <f t="shared" si="1817"/>
        <v>0</v>
      </c>
      <c r="JU63" s="370">
        <v>0</v>
      </c>
      <c r="JV63" s="300">
        <f t="shared" si="1818"/>
        <v>0</v>
      </c>
      <c r="JW63" s="370">
        <v>0</v>
      </c>
      <c r="JX63" s="300">
        <f t="shared" si="1819"/>
        <v>0</v>
      </c>
      <c r="JY63" s="370">
        <v>0</v>
      </c>
      <c r="JZ63" s="300">
        <f t="shared" si="1820"/>
        <v>0</v>
      </c>
      <c r="KA63" s="370">
        <v>0</v>
      </c>
      <c r="KB63" s="300">
        <f t="shared" si="1821"/>
        <v>1</v>
      </c>
      <c r="KC63" s="370">
        <v>0</v>
      </c>
      <c r="KD63" s="300">
        <f t="shared" si="1822"/>
        <v>-1</v>
      </c>
      <c r="KE63" s="370">
        <f>KD63/DS63</f>
        <v>-1</v>
      </c>
      <c r="KF63" s="300">
        <f t="shared" si="1823"/>
        <v>0</v>
      </c>
      <c r="KG63" s="370">
        <v>0</v>
      </c>
      <c r="KH63" s="300">
        <f t="shared" si="1824"/>
        <v>0</v>
      </c>
      <c r="KI63" s="370">
        <v>0</v>
      </c>
      <c r="KJ63" s="300">
        <f t="shared" si="1825"/>
        <v>0</v>
      </c>
      <c r="KK63" s="370">
        <v>0</v>
      </c>
      <c r="KL63" s="300">
        <f t="shared" si="1826"/>
        <v>0</v>
      </c>
      <c r="KM63" s="370">
        <v>0</v>
      </c>
      <c r="KN63" s="300">
        <f t="shared" si="1827"/>
        <v>0</v>
      </c>
      <c r="KO63" s="370">
        <v>0</v>
      </c>
      <c r="KP63" s="300">
        <f t="shared" si="1828"/>
        <v>0</v>
      </c>
      <c r="KQ63" s="370">
        <v>0</v>
      </c>
      <c r="KR63" s="300">
        <f t="shared" si="1829"/>
        <v>0</v>
      </c>
      <c r="KS63" s="370">
        <v>0</v>
      </c>
      <c r="KT63" s="300">
        <f t="shared" si="1830"/>
        <v>0</v>
      </c>
      <c r="KU63" s="375">
        <v>0</v>
      </c>
      <c r="KV63" s="300">
        <f t="shared" si="1831"/>
        <v>0</v>
      </c>
      <c r="KW63" s="370">
        <v>0</v>
      </c>
      <c r="KX63" s="300">
        <f t="shared" si="1832"/>
        <v>0</v>
      </c>
      <c r="KY63" s="370">
        <f t="shared" si="1833"/>
        <v>0</v>
      </c>
      <c r="KZ63" s="300">
        <f t="shared" si="1834"/>
        <v>0</v>
      </c>
      <c r="LA63" s="370">
        <f t="shared" si="1835"/>
        <v>0</v>
      </c>
      <c r="LB63" s="300">
        <f t="shared" si="1836"/>
        <v>0</v>
      </c>
      <c r="LC63" s="370">
        <f t="shared" si="1837"/>
        <v>0</v>
      </c>
      <c r="LD63" s="300">
        <f t="shared" si="1838"/>
        <v>0</v>
      </c>
      <c r="LE63" s="370">
        <f t="shared" si="1839"/>
        <v>0</v>
      </c>
      <c r="LF63" s="300">
        <f t="shared" si="1840"/>
        <v>0</v>
      </c>
      <c r="LG63" s="370">
        <f t="shared" si="1841"/>
        <v>0</v>
      </c>
      <c r="LH63" s="300">
        <f t="shared" si="1842"/>
        <v>0</v>
      </c>
      <c r="LI63" s="370">
        <f t="shared" si="1843"/>
        <v>0</v>
      </c>
      <c r="LJ63" s="300">
        <f t="shared" si="1844"/>
        <v>0</v>
      </c>
      <c r="LK63" s="370">
        <f t="shared" si="1845"/>
        <v>0</v>
      </c>
      <c r="LL63" s="300">
        <f t="shared" si="1846"/>
        <v>0</v>
      </c>
      <c r="LM63" s="370">
        <f t="shared" si="1847"/>
        <v>0</v>
      </c>
      <c r="LN63" s="300">
        <f t="shared" si="1848"/>
        <v>0</v>
      </c>
      <c r="LO63" s="370">
        <f t="shared" si="1849"/>
        <v>0</v>
      </c>
      <c r="LP63" s="300">
        <f t="shared" si="1850"/>
        <v>0</v>
      </c>
      <c r="LQ63" s="370">
        <f t="shared" si="1851"/>
        <v>0</v>
      </c>
      <c r="LR63" s="300">
        <f t="shared" si="1852"/>
        <v>0</v>
      </c>
      <c r="LS63" s="1195">
        <v>0</v>
      </c>
      <c r="LT63" s="300">
        <f t="shared" si="1853"/>
        <v>0</v>
      </c>
      <c r="LU63" s="1191">
        <v>0</v>
      </c>
      <c r="LV63" s="300">
        <f t="shared" si="1854"/>
        <v>0</v>
      </c>
      <c r="LW63" s="1191">
        <f t="shared" si="1855"/>
        <v>0</v>
      </c>
      <c r="LX63" s="300">
        <f t="shared" si="1856"/>
        <v>0</v>
      </c>
      <c r="LY63" s="1191">
        <f t="shared" si="1857"/>
        <v>0</v>
      </c>
      <c r="LZ63" s="300">
        <f t="shared" si="1858"/>
        <v>0</v>
      </c>
      <c r="MA63" s="1191">
        <f t="shared" si="1859"/>
        <v>0</v>
      </c>
      <c r="MB63" s="300">
        <f t="shared" si="1860"/>
        <v>0</v>
      </c>
      <c r="MC63" s="1191">
        <f t="shared" si="1861"/>
        <v>0</v>
      </c>
      <c r="MD63" s="300">
        <f t="shared" si="1862"/>
        <v>0</v>
      </c>
      <c r="ME63" s="1249">
        <f t="shared" si="1863"/>
        <v>0</v>
      </c>
      <c r="MF63" s="300">
        <f t="shared" si="1864"/>
        <v>0</v>
      </c>
      <c r="MG63" s="1191">
        <f t="shared" si="1865"/>
        <v>0</v>
      </c>
      <c r="MH63" s="300">
        <f t="shared" si="1866"/>
        <v>0</v>
      </c>
      <c r="MI63" s="1191">
        <f t="shared" si="1867"/>
        <v>0</v>
      </c>
      <c r="MJ63" s="300">
        <f t="shared" si="1868"/>
        <v>0</v>
      </c>
      <c r="MK63" s="1191">
        <f t="shared" si="1869"/>
        <v>0</v>
      </c>
      <c r="ML63" s="300">
        <f t="shared" si="1870"/>
        <v>0</v>
      </c>
      <c r="MM63" s="1191">
        <f t="shared" si="1871"/>
        <v>0</v>
      </c>
      <c r="MN63" s="300">
        <f t="shared" si="1872"/>
        <v>0</v>
      </c>
      <c r="MO63" s="1191">
        <f t="shared" si="1873"/>
        <v>0</v>
      </c>
      <c r="MP63" s="846">
        <f t="shared" si="1874"/>
        <v>0</v>
      </c>
      <c r="MQ63" s="968">
        <f t="shared" si="1875"/>
        <v>0</v>
      </c>
      <c r="MR63" s="110">
        <f t="shared" si="1876"/>
        <v>0</v>
      </c>
      <c r="MS63" s="100">
        <f t="shared" si="1877"/>
        <v>0</v>
      </c>
      <c r="MT63" s="614"/>
      <c r="MU63" s="614"/>
      <c r="MV63" s="614"/>
      <c r="MW63" t="str">
        <f t="shared" si="1878"/>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2004"/>
        <v>9</v>
      </c>
      <c r="NJ63" s="241">
        <f t="shared" si="2004"/>
        <v>8</v>
      </c>
      <c r="NK63" s="241">
        <f t="shared" si="2004"/>
        <v>3</v>
      </c>
      <c r="NL63" s="241">
        <f t="shared" si="2004"/>
        <v>10</v>
      </c>
      <c r="NM63" s="241">
        <f t="shared" si="2004"/>
        <v>7</v>
      </c>
      <c r="NN63" s="241">
        <f t="shared" si="2004"/>
        <v>5</v>
      </c>
      <c r="NO63" s="241">
        <f t="shared" si="2004"/>
        <v>10</v>
      </c>
      <c r="NP63" s="241">
        <f t="shared" si="2004"/>
        <v>6</v>
      </c>
      <c r="NQ63" s="241">
        <f t="shared" si="2004"/>
        <v>17</v>
      </c>
      <c r="NR63" s="241">
        <f t="shared" si="2004"/>
        <v>24</v>
      </c>
      <c r="NS63" s="241">
        <f t="shared" si="2004"/>
        <v>8</v>
      </c>
      <c r="NT63" s="241">
        <f t="shared" si="2004"/>
        <v>8</v>
      </c>
      <c r="NU63" s="241">
        <f t="shared" si="2005"/>
        <v>0</v>
      </c>
      <c r="NV63" s="241">
        <f t="shared" si="2005"/>
        <v>5</v>
      </c>
      <c r="NW63" s="241">
        <f t="shared" si="2005"/>
        <v>3</v>
      </c>
      <c r="NX63" s="241">
        <f t="shared" si="2005"/>
        <v>1</v>
      </c>
      <c r="NY63" s="241">
        <f t="shared" si="2005"/>
        <v>1</v>
      </c>
      <c r="NZ63" s="241">
        <f t="shared" si="2005"/>
        <v>3</v>
      </c>
      <c r="OA63" s="241">
        <f t="shared" si="2005"/>
        <v>1</v>
      </c>
      <c r="OB63" s="241">
        <f t="shared" si="2005"/>
        <v>4</v>
      </c>
      <c r="OC63" s="241">
        <f t="shared" si="2005"/>
        <v>2</v>
      </c>
      <c r="OD63" s="241">
        <f t="shared" si="2005"/>
        <v>3</v>
      </c>
      <c r="OE63" s="241">
        <f t="shared" si="2005"/>
        <v>2</v>
      </c>
      <c r="OF63" s="241">
        <f t="shared" si="2005"/>
        <v>1</v>
      </c>
      <c r="OG63" s="697">
        <f t="shared" si="2006"/>
        <v>2</v>
      </c>
      <c r="OH63" s="697">
        <f t="shared" si="2006"/>
        <v>2</v>
      </c>
      <c r="OI63" s="697">
        <f t="shared" si="2006"/>
        <v>3</v>
      </c>
      <c r="OJ63" s="697">
        <f t="shared" si="2006"/>
        <v>3</v>
      </c>
      <c r="OK63" s="697">
        <f t="shared" si="2006"/>
        <v>2</v>
      </c>
      <c r="OL63" s="697">
        <f t="shared" si="1955"/>
        <v>2</v>
      </c>
      <c r="OM63" s="697">
        <f t="shared" si="1956"/>
        <v>2</v>
      </c>
      <c r="ON63" s="697">
        <f t="shared" si="1957"/>
        <v>8</v>
      </c>
      <c r="OO63" s="697">
        <f t="shared" si="1958"/>
        <v>3</v>
      </c>
      <c r="OP63" s="697">
        <f t="shared" si="2007"/>
        <v>2</v>
      </c>
      <c r="OQ63" s="697">
        <f t="shared" si="1959"/>
        <v>4</v>
      </c>
      <c r="OR63" s="697">
        <f t="shared" si="2008"/>
        <v>2</v>
      </c>
      <c r="OS63" s="800">
        <f t="shared" si="1960"/>
        <v>12</v>
      </c>
      <c r="OT63" s="800">
        <f t="shared" si="1961"/>
        <v>5</v>
      </c>
      <c r="OU63" s="800">
        <f t="shared" si="1962"/>
        <v>3</v>
      </c>
      <c r="OV63" s="800">
        <f t="shared" si="1963"/>
        <v>2</v>
      </c>
      <c r="OW63" s="800">
        <f t="shared" si="1964"/>
        <v>2</v>
      </c>
      <c r="OX63" s="800">
        <f t="shared" si="1965"/>
        <v>4</v>
      </c>
      <c r="OY63" s="800">
        <f t="shared" si="1966"/>
        <v>2</v>
      </c>
      <c r="OZ63" s="800">
        <f t="shared" si="2009"/>
        <v>4</v>
      </c>
      <c r="PA63" s="800">
        <f t="shared" si="2009"/>
        <v>2</v>
      </c>
      <c r="PB63" s="800">
        <f t="shared" si="2009"/>
        <v>2</v>
      </c>
      <c r="PC63" s="800">
        <f t="shared" si="1967"/>
        <v>4</v>
      </c>
      <c r="PD63" s="800">
        <f t="shared" si="2010"/>
        <v>1</v>
      </c>
      <c r="PE63" s="853">
        <f t="shared" si="1968"/>
        <v>2</v>
      </c>
      <c r="PF63" s="853">
        <f t="shared" si="1969"/>
        <v>3</v>
      </c>
      <c r="PG63" s="853">
        <f t="shared" si="1970"/>
        <v>2</v>
      </c>
      <c r="PH63" s="853">
        <f t="shared" si="1971"/>
        <v>2</v>
      </c>
      <c r="PI63" s="853">
        <f t="shared" si="1972"/>
        <v>1</v>
      </c>
      <c r="PJ63" s="853">
        <f t="shared" si="2011"/>
        <v>0</v>
      </c>
      <c r="PK63" s="853">
        <f t="shared" si="1973"/>
        <v>2</v>
      </c>
      <c r="PL63" s="853">
        <f t="shared" si="1974"/>
        <v>4</v>
      </c>
      <c r="PM63" s="853">
        <f t="shared" si="1975"/>
        <v>2</v>
      </c>
      <c r="PN63" s="853">
        <f t="shared" si="1976"/>
        <v>2</v>
      </c>
      <c r="PO63" s="853">
        <f t="shared" si="1977"/>
        <v>1</v>
      </c>
      <c r="PP63" s="853">
        <f t="shared" si="1978"/>
        <v>0</v>
      </c>
      <c r="PQ63" s="1039">
        <f t="shared" si="1884"/>
        <v>0</v>
      </c>
      <c r="PR63" s="1039">
        <f t="shared" si="1885"/>
        <v>0</v>
      </c>
      <c r="PS63" s="1039">
        <f t="shared" si="1886"/>
        <v>0</v>
      </c>
      <c r="PT63" s="1039">
        <f t="shared" si="1887"/>
        <v>0</v>
      </c>
      <c r="PU63" s="1039">
        <f t="shared" si="1888"/>
        <v>0</v>
      </c>
      <c r="PV63" s="1039">
        <f t="shared" si="1889"/>
        <v>0</v>
      </c>
      <c r="PW63" s="1039">
        <f t="shared" si="1890"/>
        <v>0</v>
      </c>
      <c r="PX63" s="1039">
        <f t="shared" si="1891"/>
        <v>0</v>
      </c>
      <c r="PY63" s="1039">
        <f t="shared" si="1892"/>
        <v>0</v>
      </c>
      <c r="PZ63" s="1039">
        <f t="shared" si="1893"/>
        <v>0</v>
      </c>
      <c r="QA63" s="1039">
        <f t="shared" si="1894"/>
        <v>0</v>
      </c>
      <c r="QB63" s="1039">
        <f t="shared" si="1895"/>
        <v>0</v>
      </c>
      <c r="QC63" s="1061">
        <f t="shared" si="1896"/>
        <v>0</v>
      </c>
      <c r="QD63" s="1061">
        <f t="shared" si="1897"/>
        <v>0</v>
      </c>
      <c r="QE63" s="1061">
        <f t="shared" si="1898"/>
        <v>0</v>
      </c>
      <c r="QF63" s="1061">
        <f t="shared" si="1899"/>
        <v>1</v>
      </c>
      <c r="QG63" s="1061">
        <f t="shared" si="1900"/>
        <v>0</v>
      </c>
      <c r="QH63" s="1061">
        <f t="shared" si="1901"/>
        <v>0</v>
      </c>
      <c r="QI63" s="1061">
        <f t="shared" si="1902"/>
        <v>0</v>
      </c>
      <c r="QJ63" s="1061">
        <f t="shared" si="1903"/>
        <v>0</v>
      </c>
      <c r="QK63" s="1061">
        <f t="shared" si="1904"/>
        <v>0</v>
      </c>
      <c r="QL63" s="1061">
        <f t="shared" si="1905"/>
        <v>0</v>
      </c>
      <c r="QM63" s="1061">
        <f t="shared" si="1906"/>
        <v>0</v>
      </c>
      <c r="QN63" s="1061">
        <f t="shared" si="1907"/>
        <v>0</v>
      </c>
      <c r="QO63" s="1118">
        <f t="shared" si="1987"/>
        <v>0</v>
      </c>
      <c r="QP63" s="1118">
        <f t="shared" si="1988"/>
        <v>0</v>
      </c>
      <c r="QQ63" s="1118">
        <f t="shared" si="1989"/>
        <v>0</v>
      </c>
      <c r="QR63" s="1118">
        <f t="shared" si="1990"/>
        <v>0</v>
      </c>
      <c r="QS63" s="1118">
        <f t="shared" si="1991"/>
        <v>0</v>
      </c>
      <c r="QT63" s="1118">
        <f t="shared" si="1992"/>
        <v>0</v>
      </c>
      <c r="QU63" s="1118">
        <f t="shared" si="1993"/>
        <v>0</v>
      </c>
      <c r="QV63" s="1118">
        <f t="shared" si="1994"/>
        <v>0</v>
      </c>
      <c r="QW63" s="1118">
        <f t="shared" si="2012"/>
        <v>0</v>
      </c>
      <c r="QX63" s="1118">
        <f t="shared" si="2012"/>
        <v>0</v>
      </c>
      <c r="QY63" s="1118">
        <f t="shared" si="2012"/>
        <v>0</v>
      </c>
      <c r="QZ63" s="1118">
        <f t="shared" si="2012"/>
        <v>0</v>
      </c>
      <c r="RA63" s="1210">
        <f t="shared" si="2013"/>
        <v>0</v>
      </c>
      <c r="RB63" s="1210">
        <f t="shared" si="2014"/>
        <v>0</v>
      </c>
      <c r="RC63" s="1210">
        <f t="shared" si="2015"/>
        <v>0</v>
      </c>
      <c r="RD63" s="1210">
        <f t="shared" si="2016"/>
        <v>0</v>
      </c>
      <c r="RE63" s="1210">
        <f t="shared" si="2017"/>
        <v>0</v>
      </c>
      <c r="RF63" s="1210">
        <f t="shared" si="2018"/>
        <v>0</v>
      </c>
      <c r="RG63" s="1210">
        <f t="shared" si="2019"/>
        <v>0</v>
      </c>
      <c r="RH63" s="1210">
        <f t="shared" si="2020"/>
        <v>0</v>
      </c>
      <c r="RI63" s="1210">
        <f t="shared" si="2021"/>
        <v>0</v>
      </c>
      <c r="RJ63" s="1210">
        <f t="shared" si="2022"/>
        <v>0</v>
      </c>
      <c r="RK63" s="1210">
        <f t="shared" si="2023"/>
        <v>0</v>
      </c>
      <c r="RL63" s="1210">
        <f t="shared" si="2024"/>
        <v>0</v>
      </c>
    </row>
    <row r="64" spans="1:480" s="28" customFormat="1" x14ac:dyDescent="0.3">
      <c r="A64" s="675"/>
      <c r="B64" s="205">
        <v>8.1300000000000008</v>
      </c>
      <c r="C64" s="26"/>
      <c r="D64" s="26"/>
      <c r="E64" s="1286" t="s">
        <v>61</v>
      </c>
      <c r="F64" s="1286"/>
      <c r="G64" s="128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710"/>
        <v>1780</v>
      </c>
      <c r="AW64" s="151">
        <f t="shared" si="171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714"/>
        <v>1199</v>
      </c>
      <c r="BK64" s="151">
        <f t="shared" si="171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722"/>
        <v>2342</v>
      </c>
      <c r="BY64" s="151">
        <f t="shared" si="172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30"/>
        <v>2134</v>
      </c>
      <c r="CM64" s="151">
        <f t="shared" si="1731"/>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738"/>
        <v>2062</v>
      </c>
      <c r="DA64" s="1004">
        <f t="shared" si="1739"/>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46"/>
        <v>1947</v>
      </c>
      <c r="DO64" s="1004">
        <f t="shared" si="1747"/>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54"/>
        <v>1937</v>
      </c>
      <c r="EC64" s="1004">
        <f t="shared" si="1755"/>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63"/>
        <v>1635</v>
      </c>
      <c r="EQ64" s="151">
        <f t="shared" si="1764"/>
        <v>136.25</v>
      </c>
      <c r="ER64" s="913">
        <v>0</v>
      </c>
      <c r="ES64" s="912">
        <v>0</v>
      </c>
      <c r="ET64" s="911">
        <v>0</v>
      </c>
      <c r="EU64" s="912">
        <v>0</v>
      </c>
      <c r="EV64" s="911">
        <v>0</v>
      </c>
      <c r="EW64" s="912">
        <v>0</v>
      </c>
      <c r="EX64" s="913">
        <v>0</v>
      </c>
      <c r="EY64" s="912"/>
      <c r="EZ64" s="913"/>
      <c r="FA64" s="912"/>
      <c r="FB64" s="913"/>
      <c r="FC64" s="912"/>
      <c r="FD64" s="1246">
        <f t="shared" si="1769"/>
        <v>0</v>
      </c>
      <c r="FE64" s="151">
        <f t="shared" si="1770"/>
        <v>0</v>
      </c>
      <c r="FF64" s="111">
        <f t="shared" si="1926"/>
        <v>-1</v>
      </c>
      <c r="FG64" s="594">
        <f t="shared" si="1995"/>
        <v>-1.1235955056179775E-2</v>
      </c>
      <c r="FH64" s="111">
        <f t="shared" si="1927"/>
        <v>71</v>
      </c>
      <c r="FI64" s="594">
        <f>FH64/AX64</f>
        <v>0.80681818181818177</v>
      </c>
      <c r="FJ64" s="111">
        <f t="shared" si="1929"/>
        <v>-88</v>
      </c>
      <c r="FK64" s="594">
        <f t="shared" si="1930"/>
        <v>-0.55345911949685533</v>
      </c>
      <c r="FL64" s="111">
        <f t="shared" si="1931"/>
        <v>12</v>
      </c>
      <c r="FM64" s="594">
        <f t="shared" si="1932"/>
        <v>0.16901408450704225</v>
      </c>
      <c r="FN64" s="111">
        <f t="shared" si="1933"/>
        <v>-46</v>
      </c>
      <c r="FO64" s="594">
        <f>FN64/BA64</f>
        <v>-0.55421686746987953</v>
      </c>
      <c r="FP64" s="111">
        <f t="shared" si="1934"/>
        <v>119</v>
      </c>
      <c r="FQ64" s="594">
        <f t="shared" si="2025"/>
        <v>3.2162162162162162</v>
      </c>
      <c r="FR64" s="111">
        <f t="shared" si="1935"/>
        <v>-105</v>
      </c>
      <c r="FS64" s="594">
        <f>FR64/BC64</f>
        <v>-0.67307692307692313</v>
      </c>
      <c r="FT64" s="111">
        <f t="shared" si="1936"/>
        <v>65</v>
      </c>
      <c r="FU64" s="594">
        <f>FT64/BD64</f>
        <v>1.2745098039215685</v>
      </c>
      <c r="FV64" s="111">
        <f t="shared" si="1937"/>
        <v>-21</v>
      </c>
      <c r="FW64" s="594">
        <f t="shared" si="1938"/>
        <v>-0.18103448275862069</v>
      </c>
      <c r="FX64" s="111">
        <f t="shared" si="1939"/>
        <v>26</v>
      </c>
      <c r="FY64" s="108">
        <f t="shared" si="1940"/>
        <v>0.27368421052631581</v>
      </c>
      <c r="FZ64" s="111">
        <f t="shared" si="1941"/>
        <v>-30</v>
      </c>
      <c r="GA64" s="594">
        <f t="shared" si="1942"/>
        <v>-0.24793388429752067</v>
      </c>
      <c r="GB64" s="111">
        <f t="shared" si="1943"/>
        <v>40</v>
      </c>
      <c r="GC64" s="594">
        <f>GB64/BH64</f>
        <v>0.43956043956043955</v>
      </c>
      <c r="GD64" s="111">
        <f t="shared" si="1944"/>
        <v>9</v>
      </c>
      <c r="GE64" s="594">
        <f t="shared" si="1945"/>
        <v>6.8702290076335881E-2</v>
      </c>
      <c r="GF64" s="306">
        <f t="shared" si="1946"/>
        <v>35</v>
      </c>
      <c r="GG64" s="372">
        <f t="shared" si="1947"/>
        <v>0.25</v>
      </c>
      <c r="GH64" s="306">
        <f t="shared" si="1948"/>
        <v>-26</v>
      </c>
      <c r="GI64" s="372">
        <f t="shared" si="1949"/>
        <v>-0.14857142857142858</v>
      </c>
      <c r="GJ64" s="306">
        <f t="shared" si="1950"/>
        <v>-17</v>
      </c>
      <c r="GK64" s="372">
        <f t="shared" si="1951"/>
        <v>-0.11409395973154363</v>
      </c>
      <c r="GL64" s="306">
        <f t="shared" si="1952"/>
        <v>31</v>
      </c>
      <c r="GM64" s="372">
        <f t="shared" si="1996"/>
        <v>0.23484848484848486</v>
      </c>
      <c r="GN64" s="306">
        <f t="shared" si="1771"/>
        <v>-24</v>
      </c>
      <c r="GO64" s="372">
        <f t="shared" si="1953"/>
        <v>-0.14723926380368099</v>
      </c>
      <c r="GP64" s="306">
        <f t="shared" si="1772"/>
        <v>-21</v>
      </c>
      <c r="GQ64" s="372">
        <f>GP64/BQ64</f>
        <v>-0.15107913669064749</v>
      </c>
      <c r="GR64" s="306">
        <f t="shared" si="1773"/>
        <v>-4</v>
      </c>
      <c r="GS64" s="372">
        <f>GR64/BR64</f>
        <v>-3.3898305084745763E-2</v>
      </c>
      <c r="GT64" s="306">
        <f t="shared" si="1774"/>
        <v>157</v>
      </c>
      <c r="GU64" s="372">
        <f t="shared" si="1954"/>
        <v>1.3771929824561404</v>
      </c>
      <c r="GV64" s="306">
        <f t="shared" si="1775"/>
        <v>87</v>
      </c>
      <c r="GW64" s="372">
        <f t="shared" si="1997"/>
        <v>0.3210332103321033</v>
      </c>
      <c r="GX64" s="306">
        <f t="shared" si="1776"/>
        <v>-27</v>
      </c>
      <c r="GY64" s="372">
        <f>GX64/BU64</f>
        <v>-7.5418994413407825E-2</v>
      </c>
      <c r="GZ64" s="306">
        <f t="shared" si="1778"/>
        <v>-79</v>
      </c>
      <c r="HA64" s="372">
        <f>GZ64/BV64</f>
        <v>-0.23867069486404835</v>
      </c>
      <c r="HB64" s="306">
        <f t="shared" si="1779"/>
        <v>-54</v>
      </c>
      <c r="HC64" s="372">
        <f>HB64/BW64</f>
        <v>-0.21428571428571427</v>
      </c>
      <c r="HD64" s="306">
        <f t="shared" si="1780"/>
        <v>-5</v>
      </c>
      <c r="HE64" s="372">
        <f>HD64/BZ64</f>
        <v>-2.5252525252525252E-2</v>
      </c>
      <c r="HF64" s="306">
        <f t="shared" si="1781"/>
        <v>4</v>
      </c>
      <c r="HG64" s="372">
        <f t="shared" si="1998"/>
        <v>2.072538860103627E-2</v>
      </c>
      <c r="HH64" s="306">
        <f t="shared" si="1782"/>
        <v>-16</v>
      </c>
      <c r="HI64" s="372">
        <f>HH64/CB64</f>
        <v>-8.1218274111675121E-2</v>
      </c>
      <c r="HJ64" s="306">
        <f t="shared" si="1783"/>
        <v>38</v>
      </c>
      <c r="HK64" s="372">
        <f>HJ64/CC64</f>
        <v>0.20994475138121546</v>
      </c>
      <c r="HL64" s="306">
        <f t="shared" si="1784"/>
        <v>-113</v>
      </c>
      <c r="HM64" s="372">
        <f t="shared" si="1923"/>
        <v>-0.51598173515981738</v>
      </c>
      <c r="HN64" s="306">
        <f t="shared" si="1785"/>
        <v>53</v>
      </c>
      <c r="HO64" s="372">
        <f>HN64/CE64</f>
        <v>0.5</v>
      </c>
      <c r="HP64" s="306">
        <f t="shared" si="1786"/>
        <v>16</v>
      </c>
      <c r="HQ64" s="372">
        <f>HP64/CF64</f>
        <v>0.10062893081761007</v>
      </c>
      <c r="HR64" s="306">
        <f t="shared" si="1787"/>
        <v>65</v>
      </c>
      <c r="HS64" s="372">
        <f>HR64/CG64</f>
        <v>0.37142857142857144</v>
      </c>
      <c r="HT64" s="306">
        <f t="shared" si="1788"/>
        <v>-75</v>
      </c>
      <c r="HU64" s="372">
        <f t="shared" si="1789"/>
        <v>-0.3125</v>
      </c>
      <c r="HV64" s="306">
        <f t="shared" si="1790"/>
        <v>-8</v>
      </c>
      <c r="HW64" s="372">
        <f t="shared" si="1999"/>
        <v>-4.8484848484848485E-2</v>
      </c>
      <c r="HX64" s="306">
        <f t="shared" si="1791"/>
        <v>-13</v>
      </c>
      <c r="HY64" s="372">
        <f t="shared" si="1792"/>
        <v>-8.2802547770700632E-2</v>
      </c>
      <c r="HZ64" s="306">
        <f t="shared" si="1793"/>
        <v>72</v>
      </c>
      <c r="IA64" s="372">
        <f t="shared" si="2000"/>
        <v>0.5</v>
      </c>
      <c r="IB64" s="306">
        <f t="shared" si="1794"/>
        <v>4</v>
      </c>
      <c r="IC64" s="372">
        <f>IB64/CN64</f>
        <v>1.8518518518518517E-2</v>
      </c>
      <c r="ID64" s="306">
        <f t="shared" si="1795"/>
        <v>8</v>
      </c>
      <c r="IE64" s="372">
        <f t="shared" si="2001"/>
        <v>3.6363636363636362E-2</v>
      </c>
      <c r="IF64" s="306">
        <f t="shared" si="1796"/>
        <v>-41</v>
      </c>
      <c r="IG64" s="372">
        <f>IF64/CP64</f>
        <v>-0.17982456140350878</v>
      </c>
      <c r="IH64" s="306">
        <f t="shared" si="1797"/>
        <v>-2</v>
      </c>
      <c r="II64" s="372">
        <f t="shared" si="2002"/>
        <v>-1.06951871657754E-2</v>
      </c>
      <c r="IJ64" s="306">
        <f t="shared" si="1798"/>
        <v>-115</v>
      </c>
      <c r="IK64" s="372">
        <f>IJ64/CR64</f>
        <v>-0.6216216216216216</v>
      </c>
      <c r="IL64" s="306">
        <f t="shared" si="1799"/>
        <v>89</v>
      </c>
      <c r="IM64" s="372">
        <f>IL64/CS64</f>
        <v>1.2714285714285714</v>
      </c>
      <c r="IN64" s="306">
        <f t="shared" si="1800"/>
        <v>55</v>
      </c>
      <c r="IO64" s="372">
        <f>IN64/CT64</f>
        <v>0.34591194968553457</v>
      </c>
      <c r="IP64" s="306">
        <f t="shared" si="1801"/>
        <v>-57</v>
      </c>
      <c r="IQ64" s="372">
        <f t="shared" si="1925"/>
        <v>-0.26635514018691586</v>
      </c>
      <c r="IR64" s="306">
        <f t="shared" si="1802"/>
        <v>13</v>
      </c>
      <c r="IS64" s="372">
        <f>IR64/CV64</f>
        <v>8.2802547770700632E-2</v>
      </c>
      <c r="IT64" s="306">
        <f t="shared" si="1803"/>
        <v>4</v>
      </c>
      <c r="IU64" s="372">
        <f t="shared" si="2003"/>
        <v>2.3529411764705882E-2</v>
      </c>
      <c r="IV64" s="306">
        <f t="shared" si="1804"/>
        <v>-92</v>
      </c>
      <c r="IW64" s="372">
        <f>IV64/CX64</f>
        <v>-0.52873563218390807</v>
      </c>
      <c r="IX64" s="306">
        <f t="shared" si="1805"/>
        <v>91</v>
      </c>
      <c r="IY64" s="372">
        <f>IX64/CY64</f>
        <v>1.1097560975609757</v>
      </c>
      <c r="IZ64" s="306">
        <f t="shared" si="1806"/>
        <v>-20</v>
      </c>
      <c r="JA64" s="372">
        <f>IZ64/DB64</f>
        <v>-0.11560693641618497</v>
      </c>
      <c r="JB64" s="306">
        <f t="shared" si="1807"/>
        <v>10</v>
      </c>
      <c r="JC64" s="372">
        <f>JB64/DD64</f>
        <v>6.1349693251533742E-2</v>
      </c>
      <c r="JD64" s="306">
        <f t="shared" si="1808"/>
        <v>3</v>
      </c>
      <c r="JE64" s="372">
        <f>JD64/DD64</f>
        <v>1.8404907975460124E-2</v>
      </c>
      <c r="JF64" s="306">
        <f t="shared" si="1809"/>
        <v>-17</v>
      </c>
      <c r="JG64" s="372">
        <f>JF64/DO64</f>
        <v>-0.10477657935285054</v>
      </c>
      <c r="JH64" s="306">
        <f t="shared" si="1810"/>
        <v>-87</v>
      </c>
      <c r="JI64" s="372">
        <f t="shared" si="1811"/>
        <v>-0.58389261744966447</v>
      </c>
      <c r="JJ64" s="306">
        <f t="shared" si="1812"/>
        <v>126</v>
      </c>
      <c r="JK64" s="372">
        <v>0</v>
      </c>
      <c r="JL64" s="306">
        <f t="shared" si="1813"/>
        <v>-21</v>
      </c>
      <c r="JM64" s="372">
        <f>JL64/DH64</f>
        <v>-0.11170212765957446</v>
      </c>
      <c r="JN64" s="306">
        <f t="shared" si="1814"/>
        <v>-24</v>
      </c>
      <c r="JO64" s="372">
        <f>JN64/DI64</f>
        <v>-0.1437125748502994</v>
      </c>
      <c r="JP64" s="306">
        <f t="shared" si="1815"/>
        <v>32</v>
      </c>
      <c r="JQ64" s="372">
        <f>JP64/DJ64</f>
        <v>0.22377622377622378</v>
      </c>
      <c r="JR64" s="306">
        <f t="shared" si="1816"/>
        <v>-26</v>
      </c>
      <c r="JS64" s="372">
        <f>JR64/DK64</f>
        <v>-0.14857142857142858</v>
      </c>
      <c r="JT64" s="306">
        <f t="shared" si="1817"/>
        <v>110</v>
      </c>
      <c r="JU64" s="372">
        <f>JT64/DL64</f>
        <v>0.73825503355704702</v>
      </c>
      <c r="JV64" s="306">
        <f t="shared" si="1818"/>
        <v>-122</v>
      </c>
      <c r="JW64" s="372">
        <f>JV64/DM64</f>
        <v>-0.47104247104247104</v>
      </c>
      <c r="JX64" s="306">
        <f t="shared" si="1819"/>
        <v>64</v>
      </c>
      <c r="JY64" s="372">
        <f>JX64/DP64</f>
        <v>0.46715328467153283</v>
      </c>
      <c r="JZ64" s="306">
        <f t="shared" si="1820"/>
        <v>-32</v>
      </c>
      <c r="KA64" s="372">
        <f>JZ64/DQ64</f>
        <v>-0.15920398009950248</v>
      </c>
      <c r="KB64" s="306">
        <f t="shared" si="1821"/>
        <v>38</v>
      </c>
      <c r="KC64" s="372">
        <f>KB64/DR64</f>
        <v>0.22485207100591717</v>
      </c>
      <c r="KD64" s="306">
        <f t="shared" si="1822"/>
        <v>-78</v>
      </c>
      <c r="KE64" s="372">
        <f>KD64/DS64</f>
        <v>-0.37681159420289856</v>
      </c>
      <c r="KF64" s="306">
        <f t="shared" si="1823"/>
        <v>-75</v>
      </c>
      <c r="KG64" s="372">
        <f>KF64/DT64</f>
        <v>-0.58139534883720934</v>
      </c>
      <c r="KH64" s="306">
        <f t="shared" si="1824"/>
        <v>114</v>
      </c>
      <c r="KI64" s="372">
        <f>KH64/DU64</f>
        <v>2.1111111111111112</v>
      </c>
      <c r="KJ64" s="306">
        <f t="shared" si="1825"/>
        <v>-3</v>
      </c>
      <c r="KK64" s="372">
        <f>KJ64/DV64</f>
        <v>-1.7857142857142856E-2</v>
      </c>
      <c r="KL64" s="306">
        <f t="shared" si="1826"/>
        <v>-2</v>
      </c>
      <c r="KM64" s="372">
        <f>KL64/DW64</f>
        <v>-1.2121212121212121E-2</v>
      </c>
      <c r="KN64" s="306">
        <f t="shared" si="1827"/>
        <v>67</v>
      </c>
      <c r="KO64" s="372">
        <f>KN64/DX64</f>
        <v>0.41104294478527609</v>
      </c>
      <c r="KP64" s="306">
        <f t="shared" si="1828"/>
        <v>10</v>
      </c>
      <c r="KQ64" s="372">
        <f>KP64/DY64</f>
        <v>4.3478260869565216E-2</v>
      </c>
      <c r="KR64" s="306">
        <f t="shared" si="1829"/>
        <v>-166</v>
      </c>
      <c r="KS64" s="372">
        <f>KR64/DZ64</f>
        <v>-0.69166666666666665</v>
      </c>
      <c r="KT64" s="306">
        <f t="shared" si="1830"/>
        <v>157</v>
      </c>
      <c r="KU64" s="1109">
        <f>KT64/EA64</f>
        <v>2.1216216216216215</v>
      </c>
      <c r="KV64" s="306">
        <f t="shared" si="1831"/>
        <v>8</v>
      </c>
      <c r="KW64" s="372">
        <f>KV64/ED64</f>
        <v>3.4632034632034632E-2</v>
      </c>
      <c r="KX64" s="306">
        <f t="shared" si="1832"/>
        <v>-56</v>
      </c>
      <c r="KY64" s="372">
        <f t="shared" si="1833"/>
        <v>-0.23430962343096234</v>
      </c>
      <c r="KZ64" s="306">
        <f t="shared" si="1834"/>
        <v>81</v>
      </c>
      <c r="LA64" s="372">
        <f t="shared" si="1835"/>
        <v>0.44262295081967212</v>
      </c>
      <c r="LB64" s="306">
        <f t="shared" si="1836"/>
        <v>-109</v>
      </c>
      <c r="LC64" s="372">
        <f t="shared" si="1837"/>
        <v>-0.4128787878787879</v>
      </c>
      <c r="LD64" s="306">
        <f t="shared" si="1838"/>
        <v>-46</v>
      </c>
      <c r="LE64" s="372">
        <f t="shared" si="1839"/>
        <v>-0.29677419354838708</v>
      </c>
      <c r="LF64" s="306">
        <f t="shared" si="1840"/>
        <v>91</v>
      </c>
      <c r="LG64" s="372">
        <f t="shared" si="1841"/>
        <v>0.83486238532110091</v>
      </c>
      <c r="LH64" s="306">
        <f t="shared" si="1842"/>
        <v>-44</v>
      </c>
      <c r="LI64" s="372">
        <f t="shared" si="1843"/>
        <v>-0.22</v>
      </c>
      <c r="LJ64" s="306">
        <f t="shared" si="1844"/>
        <v>-72</v>
      </c>
      <c r="LK64" s="372">
        <f t="shared" si="1845"/>
        <v>-0.46153846153846156</v>
      </c>
      <c r="LL64" s="306">
        <f t="shared" si="1846"/>
        <v>-70</v>
      </c>
      <c r="LM64" s="372">
        <f t="shared" si="1847"/>
        <v>-0.83333333333333337</v>
      </c>
      <c r="LN64" s="306">
        <f t="shared" si="1848"/>
        <v>-14</v>
      </c>
      <c r="LO64" s="372">
        <f t="shared" si="1849"/>
        <v>-1</v>
      </c>
      <c r="LP64" s="306">
        <f t="shared" si="1850"/>
        <v>0</v>
      </c>
      <c r="LQ64" s="372">
        <f t="shared" si="1851"/>
        <v>0</v>
      </c>
      <c r="LR64" s="306">
        <f t="shared" si="1852"/>
        <v>0</v>
      </c>
      <c r="LS64" s="1204">
        <v>0</v>
      </c>
      <c r="LT64" s="306">
        <f t="shared" si="1853"/>
        <v>0</v>
      </c>
      <c r="LU64" s="1193">
        <v>0</v>
      </c>
      <c r="LV64" s="306">
        <f t="shared" si="1854"/>
        <v>0</v>
      </c>
      <c r="LW64" s="1193">
        <f t="shared" si="1855"/>
        <v>0</v>
      </c>
      <c r="LX64" s="306">
        <f t="shared" si="1856"/>
        <v>0</v>
      </c>
      <c r="LY64" s="1193">
        <f t="shared" si="1857"/>
        <v>0</v>
      </c>
      <c r="LZ64" s="306">
        <f t="shared" si="1858"/>
        <v>0</v>
      </c>
      <c r="MA64" s="1193">
        <f t="shared" si="1859"/>
        <v>0</v>
      </c>
      <c r="MB64" s="306">
        <f t="shared" si="1860"/>
        <v>0</v>
      </c>
      <c r="MC64" s="1193">
        <f t="shared" si="1861"/>
        <v>0</v>
      </c>
      <c r="MD64" s="306">
        <f t="shared" si="1862"/>
        <v>0</v>
      </c>
      <c r="ME64" s="1251">
        <f t="shared" si="1863"/>
        <v>0</v>
      </c>
      <c r="MF64" s="306">
        <f t="shared" si="1864"/>
        <v>0</v>
      </c>
      <c r="MG64" s="1193">
        <f t="shared" si="1865"/>
        <v>0</v>
      </c>
      <c r="MH64" s="306">
        <f t="shared" si="1866"/>
        <v>0</v>
      </c>
      <c r="MI64" s="1193">
        <f t="shared" si="1867"/>
        <v>0</v>
      </c>
      <c r="MJ64" s="306">
        <f t="shared" si="1868"/>
        <v>0</v>
      </c>
      <c r="MK64" s="1193">
        <f t="shared" si="1869"/>
        <v>0</v>
      </c>
      <c r="ML64" s="306">
        <f t="shared" si="1870"/>
        <v>0</v>
      </c>
      <c r="MM64" s="1193">
        <f t="shared" si="1871"/>
        <v>0</v>
      </c>
      <c r="MN64" s="306">
        <f t="shared" si="1872"/>
        <v>0</v>
      </c>
      <c r="MO64" s="1193">
        <f t="shared" si="1873"/>
        <v>0</v>
      </c>
      <c r="MP64" s="191">
        <f t="shared" si="1874"/>
        <v>200</v>
      </c>
      <c r="MQ64" s="969">
        <f t="shared" si="1875"/>
        <v>0</v>
      </c>
      <c r="MR64" s="111">
        <f t="shared" si="1876"/>
        <v>-200</v>
      </c>
      <c r="MS64" s="108">
        <f t="shared" si="1877"/>
        <v>-1</v>
      </c>
      <c r="MT64" s="617"/>
      <c r="MU64" s="617"/>
      <c r="MV64" s="617"/>
      <c r="MW64" s="28" t="str">
        <f t="shared" si="1878"/>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2004"/>
        <v>92</v>
      </c>
      <c r="NJ64" s="249">
        <f t="shared" si="2004"/>
        <v>96</v>
      </c>
      <c r="NK64" s="249">
        <f t="shared" si="2004"/>
        <v>115</v>
      </c>
      <c r="NL64" s="249">
        <f t="shared" si="2004"/>
        <v>210</v>
      </c>
      <c r="NM64" s="249">
        <f t="shared" si="2004"/>
        <v>102</v>
      </c>
      <c r="NN64" s="249">
        <f t="shared" si="2004"/>
        <v>122</v>
      </c>
      <c r="NO64" s="249">
        <f t="shared" si="2004"/>
        <v>186</v>
      </c>
      <c r="NP64" s="249">
        <f t="shared" si="2004"/>
        <v>216</v>
      </c>
      <c r="NQ64" s="249">
        <f t="shared" si="2004"/>
        <v>180</v>
      </c>
      <c r="NR64" s="249">
        <f t="shared" si="2004"/>
        <v>183</v>
      </c>
      <c r="NS64" s="249">
        <f t="shared" si="2004"/>
        <v>189</v>
      </c>
      <c r="NT64" s="249">
        <f t="shared" si="2004"/>
        <v>89</v>
      </c>
      <c r="NU64" s="249">
        <f t="shared" si="2005"/>
        <v>88</v>
      </c>
      <c r="NV64" s="249">
        <f t="shared" si="2005"/>
        <v>159</v>
      </c>
      <c r="NW64" s="249">
        <f t="shared" si="2005"/>
        <v>71</v>
      </c>
      <c r="NX64" s="249">
        <f t="shared" si="2005"/>
        <v>83</v>
      </c>
      <c r="NY64" s="249">
        <f t="shared" si="2005"/>
        <v>37</v>
      </c>
      <c r="NZ64" s="249">
        <f t="shared" si="2005"/>
        <v>156</v>
      </c>
      <c r="OA64" s="249">
        <f t="shared" si="2005"/>
        <v>51</v>
      </c>
      <c r="OB64" s="249">
        <f t="shared" si="2005"/>
        <v>116</v>
      </c>
      <c r="OC64" s="249">
        <f t="shared" si="2005"/>
        <v>95</v>
      </c>
      <c r="OD64" s="249">
        <f t="shared" si="2005"/>
        <v>121</v>
      </c>
      <c r="OE64" s="249">
        <f t="shared" si="2005"/>
        <v>91</v>
      </c>
      <c r="OF64" s="249">
        <f t="shared" si="2005"/>
        <v>131</v>
      </c>
      <c r="OG64" s="701">
        <f t="shared" si="2006"/>
        <v>140</v>
      </c>
      <c r="OH64" s="701">
        <f t="shared" si="2006"/>
        <v>175</v>
      </c>
      <c r="OI64" s="701">
        <f t="shared" si="2006"/>
        <v>149</v>
      </c>
      <c r="OJ64" s="701">
        <f t="shared" si="2006"/>
        <v>132</v>
      </c>
      <c r="OK64" s="701">
        <f t="shared" si="2006"/>
        <v>163</v>
      </c>
      <c r="OL64" s="701">
        <f t="shared" si="1955"/>
        <v>139</v>
      </c>
      <c r="OM64" s="701">
        <f t="shared" si="1956"/>
        <v>118</v>
      </c>
      <c r="ON64" s="701">
        <f t="shared" si="1957"/>
        <v>114</v>
      </c>
      <c r="OO64" s="701">
        <f t="shared" si="1958"/>
        <v>271</v>
      </c>
      <c r="OP64" s="701">
        <f t="shared" si="2007"/>
        <v>358</v>
      </c>
      <c r="OQ64" s="701">
        <f t="shared" si="1959"/>
        <v>331</v>
      </c>
      <c r="OR64" s="701">
        <f t="shared" si="2008"/>
        <v>252</v>
      </c>
      <c r="OS64" s="804">
        <f t="shared" si="1960"/>
        <v>198</v>
      </c>
      <c r="OT64" s="804">
        <f t="shared" si="1961"/>
        <v>193</v>
      </c>
      <c r="OU64" s="804">
        <f t="shared" si="1962"/>
        <v>197</v>
      </c>
      <c r="OV64" s="804">
        <f t="shared" si="1963"/>
        <v>181</v>
      </c>
      <c r="OW64" s="804">
        <f t="shared" si="1964"/>
        <v>219</v>
      </c>
      <c r="OX64" s="804">
        <f t="shared" si="1965"/>
        <v>106</v>
      </c>
      <c r="OY64" s="804">
        <f t="shared" si="1966"/>
        <v>159</v>
      </c>
      <c r="OZ64" s="804">
        <f t="shared" si="2009"/>
        <v>175</v>
      </c>
      <c r="PA64" s="804">
        <f t="shared" si="2009"/>
        <v>240</v>
      </c>
      <c r="PB64" s="804">
        <f t="shared" si="2009"/>
        <v>165</v>
      </c>
      <c r="PC64" s="804">
        <f t="shared" si="1967"/>
        <v>157</v>
      </c>
      <c r="PD64" s="804">
        <f t="shared" si="2010"/>
        <v>144</v>
      </c>
      <c r="PE64" s="857">
        <f t="shared" si="1968"/>
        <v>216</v>
      </c>
      <c r="PF64" s="857">
        <f t="shared" si="1969"/>
        <v>220</v>
      </c>
      <c r="PG64" s="857">
        <f t="shared" si="1970"/>
        <v>228</v>
      </c>
      <c r="PH64" s="857">
        <f t="shared" si="1971"/>
        <v>187</v>
      </c>
      <c r="PI64" s="857">
        <f t="shared" si="1972"/>
        <v>185</v>
      </c>
      <c r="PJ64" s="857">
        <f t="shared" si="2011"/>
        <v>70</v>
      </c>
      <c r="PK64" s="857">
        <f t="shared" si="1973"/>
        <v>159</v>
      </c>
      <c r="PL64" s="857">
        <f t="shared" si="1974"/>
        <v>214</v>
      </c>
      <c r="PM64" s="857">
        <f t="shared" si="1975"/>
        <v>157</v>
      </c>
      <c r="PN64" s="857">
        <f t="shared" si="1976"/>
        <v>170</v>
      </c>
      <c r="PO64" s="857">
        <f t="shared" si="1977"/>
        <v>174</v>
      </c>
      <c r="PP64" s="857">
        <f t="shared" si="1978"/>
        <v>82</v>
      </c>
      <c r="PQ64" s="1043">
        <f t="shared" si="1884"/>
        <v>173</v>
      </c>
      <c r="PR64" s="1043">
        <f t="shared" si="1885"/>
        <v>153</v>
      </c>
      <c r="PS64" s="1043">
        <f t="shared" si="1886"/>
        <v>163</v>
      </c>
      <c r="PT64" s="1043">
        <f t="shared" si="1887"/>
        <v>166</v>
      </c>
      <c r="PU64" s="1043">
        <f t="shared" si="1888"/>
        <v>149</v>
      </c>
      <c r="PV64" s="1043">
        <f t="shared" si="1889"/>
        <v>62</v>
      </c>
      <c r="PW64" s="1043">
        <f t="shared" si="1890"/>
        <v>188</v>
      </c>
      <c r="PX64" s="1043">
        <f t="shared" si="1891"/>
        <v>167</v>
      </c>
      <c r="PY64" s="1043">
        <f t="shared" si="1892"/>
        <v>143</v>
      </c>
      <c r="PZ64" s="1043">
        <f t="shared" si="1893"/>
        <v>175</v>
      </c>
      <c r="QA64" s="1043">
        <f t="shared" si="1894"/>
        <v>149</v>
      </c>
      <c r="QB64" s="1043">
        <f t="shared" si="1895"/>
        <v>259</v>
      </c>
      <c r="QC64" s="1065">
        <f t="shared" si="1896"/>
        <v>137</v>
      </c>
      <c r="QD64" s="1065">
        <f t="shared" si="1897"/>
        <v>201</v>
      </c>
      <c r="QE64" s="1065">
        <f t="shared" si="1898"/>
        <v>169</v>
      </c>
      <c r="QF64" s="1065">
        <f t="shared" si="1899"/>
        <v>207</v>
      </c>
      <c r="QG64" s="1065">
        <f t="shared" si="1900"/>
        <v>129</v>
      </c>
      <c r="QH64" s="1065">
        <f t="shared" si="1901"/>
        <v>54</v>
      </c>
      <c r="QI64" s="1065">
        <f t="shared" si="1902"/>
        <v>168</v>
      </c>
      <c r="QJ64" s="1065">
        <f t="shared" si="1903"/>
        <v>165</v>
      </c>
      <c r="QK64" s="1065">
        <f t="shared" si="1904"/>
        <v>163</v>
      </c>
      <c r="QL64" s="1065">
        <f t="shared" si="1905"/>
        <v>230</v>
      </c>
      <c r="QM64" s="1065">
        <f t="shared" si="1906"/>
        <v>240</v>
      </c>
      <c r="QN64" s="1065">
        <f t="shared" si="1907"/>
        <v>74</v>
      </c>
      <c r="QO64" s="1122">
        <f t="shared" si="1987"/>
        <v>231</v>
      </c>
      <c r="QP64" s="1122">
        <f t="shared" si="1988"/>
        <v>239</v>
      </c>
      <c r="QQ64" s="1122">
        <f t="shared" si="1989"/>
        <v>183</v>
      </c>
      <c r="QR64" s="1122">
        <f t="shared" si="1990"/>
        <v>264</v>
      </c>
      <c r="QS64" s="1122">
        <f t="shared" si="1991"/>
        <v>155</v>
      </c>
      <c r="QT64" s="1122">
        <f t="shared" si="1992"/>
        <v>109</v>
      </c>
      <c r="QU64" s="1122">
        <f t="shared" si="1993"/>
        <v>200</v>
      </c>
      <c r="QV64" s="1122">
        <f t="shared" si="1994"/>
        <v>156</v>
      </c>
      <c r="QW64" s="1122">
        <f t="shared" si="2012"/>
        <v>84</v>
      </c>
      <c r="QX64" s="1122">
        <f t="shared" si="2012"/>
        <v>14</v>
      </c>
      <c r="QY64" s="1122">
        <f t="shared" si="2012"/>
        <v>0</v>
      </c>
      <c r="QZ64" s="1122">
        <f t="shared" si="2012"/>
        <v>0</v>
      </c>
      <c r="RA64" s="1214">
        <f t="shared" si="2013"/>
        <v>0</v>
      </c>
      <c r="RB64" s="1214">
        <f t="shared" si="2014"/>
        <v>0</v>
      </c>
      <c r="RC64" s="1214">
        <f t="shared" si="2015"/>
        <v>0</v>
      </c>
      <c r="RD64" s="1214">
        <f t="shared" si="2016"/>
        <v>0</v>
      </c>
      <c r="RE64" s="1214">
        <f t="shared" si="2017"/>
        <v>0</v>
      </c>
      <c r="RF64" s="1214">
        <f t="shared" si="2018"/>
        <v>0</v>
      </c>
      <c r="RG64" s="1214">
        <f t="shared" si="2019"/>
        <v>0</v>
      </c>
      <c r="RH64" s="1214">
        <f t="shared" si="2020"/>
        <v>0</v>
      </c>
      <c r="RI64" s="1214">
        <f t="shared" si="2021"/>
        <v>0</v>
      </c>
      <c r="RJ64" s="1214">
        <f t="shared" si="2022"/>
        <v>0</v>
      </c>
      <c r="RK64" s="1214">
        <f t="shared" si="2023"/>
        <v>0</v>
      </c>
      <c r="RL64" s="1214">
        <f t="shared" si="2024"/>
        <v>0</v>
      </c>
    </row>
    <row r="65" spans="1:480" s="1" customFormat="1" ht="15" thickBot="1" x14ac:dyDescent="0.35">
      <c r="A65" s="676"/>
      <c r="B65" s="95">
        <v>8.14</v>
      </c>
      <c r="C65" s="3"/>
      <c r="D65" s="3"/>
      <c r="E65" s="1273" t="s">
        <v>62</v>
      </c>
      <c r="F65" s="1273"/>
      <c r="G65" s="1274"/>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710"/>
        <v>2237</v>
      </c>
      <c r="AW65" s="152">
        <f t="shared" si="171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714"/>
        <v>611</v>
      </c>
      <c r="BK65" s="152">
        <f t="shared" si="171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722"/>
        <v>574</v>
      </c>
      <c r="BY65" s="152">
        <f t="shared" si="172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30"/>
        <v>430</v>
      </c>
      <c r="CM65" s="152">
        <f t="shared" si="1731"/>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738"/>
        <v>435</v>
      </c>
      <c r="DA65" s="1009">
        <f t="shared" si="1739"/>
        <v>36.25</v>
      </c>
      <c r="DB65" s="916">
        <v>12</v>
      </c>
      <c r="DC65" s="915">
        <v>30</v>
      </c>
      <c r="DD65" s="914">
        <v>29</v>
      </c>
      <c r="DE65" s="915">
        <v>25</v>
      </c>
      <c r="DF65" s="914">
        <v>33</v>
      </c>
      <c r="DG65" s="915">
        <v>4</v>
      </c>
      <c r="DH65" s="916">
        <v>27</v>
      </c>
      <c r="DI65" s="915">
        <v>7</v>
      </c>
      <c r="DJ65" s="916">
        <v>27</v>
      </c>
      <c r="DK65" s="915">
        <v>27</v>
      </c>
      <c r="DL65" s="916">
        <v>33</v>
      </c>
      <c r="DM65" s="915">
        <v>19</v>
      </c>
      <c r="DN65" s="1008">
        <f t="shared" si="1746"/>
        <v>273</v>
      </c>
      <c r="DO65" s="1009">
        <f t="shared" si="1747"/>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54"/>
        <v>308</v>
      </c>
      <c r="EC65" s="1009">
        <f t="shared" si="1755"/>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63"/>
        <v>846</v>
      </c>
      <c r="EQ65" s="152">
        <f t="shared" si="1764"/>
        <v>70.5</v>
      </c>
      <c r="ER65" s="916">
        <v>204</v>
      </c>
      <c r="ES65" s="915">
        <v>233</v>
      </c>
      <c r="ET65" s="914">
        <v>236</v>
      </c>
      <c r="EU65" s="915">
        <v>206</v>
      </c>
      <c r="EV65" s="914">
        <v>189</v>
      </c>
      <c r="EW65" s="915">
        <v>107</v>
      </c>
      <c r="EX65" s="916">
        <v>171</v>
      </c>
      <c r="EY65" s="915"/>
      <c r="EZ65" s="916"/>
      <c r="FA65" s="915"/>
      <c r="FB65" s="916"/>
      <c r="FC65" s="915"/>
      <c r="FD65" s="1247">
        <f t="shared" si="1769"/>
        <v>1346</v>
      </c>
      <c r="FE65" s="152">
        <f t="shared" si="1770"/>
        <v>192.28571428571428</v>
      </c>
      <c r="FF65" s="112">
        <f t="shared" si="1926"/>
        <v>-26</v>
      </c>
      <c r="FG65" s="416">
        <f t="shared" si="1995"/>
        <v>-0.20155038759689922</v>
      </c>
      <c r="FH65" s="112">
        <f t="shared" si="1927"/>
        <v>78</v>
      </c>
      <c r="FI65" s="416">
        <f>FH65/AX65</f>
        <v>0.75728155339805825</v>
      </c>
      <c r="FJ65" s="112">
        <f t="shared" si="1929"/>
        <v>-24</v>
      </c>
      <c r="FK65" s="416">
        <f t="shared" si="1930"/>
        <v>-0.13259668508287292</v>
      </c>
      <c r="FL65" s="112">
        <f t="shared" si="1931"/>
        <v>-152</v>
      </c>
      <c r="FM65" s="416">
        <f t="shared" si="1932"/>
        <v>-0.96815286624203822</v>
      </c>
      <c r="FN65" s="112">
        <f t="shared" si="1933"/>
        <v>2</v>
      </c>
      <c r="FO65" s="416">
        <f>FN65/BA65</f>
        <v>0.4</v>
      </c>
      <c r="FP65" s="112">
        <f t="shared" si="1934"/>
        <v>43</v>
      </c>
      <c r="FQ65" s="416">
        <f t="shared" si="2025"/>
        <v>6.1428571428571432</v>
      </c>
      <c r="FR65" s="112">
        <f t="shared" si="1935"/>
        <v>-41</v>
      </c>
      <c r="FS65" s="416">
        <f>FR65/BC65</f>
        <v>-0.82</v>
      </c>
      <c r="FT65" s="112">
        <f t="shared" si="1936"/>
        <v>17</v>
      </c>
      <c r="FU65" s="416">
        <f>FT65/BD65</f>
        <v>1.8888888888888888</v>
      </c>
      <c r="FV65" s="112">
        <f t="shared" si="1937"/>
        <v>-3</v>
      </c>
      <c r="FW65" s="416">
        <f t="shared" si="1938"/>
        <v>-0.11538461538461539</v>
      </c>
      <c r="FX65" s="112">
        <f t="shared" si="1939"/>
        <v>-6</v>
      </c>
      <c r="FY65" s="101">
        <f t="shared" si="1940"/>
        <v>-0.2608695652173913</v>
      </c>
      <c r="FZ65" s="112">
        <f t="shared" si="1941"/>
        <v>1</v>
      </c>
      <c r="GA65" s="416">
        <f t="shared" si="1942"/>
        <v>5.8823529411764705E-2</v>
      </c>
      <c r="GB65" s="112">
        <f t="shared" si="1943"/>
        <v>-3</v>
      </c>
      <c r="GC65" s="416">
        <f>GB65/BH65</f>
        <v>-0.16666666666666666</v>
      </c>
      <c r="GD65" s="112">
        <f t="shared" si="1944"/>
        <v>7</v>
      </c>
      <c r="GE65" s="416">
        <f t="shared" si="1945"/>
        <v>0.46666666666666667</v>
      </c>
      <c r="GF65" s="155">
        <f t="shared" si="1946"/>
        <v>19</v>
      </c>
      <c r="GG65" s="371">
        <f t="shared" si="1947"/>
        <v>0.86363636363636365</v>
      </c>
      <c r="GH65" s="155">
        <f t="shared" si="1948"/>
        <v>-1</v>
      </c>
      <c r="GI65" s="371">
        <f t="shared" si="1949"/>
        <v>-2.4390243902439025E-2</v>
      </c>
      <c r="GJ65" s="155">
        <f t="shared" si="1950"/>
        <v>6</v>
      </c>
      <c r="GK65" s="371">
        <f t="shared" si="1951"/>
        <v>0.15</v>
      </c>
      <c r="GL65" s="155">
        <f t="shared" si="1952"/>
        <v>-19</v>
      </c>
      <c r="GM65" s="371">
        <f t="shared" si="1996"/>
        <v>-0.41304347826086957</v>
      </c>
      <c r="GN65" s="155">
        <f t="shared" si="1771"/>
        <v>-7</v>
      </c>
      <c r="GO65" s="371">
        <f t="shared" si="1953"/>
        <v>-0.25925925925925924</v>
      </c>
      <c r="GP65" s="155">
        <f t="shared" si="1772"/>
        <v>8</v>
      </c>
      <c r="GQ65" s="371">
        <f>GP65/BQ65</f>
        <v>0.4</v>
      </c>
      <c r="GR65" s="155">
        <f t="shared" si="1773"/>
        <v>82</v>
      </c>
      <c r="GS65" s="371">
        <f>GR65/BR65</f>
        <v>2.9285714285714284</v>
      </c>
      <c r="GT65" s="155">
        <f t="shared" si="1774"/>
        <v>-16</v>
      </c>
      <c r="GU65" s="371">
        <f t="shared" si="1954"/>
        <v>-0.14545454545454545</v>
      </c>
      <c r="GV65" s="155">
        <f t="shared" si="1775"/>
        <v>-34</v>
      </c>
      <c r="GW65" s="371">
        <f t="shared" si="1997"/>
        <v>-0.36170212765957449</v>
      </c>
      <c r="GX65" s="155">
        <f t="shared" si="1776"/>
        <v>-8</v>
      </c>
      <c r="GY65" s="371">
        <f>GX65/BU65</f>
        <v>-0.13333333333333333</v>
      </c>
      <c r="GZ65" s="155">
        <f t="shared" si="1778"/>
        <v>-18</v>
      </c>
      <c r="HA65" s="371">
        <f>GZ65/BV65</f>
        <v>-0.34615384615384615</v>
      </c>
      <c r="HB65" s="155">
        <f t="shared" si="1779"/>
        <v>-14</v>
      </c>
      <c r="HC65" s="371">
        <f>HB65/BW65</f>
        <v>-0.41176470588235292</v>
      </c>
      <c r="HD65" s="155">
        <f t="shared" si="1780"/>
        <v>-3</v>
      </c>
      <c r="HE65" s="371">
        <f>HD65/BZ65</f>
        <v>-0.15</v>
      </c>
      <c r="HF65" s="155">
        <f t="shared" si="1781"/>
        <v>16</v>
      </c>
      <c r="HG65" s="371">
        <f t="shared" si="1998"/>
        <v>0.94117647058823528</v>
      </c>
      <c r="HH65" s="155">
        <f t="shared" si="1782"/>
        <v>12</v>
      </c>
      <c r="HI65" s="371">
        <f>HH65/CB65</f>
        <v>0.36363636363636365</v>
      </c>
      <c r="HJ65" s="155">
        <f t="shared" si="1783"/>
        <v>-31</v>
      </c>
      <c r="HK65" s="371">
        <f>HJ65/CC65</f>
        <v>-0.68888888888888888</v>
      </c>
      <c r="HL65" s="155">
        <f t="shared" si="1784"/>
        <v>25</v>
      </c>
      <c r="HM65" s="371">
        <f t="shared" si="1923"/>
        <v>1.7857142857142858</v>
      </c>
      <c r="HN65" s="155">
        <f t="shared" si="1785"/>
        <v>28</v>
      </c>
      <c r="HO65" s="371">
        <f>HN65/CE65</f>
        <v>0.71794871794871795</v>
      </c>
      <c r="HP65" s="155">
        <f t="shared" si="1786"/>
        <v>-17</v>
      </c>
      <c r="HQ65" s="371">
        <f>HP65/CF65</f>
        <v>-0.2537313432835821</v>
      </c>
      <c r="HR65" s="155">
        <f t="shared" si="1787"/>
        <v>-10</v>
      </c>
      <c r="HS65" s="371">
        <f>HR65/CG65</f>
        <v>-0.2</v>
      </c>
      <c r="HT65" s="155">
        <f t="shared" si="1788"/>
        <v>-1</v>
      </c>
      <c r="HU65" s="371">
        <f t="shared" si="1789"/>
        <v>-2.5000000000000001E-2</v>
      </c>
      <c r="HV65" s="155">
        <f t="shared" si="1790"/>
        <v>10</v>
      </c>
      <c r="HW65" s="371">
        <f t="shared" si="1999"/>
        <v>0.25641025641025639</v>
      </c>
      <c r="HX65" s="155">
        <f t="shared" si="1791"/>
        <v>-32</v>
      </c>
      <c r="HY65" s="371">
        <f t="shared" si="1792"/>
        <v>-0.65306122448979587</v>
      </c>
      <c r="HZ65" s="155">
        <f t="shared" si="1793"/>
        <v>27</v>
      </c>
      <c r="IA65" s="371">
        <f t="shared" si="2000"/>
        <v>1.588235294117647</v>
      </c>
      <c r="IB65" s="155">
        <f t="shared" si="1794"/>
        <v>-9</v>
      </c>
      <c r="IC65" s="371">
        <f>IB65/CN65</f>
        <v>-0.20454545454545456</v>
      </c>
      <c r="ID65" s="155">
        <f t="shared" si="1795"/>
        <v>4</v>
      </c>
      <c r="IE65" s="371">
        <f t="shared" si="2001"/>
        <v>0.11428571428571428</v>
      </c>
      <c r="IF65" s="155">
        <f t="shared" si="1796"/>
        <v>-1</v>
      </c>
      <c r="IG65" s="371">
        <f>IF65/CP65</f>
        <v>-2.564102564102564E-2</v>
      </c>
      <c r="IH65" s="155">
        <f t="shared" si="1797"/>
        <v>-17</v>
      </c>
      <c r="II65" s="371">
        <f t="shared" si="2002"/>
        <v>-0.44736842105263158</v>
      </c>
      <c r="IJ65" s="155">
        <f t="shared" si="1798"/>
        <v>10</v>
      </c>
      <c r="IK65" s="371">
        <f>IJ65/CR65</f>
        <v>0.47619047619047616</v>
      </c>
      <c r="IL65" s="155">
        <f t="shared" si="1799"/>
        <v>36</v>
      </c>
      <c r="IM65" s="371">
        <f>IL65/CS65</f>
        <v>1.1612903225806452</v>
      </c>
      <c r="IN65" s="155">
        <f t="shared" si="1800"/>
        <v>-17</v>
      </c>
      <c r="IO65" s="371">
        <f>IN65/CT65</f>
        <v>-0.2537313432835821</v>
      </c>
      <c r="IP65" s="155">
        <f t="shared" si="1801"/>
        <v>-25</v>
      </c>
      <c r="IQ65" s="371">
        <f t="shared" si="1925"/>
        <v>-0.5</v>
      </c>
      <c r="IR65" s="155">
        <f t="shared" si="1802"/>
        <v>14</v>
      </c>
      <c r="IS65" s="371">
        <f>IR65/CV65</f>
        <v>0.56000000000000005</v>
      </c>
      <c r="IT65" s="155">
        <f t="shared" si="1803"/>
        <v>-17</v>
      </c>
      <c r="IU65" s="371">
        <f t="shared" si="2003"/>
        <v>-0.4358974358974359</v>
      </c>
      <c r="IV65" s="155">
        <f t="shared" si="1804"/>
        <v>2</v>
      </c>
      <c r="IW65" s="371">
        <f>IV65/CX65</f>
        <v>9.0909090909090912E-2</v>
      </c>
      <c r="IX65" s="155">
        <f t="shared" si="1805"/>
        <v>-12</v>
      </c>
      <c r="IY65" s="371">
        <f>IX65/CY65</f>
        <v>-0.5</v>
      </c>
      <c r="IZ65" s="155">
        <f t="shared" si="1806"/>
        <v>18</v>
      </c>
      <c r="JA65" s="371">
        <f>IZ65/DB65</f>
        <v>1.5</v>
      </c>
      <c r="JB65" s="155">
        <f t="shared" si="1807"/>
        <v>-1</v>
      </c>
      <c r="JC65" s="371">
        <f>JB65/DD65</f>
        <v>-3.4482758620689655E-2</v>
      </c>
      <c r="JD65" s="155">
        <f t="shared" si="1808"/>
        <v>-4</v>
      </c>
      <c r="JE65" s="371">
        <f>JD65/DD65</f>
        <v>-0.13793103448275862</v>
      </c>
      <c r="JF65" s="155">
        <f t="shared" si="1809"/>
        <v>8</v>
      </c>
      <c r="JG65" s="371">
        <f>JF65/DO65</f>
        <v>0.35164835164835168</v>
      </c>
      <c r="JH65" s="155">
        <f t="shared" si="1810"/>
        <v>-29</v>
      </c>
      <c r="JI65" s="371">
        <f t="shared" si="1811"/>
        <v>-0.87878787878787878</v>
      </c>
      <c r="JJ65" s="155">
        <f t="shared" si="1812"/>
        <v>23</v>
      </c>
      <c r="JK65" s="371">
        <f>JJ65/DG65</f>
        <v>5.75</v>
      </c>
      <c r="JL65" s="155">
        <f t="shared" si="1813"/>
        <v>-20</v>
      </c>
      <c r="JM65" s="371">
        <f>JL65/DH65</f>
        <v>-0.7407407407407407</v>
      </c>
      <c r="JN65" s="155">
        <f t="shared" si="1814"/>
        <v>20</v>
      </c>
      <c r="JO65" s="371">
        <f>JN65/DI65</f>
        <v>2.8571428571428572</v>
      </c>
      <c r="JP65" s="155">
        <f t="shared" si="1815"/>
        <v>0</v>
      </c>
      <c r="JQ65" s="371">
        <f>JP65/DJ65</f>
        <v>0</v>
      </c>
      <c r="JR65" s="155">
        <f t="shared" si="1816"/>
        <v>6</v>
      </c>
      <c r="JS65" s="371">
        <f>JR65/DK65</f>
        <v>0.22222222222222221</v>
      </c>
      <c r="JT65" s="155">
        <f t="shared" si="1817"/>
        <v>-14</v>
      </c>
      <c r="JU65" s="371">
        <f>JT65/DL65</f>
        <v>-0.42424242424242425</v>
      </c>
      <c r="JV65" s="155">
        <f t="shared" si="1818"/>
        <v>11</v>
      </c>
      <c r="JW65" s="371">
        <f>JV65/DM65</f>
        <v>0.57894736842105265</v>
      </c>
      <c r="JX65" s="155">
        <f t="shared" si="1819"/>
        <v>8</v>
      </c>
      <c r="JY65" s="371">
        <f>JX65/DP65</f>
        <v>0.26666666666666666</v>
      </c>
      <c r="JZ65" s="155">
        <f t="shared" si="1820"/>
        <v>-16</v>
      </c>
      <c r="KA65" s="371">
        <f>JZ65/DQ65</f>
        <v>-0.42105263157894735</v>
      </c>
      <c r="KB65" s="155">
        <f t="shared" si="1821"/>
        <v>21</v>
      </c>
      <c r="KC65" s="371">
        <f>KB65/DR65</f>
        <v>0.95454545454545459</v>
      </c>
      <c r="KD65" s="155">
        <f t="shared" si="1822"/>
        <v>-17</v>
      </c>
      <c r="KE65" s="371">
        <f>KD65/DS65</f>
        <v>-0.39534883720930231</v>
      </c>
      <c r="KF65" s="155">
        <f t="shared" si="1823"/>
        <v>-26</v>
      </c>
      <c r="KG65" s="371">
        <f>KF65/DT65</f>
        <v>-1</v>
      </c>
      <c r="KH65" s="155">
        <f t="shared" si="1824"/>
        <v>29</v>
      </c>
      <c r="KI65" s="371">
        <v>0</v>
      </c>
      <c r="KJ65" s="155">
        <f t="shared" si="1825"/>
        <v>-5</v>
      </c>
      <c r="KK65" s="371">
        <f>KJ65/DV65</f>
        <v>-0.17241379310344829</v>
      </c>
      <c r="KL65" s="155">
        <f t="shared" si="1826"/>
        <v>13</v>
      </c>
      <c r="KM65" s="371">
        <f>KL65/DW65</f>
        <v>0.54166666666666663</v>
      </c>
      <c r="KN65" s="155">
        <f t="shared" si="1827"/>
        <v>-11</v>
      </c>
      <c r="KO65" s="371">
        <f>KN65/DX65</f>
        <v>-0.29729729729729731</v>
      </c>
      <c r="KP65" s="155">
        <f t="shared" si="1828"/>
        <v>7</v>
      </c>
      <c r="KQ65" s="371">
        <f>KP65/DY65</f>
        <v>0.26923076923076922</v>
      </c>
      <c r="KR65" s="155">
        <f t="shared" si="1829"/>
        <v>-33</v>
      </c>
      <c r="KS65" s="371">
        <f>KR65/DZ65</f>
        <v>-1</v>
      </c>
      <c r="KT65" s="155">
        <f t="shared" si="1830"/>
        <v>76</v>
      </c>
      <c r="KU65" s="1108">
        <v>0</v>
      </c>
      <c r="KV65" s="155">
        <f t="shared" si="1831"/>
        <v>-47</v>
      </c>
      <c r="KW65" s="371">
        <f>KV65/ED65</f>
        <v>-0.61842105263157898</v>
      </c>
      <c r="KX65" s="155">
        <f t="shared" si="1832"/>
        <v>-9</v>
      </c>
      <c r="KY65" s="371">
        <f t="shared" si="1833"/>
        <v>-0.31034482758620691</v>
      </c>
      <c r="KZ65" s="155">
        <f t="shared" si="1834"/>
        <v>30</v>
      </c>
      <c r="LA65" s="371">
        <f t="shared" si="1835"/>
        <v>1.5</v>
      </c>
      <c r="LB65" s="155">
        <f t="shared" si="1836"/>
        <v>-19</v>
      </c>
      <c r="LC65" s="371">
        <f t="shared" si="1837"/>
        <v>-0.38</v>
      </c>
      <c r="LD65" s="155">
        <f t="shared" si="1838"/>
        <v>-31</v>
      </c>
      <c r="LE65" s="371">
        <f t="shared" si="1839"/>
        <v>-1</v>
      </c>
      <c r="LF65" s="155">
        <f t="shared" si="1840"/>
        <v>25</v>
      </c>
      <c r="LG65" s="371">
        <f t="shared" si="1841"/>
        <v>0</v>
      </c>
      <c r="LH65" s="155">
        <f t="shared" si="1842"/>
        <v>-6</v>
      </c>
      <c r="LI65" s="371">
        <f t="shared" si="1843"/>
        <v>-0.24</v>
      </c>
      <c r="LJ65" s="155">
        <f t="shared" si="1844"/>
        <v>81</v>
      </c>
      <c r="LK65" s="371">
        <f t="shared" si="1845"/>
        <v>4.2631578947368425</v>
      </c>
      <c r="LL65" s="155">
        <f t="shared" si="1846"/>
        <v>77</v>
      </c>
      <c r="LM65" s="371">
        <f t="shared" si="1847"/>
        <v>0.77</v>
      </c>
      <c r="LN65" s="155">
        <f t="shared" si="1848"/>
        <v>29</v>
      </c>
      <c r="LO65" s="371">
        <f t="shared" si="1849"/>
        <v>0.16384180790960451</v>
      </c>
      <c r="LP65" s="155">
        <f t="shared" si="1850"/>
        <v>-93</v>
      </c>
      <c r="LQ65" s="371">
        <f t="shared" si="1851"/>
        <v>-0.45145631067961167</v>
      </c>
      <c r="LR65" s="155">
        <f t="shared" si="1852"/>
        <v>91</v>
      </c>
      <c r="LS65" s="1203">
        <v>0</v>
      </c>
      <c r="LT65" s="155">
        <f t="shared" si="1853"/>
        <v>29</v>
      </c>
      <c r="LU65" s="1192">
        <f>LT65/ER65</f>
        <v>0.14215686274509803</v>
      </c>
      <c r="LV65" s="155">
        <f t="shared" si="1854"/>
        <v>3</v>
      </c>
      <c r="LW65" s="1192">
        <f t="shared" si="1855"/>
        <v>1.2875536480686695E-2</v>
      </c>
      <c r="LX65" s="155">
        <f t="shared" si="1856"/>
        <v>-30</v>
      </c>
      <c r="LY65" s="1192">
        <f t="shared" si="1857"/>
        <v>-0.1271186440677966</v>
      </c>
      <c r="LZ65" s="155">
        <f t="shared" si="1858"/>
        <v>-17</v>
      </c>
      <c r="MA65" s="1192">
        <f t="shared" si="1859"/>
        <v>-8.2524271844660199E-2</v>
      </c>
      <c r="MB65" s="155">
        <f t="shared" si="1860"/>
        <v>-82</v>
      </c>
      <c r="MC65" s="1192">
        <f t="shared" si="1861"/>
        <v>-0.43386243386243384</v>
      </c>
      <c r="MD65" s="155">
        <f t="shared" si="1862"/>
        <v>64</v>
      </c>
      <c r="ME65" s="1250">
        <f t="shared" si="1863"/>
        <v>0.59813084112149528</v>
      </c>
      <c r="MF65" s="155">
        <f t="shared" si="1864"/>
        <v>-171</v>
      </c>
      <c r="MG65" s="1192">
        <f t="shared" si="1865"/>
        <v>-1</v>
      </c>
      <c r="MH65" s="155">
        <f t="shared" si="1866"/>
        <v>0</v>
      </c>
      <c r="MI65" s="1192">
        <f t="shared" si="1867"/>
        <v>0</v>
      </c>
      <c r="MJ65" s="155">
        <f t="shared" si="1868"/>
        <v>0</v>
      </c>
      <c r="MK65" s="1192">
        <f t="shared" si="1869"/>
        <v>0</v>
      </c>
      <c r="ML65" s="155">
        <f t="shared" si="1870"/>
        <v>0</v>
      </c>
      <c r="MM65" s="1192">
        <f t="shared" si="1871"/>
        <v>0</v>
      </c>
      <c r="MN65" s="155">
        <f t="shared" si="1872"/>
        <v>0</v>
      </c>
      <c r="MO65" s="1192">
        <f t="shared" si="1873"/>
        <v>0</v>
      </c>
      <c r="MP65" s="193">
        <f t="shared" si="1874"/>
        <v>25</v>
      </c>
      <c r="MQ65" s="970">
        <f t="shared" si="1875"/>
        <v>171</v>
      </c>
      <c r="MR65" s="112">
        <f t="shared" si="1876"/>
        <v>146</v>
      </c>
      <c r="MS65" s="101">
        <f t="shared" si="1877"/>
        <v>5.84</v>
      </c>
      <c r="MT65" s="612"/>
      <c r="MU65" s="612"/>
      <c r="MV65" s="612"/>
      <c r="MW65" s="1" t="str">
        <f t="shared" si="1878"/>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2004"/>
        <v>131</v>
      </c>
      <c r="NJ65" s="253">
        <f t="shared" si="2004"/>
        <v>154</v>
      </c>
      <c r="NK65" s="253">
        <f t="shared" si="2004"/>
        <v>147</v>
      </c>
      <c r="NL65" s="253">
        <f t="shared" si="2004"/>
        <v>176</v>
      </c>
      <c r="NM65" s="253">
        <f t="shared" si="2004"/>
        <v>183</v>
      </c>
      <c r="NN65" s="253">
        <f t="shared" si="2004"/>
        <v>162</v>
      </c>
      <c r="NO65" s="253">
        <f t="shared" si="2004"/>
        <v>222</v>
      </c>
      <c r="NP65" s="253">
        <f t="shared" si="2004"/>
        <v>216</v>
      </c>
      <c r="NQ65" s="253">
        <f t="shared" si="2004"/>
        <v>229</v>
      </c>
      <c r="NR65" s="253">
        <f t="shared" si="2004"/>
        <v>301</v>
      </c>
      <c r="NS65" s="253">
        <f t="shared" si="2004"/>
        <v>187</v>
      </c>
      <c r="NT65" s="253">
        <f t="shared" si="2004"/>
        <v>129</v>
      </c>
      <c r="NU65" s="253">
        <f t="shared" si="2005"/>
        <v>103</v>
      </c>
      <c r="NV65" s="253">
        <f t="shared" si="2005"/>
        <v>181</v>
      </c>
      <c r="NW65" s="253">
        <f t="shared" si="2005"/>
        <v>157</v>
      </c>
      <c r="NX65" s="253">
        <f t="shared" si="2005"/>
        <v>5</v>
      </c>
      <c r="NY65" s="253">
        <f t="shared" si="2005"/>
        <v>7</v>
      </c>
      <c r="NZ65" s="253">
        <f t="shared" si="2005"/>
        <v>50</v>
      </c>
      <c r="OA65" s="253">
        <f t="shared" si="2005"/>
        <v>9</v>
      </c>
      <c r="OB65" s="253">
        <f t="shared" si="2005"/>
        <v>26</v>
      </c>
      <c r="OC65" s="253">
        <f t="shared" si="2005"/>
        <v>23</v>
      </c>
      <c r="OD65" s="253">
        <f t="shared" si="2005"/>
        <v>17</v>
      </c>
      <c r="OE65" s="253">
        <f t="shared" si="2005"/>
        <v>18</v>
      </c>
      <c r="OF65" s="253">
        <f t="shared" si="2005"/>
        <v>15</v>
      </c>
      <c r="OG65" s="703">
        <f t="shared" si="2006"/>
        <v>22</v>
      </c>
      <c r="OH65" s="703">
        <f t="shared" si="2006"/>
        <v>41</v>
      </c>
      <c r="OI65" s="703">
        <f t="shared" si="2006"/>
        <v>40</v>
      </c>
      <c r="OJ65" s="703">
        <f t="shared" si="2006"/>
        <v>46</v>
      </c>
      <c r="OK65" s="703">
        <f t="shared" si="2006"/>
        <v>27</v>
      </c>
      <c r="OL65" s="703">
        <f t="shared" si="1955"/>
        <v>20</v>
      </c>
      <c r="OM65" s="703">
        <f t="shared" si="1956"/>
        <v>28</v>
      </c>
      <c r="ON65" s="703">
        <f t="shared" si="1957"/>
        <v>110</v>
      </c>
      <c r="OO65" s="703">
        <f t="shared" si="1958"/>
        <v>94</v>
      </c>
      <c r="OP65" s="703">
        <f t="shared" si="2007"/>
        <v>60</v>
      </c>
      <c r="OQ65" s="703">
        <f t="shared" si="1959"/>
        <v>52</v>
      </c>
      <c r="OR65" s="703">
        <f t="shared" si="2008"/>
        <v>34</v>
      </c>
      <c r="OS65" s="806">
        <f t="shared" si="1960"/>
        <v>20</v>
      </c>
      <c r="OT65" s="806">
        <f t="shared" si="1961"/>
        <v>17</v>
      </c>
      <c r="OU65" s="806">
        <f t="shared" si="1962"/>
        <v>33</v>
      </c>
      <c r="OV65" s="806">
        <f t="shared" si="1963"/>
        <v>45</v>
      </c>
      <c r="OW65" s="806">
        <f t="shared" si="1964"/>
        <v>14</v>
      </c>
      <c r="OX65" s="806">
        <f t="shared" si="1965"/>
        <v>39</v>
      </c>
      <c r="OY65" s="806">
        <f t="shared" si="1966"/>
        <v>67</v>
      </c>
      <c r="OZ65" s="806">
        <f t="shared" si="2009"/>
        <v>50</v>
      </c>
      <c r="PA65" s="806">
        <f t="shared" si="2009"/>
        <v>40</v>
      </c>
      <c r="PB65" s="806">
        <f t="shared" si="2009"/>
        <v>39</v>
      </c>
      <c r="PC65" s="806">
        <f t="shared" si="1967"/>
        <v>49</v>
      </c>
      <c r="PD65" s="806">
        <f t="shared" si="2010"/>
        <v>17</v>
      </c>
      <c r="PE65" s="859">
        <f t="shared" si="1968"/>
        <v>44</v>
      </c>
      <c r="PF65" s="859">
        <f t="shared" si="1969"/>
        <v>35</v>
      </c>
      <c r="PG65" s="859">
        <f t="shared" si="1970"/>
        <v>39</v>
      </c>
      <c r="PH65" s="859">
        <f t="shared" si="1971"/>
        <v>38</v>
      </c>
      <c r="PI65" s="859">
        <f t="shared" si="1972"/>
        <v>21</v>
      </c>
      <c r="PJ65" s="859">
        <f t="shared" si="2011"/>
        <v>31</v>
      </c>
      <c r="PK65" s="859">
        <f t="shared" si="1973"/>
        <v>67</v>
      </c>
      <c r="PL65" s="859">
        <f t="shared" si="1974"/>
        <v>50</v>
      </c>
      <c r="PM65" s="859">
        <f t="shared" si="1975"/>
        <v>25</v>
      </c>
      <c r="PN65" s="859">
        <f t="shared" si="1976"/>
        <v>39</v>
      </c>
      <c r="PO65" s="859">
        <f t="shared" si="1977"/>
        <v>22</v>
      </c>
      <c r="PP65" s="859">
        <f t="shared" si="1978"/>
        <v>24</v>
      </c>
      <c r="PQ65" s="1045">
        <f t="shared" si="1884"/>
        <v>12</v>
      </c>
      <c r="PR65" s="1045">
        <f t="shared" si="1885"/>
        <v>30</v>
      </c>
      <c r="PS65" s="1045">
        <f t="shared" si="1886"/>
        <v>29</v>
      </c>
      <c r="PT65" s="1045">
        <f t="shared" si="1887"/>
        <v>25</v>
      </c>
      <c r="PU65" s="1045">
        <f t="shared" si="1888"/>
        <v>33</v>
      </c>
      <c r="PV65" s="1045">
        <f t="shared" si="1889"/>
        <v>4</v>
      </c>
      <c r="PW65" s="1045">
        <f t="shared" si="1890"/>
        <v>27</v>
      </c>
      <c r="PX65" s="1045">
        <f t="shared" si="1891"/>
        <v>7</v>
      </c>
      <c r="PY65" s="1045">
        <f t="shared" si="1892"/>
        <v>27</v>
      </c>
      <c r="PZ65" s="1045">
        <f t="shared" si="1893"/>
        <v>27</v>
      </c>
      <c r="QA65" s="1045">
        <f t="shared" si="1894"/>
        <v>33</v>
      </c>
      <c r="QB65" s="1045">
        <f t="shared" si="1895"/>
        <v>19</v>
      </c>
      <c r="QC65" s="1067">
        <f t="shared" si="1896"/>
        <v>30</v>
      </c>
      <c r="QD65" s="1067">
        <f t="shared" si="1897"/>
        <v>38</v>
      </c>
      <c r="QE65" s="1067">
        <f t="shared" si="1898"/>
        <v>22</v>
      </c>
      <c r="QF65" s="1067">
        <f t="shared" si="1899"/>
        <v>43</v>
      </c>
      <c r="QG65" s="1067">
        <f t="shared" si="1900"/>
        <v>26</v>
      </c>
      <c r="QH65" s="1067">
        <f t="shared" si="1901"/>
        <v>0</v>
      </c>
      <c r="QI65" s="1067">
        <f t="shared" si="1902"/>
        <v>29</v>
      </c>
      <c r="QJ65" s="1067">
        <f t="shared" si="1903"/>
        <v>24</v>
      </c>
      <c r="QK65" s="1067">
        <f t="shared" si="1904"/>
        <v>37</v>
      </c>
      <c r="QL65" s="1067">
        <f t="shared" si="1905"/>
        <v>26</v>
      </c>
      <c r="QM65" s="1067">
        <f t="shared" si="1906"/>
        <v>33</v>
      </c>
      <c r="QN65" s="1067">
        <f t="shared" si="1907"/>
        <v>0</v>
      </c>
      <c r="QO65" s="1124">
        <f t="shared" si="1987"/>
        <v>76</v>
      </c>
      <c r="QP65" s="1124">
        <f t="shared" si="1988"/>
        <v>29</v>
      </c>
      <c r="QQ65" s="1124">
        <f t="shared" si="1989"/>
        <v>20</v>
      </c>
      <c r="QR65" s="1124">
        <f t="shared" si="1990"/>
        <v>50</v>
      </c>
      <c r="QS65" s="1124">
        <f t="shared" si="1991"/>
        <v>31</v>
      </c>
      <c r="QT65" s="1124">
        <f t="shared" si="1992"/>
        <v>0</v>
      </c>
      <c r="QU65" s="1124">
        <f t="shared" si="1993"/>
        <v>25</v>
      </c>
      <c r="QV65" s="1124">
        <f t="shared" si="1994"/>
        <v>19</v>
      </c>
      <c r="QW65" s="1124">
        <f t="shared" si="2012"/>
        <v>100</v>
      </c>
      <c r="QX65" s="1124">
        <f t="shared" si="2012"/>
        <v>177</v>
      </c>
      <c r="QY65" s="1124">
        <f t="shared" si="2012"/>
        <v>206</v>
      </c>
      <c r="QZ65" s="1124">
        <f t="shared" si="2012"/>
        <v>113</v>
      </c>
      <c r="RA65" s="1216">
        <f t="shared" si="2013"/>
        <v>204</v>
      </c>
      <c r="RB65" s="1216">
        <f t="shared" si="2014"/>
        <v>233</v>
      </c>
      <c r="RC65" s="1216">
        <f t="shared" si="2015"/>
        <v>236</v>
      </c>
      <c r="RD65" s="1216">
        <f t="shared" si="2016"/>
        <v>206</v>
      </c>
      <c r="RE65" s="1216">
        <f t="shared" si="2017"/>
        <v>189</v>
      </c>
      <c r="RF65" s="1216">
        <f t="shared" si="2018"/>
        <v>107</v>
      </c>
      <c r="RG65" s="1216">
        <f t="shared" si="2019"/>
        <v>171</v>
      </c>
      <c r="RH65" s="1216">
        <f t="shared" si="2020"/>
        <v>0</v>
      </c>
      <c r="RI65" s="1216">
        <f t="shared" si="2021"/>
        <v>0</v>
      </c>
      <c r="RJ65" s="1216">
        <f t="shared" si="2022"/>
        <v>0</v>
      </c>
      <c r="RK65" s="1216">
        <f t="shared" si="2023"/>
        <v>0</v>
      </c>
      <c r="RL65" s="1216">
        <f t="shared" si="2024"/>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249"/>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95" t="s">
        <v>68</v>
      </c>
      <c r="F67" s="1295"/>
      <c r="G67" s="1296"/>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v>1</v>
      </c>
      <c r="EW67" s="67">
        <v>1</v>
      </c>
      <c r="EX67" s="574">
        <v>0.99909999999999999</v>
      </c>
      <c r="EY67" s="67"/>
      <c r="EZ67" s="574"/>
      <c r="FA67" s="67"/>
      <c r="FB67" s="574"/>
      <c r="FC67" s="67"/>
      <c r="FD67" s="120" t="s">
        <v>29</v>
      </c>
      <c r="FE67" s="138">
        <f>SUM(ER67:FC67)/$FD$4</f>
        <v>0.99838571428571432</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9.299999999999975E-3</v>
      </c>
      <c r="LW67" s="1191">
        <f>IF(ISERROR(LV67/ES67),0,LV67/ES67)</f>
        <v>9.3873019077419743E-3</v>
      </c>
      <c r="LX67" s="294">
        <f>EU67-ET67</f>
        <v>0</v>
      </c>
      <c r="LY67" s="1191">
        <f>IF(ISERROR(LX67/ET67),0,LX67/ET67)</f>
        <v>0</v>
      </c>
      <c r="LZ67" s="294">
        <f>EV67-EU67</f>
        <v>0</v>
      </c>
      <c r="MA67" s="1191">
        <f>IF(ISERROR(LZ67/EU67),0,LZ67/EU67)</f>
        <v>0</v>
      </c>
      <c r="MB67" s="294">
        <f>EW67-EV67</f>
        <v>0</v>
      </c>
      <c r="MC67" s="1191">
        <f>IF(ISERROR(MB67/EV67),0,MB67/EV67)</f>
        <v>0</v>
      </c>
      <c r="MD67" s="294">
        <f>EX67-EW67</f>
        <v>-9.000000000000119E-4</v>
      </c>
      <c r="ME67" s="1249">
        <f>IF(ISERROR(MD67/EW67),0,MD67/EW67)</f>
        <v>-9.000000000000119E-4</v>
      </c>
      <c r="MF67" s="294">
        <f>EY67-EX67</f>
        <v>-0.99909999999999999</v>
      </c>
      <c r="MG67" s="1191">
        <f>IF(ISERROR(MF67/EX67),0,MF67/EX67)</f>
        <v>-1</v>
      </c>
      <c r="MH67" s="294">
        <f>EZ67-EY67</f>
        <v>0</v>
      </c>
      <c r="MI67" s="1191">
        <f>IF(ISERROR(MH67/EY67),0,MH67/EY67)</f>
        <v>0</v>
      </c>
      <c r="MJ67" s="294">
        <f>FA67-EZ67</f>
        <v>0</v>
      </c>
      <c r="MK67" s="1191">
        <f>IF(ISERROR(MJ67/EZ67),0,MJ67/EZ67)</f>
        <v>0</v>
      </c>
      <c r="ML67" s="294">
        <f>FB67-FA67</f>
        <v>0</v>
      </c>
      <c r="MM67" s="1191">
        <f>IF(ISERROR(ML67/FA67),0,ML67/FA67)</f>
        <v>0</v>
      </c>
      <c r="MN67" s="294">
        <f>FC67-FB67</f>
        <v>0</v>
      </c>
      <c r="MO67" s="1191">
        <f>IF(ISERROR(MN67/FB67),0,MN67/FB67)</f>
        <v>0</v>
      </c>
      <c r="MP67" s="574">
        <f>EJ67</f>
        <v>1</v>
      </c>
      <c r="MQ67" s="971">
        <f>EX67</f>
        <v>0.99909999999999999</v>
      </c>
      <c r="MR67" s="591">
        <f>(MQ67-MP67)*100</f>
        <v>-9.000000000000119E-2</v>
      </c>
      <c r="MS67" s="100">
        <f t="shared" ref="MS67:MS70" si="2026">IF(ISERROR((MR67/MP67)/100),0,(MR67/MP67)/100)</f>
        <v>-9.000000000000119E-4</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2027">AJ67</f>
        <v>1</v>
      </c>
      <c r="NJ67" s="245">
        <f t="shared" si="2027"/>
        <v>0.998</v>
      </c>
      <c r="NK67" s="245">
        <f t="shared" si="2027"/>
        <v>1</v>
      </c>
      <c r="NL67" s="245">
        <f t="shared" si="2027"/>
        <v>1</v>
      </c>
      <c r="NM67" s="245">
        <f t="shared" si="2027"/>
        <v>1</v>
      </c>
      <c r="NN67" s="245">
        <f t="shared" si="2027"/>
        <v>1</v>
      </c>
      <c r="NO67" s="245">
        <f t="shared" si="2027"/>
        <v>1</v>
      </c>
      <c r="NP67" s="245">
        <f t="shared" si="2027"/>
        <v>1</v>
      </c>
      <c r="NQ67" s="245">
        <f t="shared" si="2027"/>
        <v>1</v>
      </c>
      <c r="NR67" s="245">
        <f t="shared" si="2027"/>
        <v>1</v>
      </c>
      <c r="NS67" s="245">
        <f t="shared" si="2027"/>
        <v>1</v>
      </c>
      <c r="NT67" s="245">
        <f t="shared" si="2027"/>
        <v>1</v>
      </c>
      <c r="NU67" s="245">
        <f t="shared" ref="NU67:OF71" si="2028">AX67</f>
        <v>1</v>
      </c>
      <c r="NV67" s="245">
        <f t="shared" si="2028"/>
        <v>0.99739999999999995</v>
      </c>
      <c r="NW67" s="245">
        <f t="shared" si="2028"/>
        <v>1</v>
      </c>
      <c r="NX67" s="245">
        <f t="shared" si="2028"/>
        <v>1</v>
      </c>
      <c r="NY67" s="245">
        <f t="shared" si="2028"/>
        <v>1</v>
      </c>
      <c r="NZ67" s="245">
        <f t="shared" si="2028"/>
        <v>1</v>
      </c>
      <c r="OA67" s="245">
        <f t="shared" si="2028"/>
        <v>1</v>
      </c>
      <c r="OB67" s="245">
        <f t="shared" si="2028"/>
        <v>1</v>
      </c>
      <c r="OC67" s="245">
        <f t="shared" si="2028"/>
        <v>1</v>
      </c>
      <c r="OD67" s="245">
        <f t="shared" si="2028"/>
        <v>1</v>
      </c>
      <c r="OE67" s="245">
        <f t="shared" si="2028"/>
        <v>1</v>
      </c>
      <c r="OF67" s="245">
        <f t="shared" si="2028"/>
        <v>1</v>
      </c>
      <c r="OG67" s="699">
        <f t="shared" ref="OG67:OR71" si="2029">BL67</f>
        <v>1</v>
      </c>
      <c r="OH67" s="699">
        <f t="shared" si="2029"/>
        <v>1</v>
      </c>
      <c r="OI67" s="699">
        <f t="shared" si="2029"/>
        <v>0.99329999999999996</v>
      </c>
      <c r="OJ67" s="699">
        <f t="shared" si="2029"/>
        <v>1</v>
      </c>
      <c r="OK67" s="699">
        <f t="shared" si="2029"/>
        <v>1</v>
      </c>
      <c r="OL67" s="699">
        <f t="shared" si="2029"/>
        <v>1</v>
      </c>
      <c r="OM67" s="699">
        <f t="shared" si="2029"/>
        <v>1</v>
      </c>
      <c r="ON67" s="699">
        <f t="shared" si="2029"/>
        <v>1</v>
      </c>
      <c r="OO67" s="699">
        <f t="shared" si="2029"/>
        <v>1</v>
      </c>
      <c r="OP67" s="699">
        <f t="shared" si="2029"/>
        <v>0.99839999999999995</v>
      </c>
      <c r="OQ67" s="699">
        <f t="shared" si="2029"/>
        <v>1</v>
      </c>
      <c r="OR67" s="699">
        <f t="shared" si="2029"/>
        <v>1</v>
      </c>
      <c r="OS67" s="802">
        <f t="shared" ref="OS67:PD71" si="2030">BZ67</f>
        <v>1</v>
      </c>
      <c r="OT67" s="802">
        <f t="shared" si="2030"/>
        <v>1</v>
      </c>
      <c r="OU67" s="802">
        <f t="shared" si="2030"/>
        <v>1</v>
      </c>
      <c r="OV67" s="802">
        <f t="shared" si="2030"/>
        <v>1</v>
      </c>
      <c r="OW67" s="802">
        <f t="shared" si="2030"/>
        <v>1</v>
      </c>
      <c r="OX67" s="802">
        <f t="shared" si="2030"/>
        <v>1</v>
      </c>
      <c r="OY67" s="802">
        <f t="shared" si="2030"/>
        <v>1</v>
      </c>
      <c r="OZ67" s="802">
        <f t="shared" si="2030"/>
        <v>1</v>
      </c>
      <c r="PA67" s="802">
        <f t="shared" si="2030"/>
        <v>1</v>
      </c>
      <c r="PB67" s="802">
        <f t="shared" si="2030"/>
        <v>1</v>
      </c>
      <c r="PC67" s="802">
        <f t="shared" si="2030"/>
        <v>1</v>
      </c>
      <c r="PD67" s="802">
        <f t="shared" si="2030"/>
        <v>1</v>
      </c>
      <c r="PE67" s="855">
        <f t="shared" ref="PE67:PP71" si="2031">CN67</f>
        <v>1</v>
      </c>
      <c r="PF67" s="855">
        <f t="shared" si="2031"/>
        <v>1</v>
      </c>
      <c r="PG67" s="855">
        <f t="shared" si="2031"/>
        <v>1</v>
      </c>
      <c r="PH67" s="855">
        <f t="shared" si="2031"/>
        <v>1</v>
      </c>
      <c r="PI67" s="855">
        <f t="shared" si="2031"/>
        <v>1</v>
      </c>
      <c r="PJ67" s="855">
        <f t="shared" si="2031"/>
        <v>1</v>
      </c>
      <c r="PK67" s="855">
        <f t="shared" si="2031"/>
        <v>1</v>
      </c>
      <c r="PL67" s="855">
        <f t="shared" si="2031"/>
        <v>1</v>
      </c>
      <c r="PM67" s="855">
        <f t="shared" si="2031"/>
        <v>1</v>
      </c>
      <c r="PN67" s="855">
        <f t="shared" si="2031"/>
        <v>1</v>
      </c>
      <c r="PO67" s="855">
        <f t="shared" si="2031"/>
        <v>1</v>
      </c>
      <c r="PP67" s="855">
        <f t="shared" si="2031"/>
        <v>1</v>
      </c>
      <c r="PQ67" s="1041">
        <f t="shared" ref="PQ67:QB71" si="2032">DB67</f>
        <v>1</v>
      </c>
      <c r="PR67" s="1041">
        <f t="shared" si="2032"/>
        <v>0.99709999999999999</v>
      </c>
      <c r="PS67" s="1041">
        <f t="shared" si="2032"/>
        <v>1</v>
      </c>
      <c r="PT67" s="1041">
        <f t="shared" si="2032"/>
        <v>0.99870000000000003</v>
      </c>
      <c r="PU67" s="1041">
        <f t="shared" si="2032"/>
        <v>1</v>
      </c>
      <c r="PV67" s="1041">
        <f t="shared" si="2032"/>
        <v>1</v>
      </c>
      <c r="PW67" s="1041">
        <f t="shared" si="2032"/>
        <v>0.99999899999999997</v>
      </c>
      <c r="PX67" s="1041">
        <f t="shared" si="2032"/>
        <v>1</v>
      </c>
      <c r="PY67" s="1041">
        <f t="shared" si="2032"/>
        <v>0.99619999999999997</v>
      </c>
      <c r="PZ67" s="1041">
        <f t="shared" si="2032"/>
        <v>1</v>
      </c>
      <c r="QA67" s="1041">
        <f t="shared" si="2032"/>
        <v>1</v>
      </c>
      <c r="QB67" s="1041">
        <f t="shared" si="2032"/>
        <v>1</v>
      </c>
      <c r="QC67" s="1063">
        <f t="shared" ref="QC67:QN71" si="2033">DP67</f>
        <v>1</v>
      </c>
      <c r="QD67" s="1063">
        <f t="shared" si="2033"/>
        <v>1</v>
      </c>
      <c r="QE67" s="1063">
        <f t="shared" si="2033"/>
        <v>0.94299999999999995</v>
      </c>
      <c r="QF67" s="1063">
        <f t="shared" si="2033"/>
        <v>1</v>
      </c>
      <c r="QG67" s="1063">
        <f t="shared" si="2033"/>
        <v>1</v>
      </c>
      <c r="QH67" s="1063">
        <f t="shared" si="2033"/>
        <v>1</v>
      </c>
      <c r="QI67" s="1063">
        <f t="shared" si="2033"/>
        <v>1</v>
      </c>
      <c r="QJ67" s="1063">
        <f t="shared" si="2033"/>
        <v>1</v>
      </c>
      <c r="QK67" s="1063">
        <f t="shared" si="2033"/>
        <v>1</v>
      </c>
      <c r="QL67" s="1063">
        <f t="shared" si="2033"/>
        <v>0.99929999999999997</v>
      </c>
      <c r="QM67" s="1063">
        <f t="shared" si="2033"/>
        <v>1</v>
      </c>
      <c r="QN67" s="1063">
        <f t="shared" si="2033"/>
        <v>0.99650000000000005</v>
      </c>
      <c r="QO67" s="1120">
        <f t="shared" ref="QO67:QZ71" si="2034">ED67</f>
        <v>1</v>
      </c>
      <c r="QP67" s="1120">
        <f t="shared" si="2034"/>
        <v>1</v>
      </c>
      <c r="QQ67" s="1120">
        <f t="shared" si="2034"/>
        <v>1</v>
      </c>
      <c r="QR67" s="1120">
        <f t="shared" si="2034"/>
        <v>1</v>
      </c>
      <c r="QS67" s="1120">
        <f t="shared" si="2034"/>
        <v>1</v>
      </c>
      <c r="QT67" s="1120">
        <f t="shared" si="2034"/>
        <v>1</v>
      </c>
      <c r="QU67" s="1120">
        <f t="shared" si="2034"/>
        <v>1</v>
      </c>
      <c r="QV67" s="1120">
        <f t="shared" si="2034"/>
        <v>1</v>
      </c>
      <c r="QW67" s="1120">
        <f t="shared" si="2034"/>
        <v>1</v>
      </c>
      <c r="QX67" s="1120">
        <f t="shared" si="2034"/>
        <v>0.99019999999999997</v>
      </c>
      <c r="QY67" s="1120">
        <f t="shared" si="2034"/>
        <v>0.99760000000000004</v>
      </c>
      <c r="QZ67" s="1120">
        <f t="shared" si="2034"/>
        <v>1</v>
      </c>
      <c r="RA67" s="1212">
        <f t="shared" ref="RA67:RA71" si="2035">ER67</f>
        <v>0.99890000000000001</v>
      </c>
      <c r="RB67" s="1212">
        <f t="shared" ref="RB67:RB71" si="2036">ES67</f>
        <v>0.99070000000000003</v>
      </c>
      <c r="RC67" s="1212">
        <f t="shared" ref="RC67:RC71" si="2037">ET67</f>
        <v>1</v>
      </c>
      <c r="RD67" s="1212">
        <f t="shared" ref="RD67:RD71" si="2038">EU67</f>
        <v>1</v>
      </c>
      <c r="RE67" s="1212">
        <f t="shared" ref="RE67:RE71" si="2039">EV67</f>
        <v>1</v>
      </c>
      <c r="RF67" s="1212">
        <f t="shared" ref="RF67:RF71" si="2040">EW67</f>
        <v>1</v>
      </c>
      <c r="RG67" s="1212">
        <f t="shared" ref="RG67:RG71" si="2041">EX67</f>
        <v>0.99909999999999999</v>
      </c>
      <c r="RH67" s="1212">
        <f t="shared" ref="RH67:RH71" si="2042">EY67</f>
        <v>0</v>
      </c>
      <c r="RI67" s="1212">
        <f t="shared" ref="RI67:RI71" si="2043">EZ67</f>
        <v>0</v>
      </c>
      <c r="RJ67" s="1212">
        <f t="shared" ref="RJ67:RJ71" si="2044">FA67</f>
        <v>0</v>
      </c>
      <c r="RK67" s="1212">
        <f t="shared" ref="RK67:RK71" si="2045">FB67</f>
        <v>0</v>
      </c>
      <c r="RL67" s="1212">
        <f t="shared" ref="RL67:RL71" si="2046">FC67</f>
        <v>0</v>
      </c>
    </row>
    <row r="68" spans="1:480" s="163" customFormat="1" x14ac:dyDescent="0.3">
      <c r="A68" s="681"/>
      <c r="B68" s="69">
        <v>9.1999999999999993</v>
      </c>
      <c r="C68" s="159"/>
      <c r="D68" s="159"/>
      <c r="E68" s="1297" t="s">
        <v>69</v>
      </c>
      <c r="F68" s="1297"/>
      <c r="G68" s="1298"/>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v>0</v>
      </c>
      <c r="EW68" s="161">
        <v>0</v>
      </c>
      <c r="EX68" s="575">
        <v>8.9999999999999998E-4</v>
      </c>
      <c r="EY68" s="161"/>
      <c r="EZ68" s="575"/>
      <c r="FA68" s="161"/>
      <c r="FB68" s="575"/>
      <c r="FC68" s="161"/>
      <c r="FD68" s="162" t="s">
        <v>29</v>
      </c>
      <c r="FE68" s="148">
        <f>SUM(ER68:FC68)/$FD$4</f>
        <v>1.6142857142857142E-3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8.9999999999999998E-4</v>
      </c>
      <c r="ME68" s="1251">
        <f>IF(ISERROR(MD68/EW68),0,MD68/EW68)</f>
        <v>0</v>
      </c>
      <c r="MF68" s="304">
        <f>EY68-EX68</f>
        <v>-8.9999999999999998E-4</v>
      </c>
      <c r="MG68" s="1193">
        <f>IF(ISERROR(MF68/EX68),0,MF68/EX68)</f>
        <v>-1</v>
      </c>
      <c r="MH68" s="304">
        <f>EZ68-EY68</f>
        <v>0</v>
      </c>
      <c r="MI68" s="1193">
        <f>IF(ISERROR(MH68/EY68),0,MH68/EY68)</f>
        <v>0</v>
      </c>
      <c r="MJ68" s="304">
        <f>FA68-EZ68</f>
        <v>0</v>
      </c>
      <c r="MK68" s="1193">
        <f>IF(ISERROR(MJ68/EZ68),0,MJ68/EZ68)</f>
        <v>0</v>
      </c>
      <c r="ML68" s="304">
        <f>FB68-FA68</f>
        <v>0</v>
      </c>
      <c r="MM68" s="1193">
        <f>IF(ISERROR(ML68/FA68),0,ML68/FA68)</f>
        <v>0</v>
      </c>
      <c r="MN68" s="304">
        <f>FC68-FB68</f>
        <v>0</v>
      </c>
      <c r="MO68" s="1193">
        <f>IF(ISERROR(MN68/FB68),0,MN68/FB68)</f>
        <v>0</v>
      </c>
      <c r="MP68" s="575">
        <f>EJ68</f>
        <v>0</v>
      </c>
      <c r="MQ68" s="972">
        <f>EX68</f>
        <v>8.9999999999999998E-4</v>
      </c>
      <c r="MR68" s="601">
        <f>(MQ68-MP68)*100</f>
        <v>0.09</v>
      </c>
      <c r="MS68" s="108">
        <f t="shared" si="2026"/>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2027"/>
        <v>0</v>
      </c>
      <c r="NJ68" s="271">
        <f t="shared" si="2027"/>
        <v>2E-3</v>
      </c>
      <c r="NK68" s="271">
        <f t="shared" si="2027"/>
        <v>0</v>
      </c>
      <c r="NL68" s="271">
        <f t="shared" si="2027"/>
        <v>0</v>
      </c>
      <c r="NM68" s="271">
        <f t="shared" si="2027"/>
        <v>0</v>
      </c>
      <c r="NN68" s="271">
        <f t="shared" si="2027"/>
        <v>0</v>
      </c>
      <c r="NO68" s="271">
        <f t="shared" si="2027"/>
        <v>0</v>
      </c>
      <c r="NP68" s="271">
        <f t="shared" si="2027"/>
        <v>0</v>
      </c>
      <c r="NQ68" s="271">
        <f t="shared" si="2027"/>
        <v>0</v>
      </c>
      <c r="NR68" s="271">
        <f t="shared" si="2027"/>
        <v>0</v>
      </c>
      <c r="NS68" s="271">
        <f t="shared" si="2027"/>
        <v>0</v>
      </c>
      <c r="NT68" s="271">
        <f t="shared" si="2027"/>
        <v>0</v>
      </c>
      <c r="NU68" s="271">
        <f t="shared" si="2028"/>
        <v>0</v>
      </c>
      <c r="NV68" s="271">
        <f t="shared" si="2028"/>
        <v>2.5999999999999999E-3</v>
      </c>
      <c r="NW68" s="271">
        <f t="shared" si="2028"/>
        <v>0</v>
      </c>
      <c r="NX68" s="271">
        <f t="shared" si="2028"/>
        <v>0</v>
      </c>
      <c r="NY68" s="271">
        <f t="shared" si="2028"/>
        <v>0</v>
      </c>
      <c r="NZ68" s="271">
        <f t="shared" si="2028"/>
        <v>0</v>
      </c>
      <c r="OA68" s="271">
        <f t="shared" si="2028"/>
        <v>0</v>
      </c>
      <c r="OB68" s="271">
        <f t="shared" si="2028"/>
        <v>0</v>
      </c>
      <c r="OC68" s="271">
        <f t="shared" si="2028"/>
        <v>0</v>
      </c>
      <c r="OD68" s="271">
        <f t="shared" si="2028"/>
        <v>0</v>
      </c>
      <c r="OE68" s="271">
        <f t="shared" si="2028"/>
        <v>0</v>
      </c>
      <c r="OF68" s="271">
        <f t="shared" si="2028"/>
        <v>0</v>
      </c>
      <c r="OG68" s="712">
        <f t="shared" si="2029"/>
        <v>0</v>
      </c>
      <c r="OH68" s="712">
        <f t="shared" si="2029"/>
        <v>0</v>
      </c>
      <c r="OI68" s="712">
        <f t="shared" si="2029"/>
        <v>6.7000000000000002E-3</v>
      </c>
      <c r="OJ68" s="712">
        <f t="shared" si="2029"/>
        <v>0</v>
      </c>
      <c r="OK68" s="712">
        <f t="shared" si="2029"/>
        <v>0</v>
      </c>
      <c r="OL68" s="712">
        <f t="shared" si="2029"/>
        <v>0</v>
      </c>
      <c r="OM68" s="712">
        <f t="shared" si="2029"/>
        <v>0</v>
      </c>
      <c r="ON68" s="712">
        <f t="shared" si="2029"/>
        <v>0</v>
      </c>
      <c r="OO68" s="712">
        <f t="shared" si="2029"/>
        <v>0</v>
      </c>
      <c r="OP68" s="712">
        <f t="shared" si="2029"/>
        <v>1.6000000000000001E-3</v>
      </c>
      <c r="OQ68" s="712">
        <f t="shared" si="2029"/>
        <v>0</v>
      </c>
      <c r="OR68" s="712">
        <f t="shared" si="2029"/>
        <v>0</v>
      </c>
      <c r="OS68" s="815">
        <f t="shared" si="2030"/>
        <v>0</v>
      </c>
      <c r="OT68" s="815">
        <f t="shared" si="2030"/>
        <v>0</v>
      </c>
      <c r="OU68" s="815">
        <f t="shared" si="2030"/>
        <v>0</v>
      </c>
      <c r="OV68" s="815">
        <f t="shared" si="2030"/>
        <v>0</v>
      </c>
      <c r="OW68" s="815">
        <f t="shared" si="2030"/>
        <v>0</v>
      </c>
      <c r="OX68" s="815">
        <f t="shared" si="2030"/>
        <v>0</v>
      </c>
      <c r="OY68" s="815">
        <f t="shared" si="2030"/>
        <v>0</v>
      </c>
      <c r="OZ68" s="815">
        <f t="shared" si="2030"/>
        <v>0</v>
      </c>
      <c r="PA68" s="815">
        <f t="shared" si="2030"/>
        <v>0</v>
      </c>
      <c r="PB68" s="815">
        <f t="shared" si="2030"/>
        <v>0</v>
      </c>
      <c r="PC68" s="815">
        <f t="shared" si="2030"/>
        <v>0</v>
      </c>
      <c r="PD68" s="815">
        <f t="shared" si="2030"/>
        <v>0</v>
      </c>
      <c r="PE68" s="868">
        <f t="shared" si="2031"/>
        <v>0</v>
      </c>
      <c r="PF68" s="868">
        <f t="shared" si="2031"/>
        <v>0</v>
      </c>
      <c r="PG68" s="868">
        <f t="shared" si="2031"/>
        <v>0</v>
      </c>
      <c r="PH68" s="868">
        <f t="shared" si="2031"/>
        <v>0</v>
      </c>
      <c r="PI68" s="868">
        <f t="shared" si="2031"/>
        <v>0</v>
      </c>
      <c r="PJ68" s="868">
        <f t="shared" si="2031"/>
        <v>0</v>
      </c>
      <c r="PK68" s="868">
        <f t="shared" si="2031"/>
        <v>0</v>
      </c>
      <c r="PL68" s="868">
        <f t="shared" si="2031"/>
        <v>0</v>
      </c>
      <c r="PM68" s="868">
        <f t="shared" si="2031"/>
        <v>0</v>
      </c>
      <c r="PN68" s="868">
        <f t="shared" si="2031"/>
        <v>0</v>
      </c>
      <c r="PO68" s="868">
        <f t="shared" si="2031"/>
        <v>0</v>
      </c>
      <c r="PP68" s="868">
        <f t="shared" si="2031"/>
        <v>0</v>
      </c>
      <c r="PQ68" s="1054">
        <f t="shared" si="2032"/>
        <v>0</v>
      </c>
      <c r="PR68" s="1054">
        <f t="shared" si="2032"/>
        <v>2.8999999999999998E-3</v>
      </c>
      <c r="PS68" s="1054">
        <f t="shared" si="2032"/>
        <v>0</v>
      </c>
      <c r="PT68" s="1054">
        <f t="shared" si="2032"/>
        <v>1.2999999999999999E-3</v>
      </c>
      <c r="PU68" s="1054">
        <f t="shared" si="2032"/>
        <v>0</v>
      </c>
      <c r="PV68" s="1054">
        <f t="shared" si="2032"/>
        <v>0</v>
      </c>
      <c r="PW68" s="1054">
        <f t="shared" si="2032"/>
        <v>1.0000000000000001E-5</v>
      </c>
      <c r="PX68" s="1054">
        <f t="shared" si="2032"/>
        <v>0</v>
      </c>
      <c r="PY68" s="1054">
        <f t="shared" si="2032"/>
        <v>3.8E-3</v>
      </c>
      <c r="PZ68" s="1054">
        <f t="shared" si="2032"/>
        <v>0</v>
      </c>
      <c r="QA68" s="1054">
        <f t="shared" si="2032"/>
        <v>0</v>
      </c>
      <c r="QB68" s="1054">
        <f t="shared" si="2032"/>
        <v>0</v>
      </c>
      <c r="QC68" s="1076">
        <f t="shared" si="2033"/>
        <v>0</v>
      </c>
      <c r="QD68" s="1076">
        <f t="shared" si="2033"/>
        <v>0</v>
      </c>
      <c r="QE68" s="1076">
        <f t="shared" si="2033"/>
        <v>5.7000000000000002E-2</v>
      </c>
      <c r="QF68" s="1076">
        <f t="shared" si="2033"/>
        <v>0</v>
      </c>
      <c r="QG68" s="1076">
        <f t="shared" si="2033"/>
        <v>0</v>
      </c>
      <c r="QH68" s="1076">
        <f t="shared" si="2033"/>
        <v>0</v>
      </c>
      <c r="QI68" s="1076">
        <f t="shared" si="2033"/>
        <v>0</v>
      </c>
      <c r="QJ68" s="1076">
        <f t="shared" si="2033"/>
        <v>0</v>
      </c>
      <c r="QK68" s="1076">
        <f t="shared" si="2033"/>
        <v>0</v>
      </c>
      <c r="QL68" s="1076">
        <f t="shared" si="2033"/>
        <v>6.9999999999999999E-4</v>
      </c>
      <c r="QM68" s="1076">
        <f t="shared" si="2033"/>
        <v>0</v>
      </c>
      <c r="QN68" s="1076">
        <f t="shared" si="2033"/>
        <v>3.5000000000000001E-3</v>
      </c>
      <c r="QO68" s="1133">
        <f t="shared" si="2034"/>
        <v>0</v>
      </c>
      <c r="QP68" s="1133">
        <f t="shared" si="2034"/>
        <v>0</v>
      </c>
      <c r="QQ68" s="1133">
        <f t="shared" si="2034"/>
        <v>0</v>
      </c>
      <c r="QR68" s="1133">
        <f t="shared" si="2034"/>
        <v>0</v>
      </c>
      <c r="QS68" s="1133">
        <f t="shared" si="2034"/>
        <v>0</v>
      </c>
      <c r="QT68" s="1133">
        <f t="shared" si="2034"/>
        <v>0</v>
      </c>
      <c r="QU68" s="1133">
        <f t="shared" si="2034"/>
        <v>0</v>
      </c>
      <c r="QV68" s="1133">
        <f t="shared" si="2034"/>
        <v>0</v>
      </c>
      <c r="QW68" s="1133">
        <f t="shared" si="2034"/>
        <v>0</v>
      </c>
      <c r="QX68" s="1133">
        <f t="shared" si="2034"/>
        <v>9.7999999999999997E-3</v>
      </c>
      <c r="QY68" s="1133">
        <f t="shared" si="2034"/>
        <v>2.3999999999999998E-3</v>
      </c>
      <c r="QZ68" s="1133">
        <f t="shared" si="2034"/>
        <v>0</v>
      </c>
      <c r="RA68" s="1225">
        <f t="shared" si="2035"/>
        <v>1.1000000000000001E-3</v>
      </c>
      <c r="RB68" s="1225">
        <f t="shared" si="2036"/>
        <v>9.2999999999999992E-3</v>
      </c>
      <c r="RC68" s="1225">
        <f t="shared" si="2037"/>
        <v>0</v>
      </c>
      <c r="RD68" s="1225">
        <f t="shared" si="2038"/>
        <v>0</v>
      </c>
      <c r="RE68" s="1225">
        <f t="shared" si="2039"/>
        <v>0</v>
      </c>
      <c r="RF68" s="1225">
        <f t="shared" si="2040"/>
        <v>0</v>
      </c>
      <c r="RG68" s="1225">
        <f t="shared" si="2041"/>
        <v>8.9999999999999998E-4</v>
      </c>
      <c r="RH68" s="1225">
        <f t="shared" si="2042"/>
        <v>0</v>
      </c>
      <c r="RI68" s="1225">
        <f t="shared" si="2043"/>
        <v>0</v>
      </c>
      <c r="RJ68" s="1225">
        <f t="shared" si="2044"/>
        <v>0</v>
      </c>
      <c r="RK68" s="1225">
        <f t="shared" si="2045"/>
        <v>0</v>
      </c>
      <c r="RL68" s="1225">
        <f t="shared" si="2046"/>
        <v>0</v>
      </c>
    </row>
    <row r="69" spans="1:480" s="32" customFormat="1" x14ac:dyDescent="0.3">
      <c r="A69" s="681"/>
      <c r="B69" s="50">
        <v>9.3000000000000007</v>
      </c>
      <c r="C69" s="31"/>
      <c r="D69" s="31"/>
      <c r="E69" s="1295" t="s">
        <v>70</v>
      </c>
      <c r="F69" s="1295"/>
      <c r="G69" s="1296"/>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v>1</v>
      </c>
      <c r="EW69" s="67">
        <v>1</v>
      </c>
      <c r="EX69" s="574">
        <v>0.99909999999999999</v>
      </c>
      <c r="EY69" s="67"/>
      <c r="EZ69" s="574"/>
      <c r="FA69" s="67"/>
      <c r="FB69" s="574"/>
      <c r="FC69" s="67"/>
      <c r="FD69" s="120" t="s">
        <v>29</v>
      </c>
      <c r="FE69" s="138">
        <f>SUM(ER69:FC69)/$FD$4</f>
        <v>0.99838571428571432</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9.299999999999975E-3</v>
      </c>
      <c r="LW69" s="1191">
        <f>IF(ISERROR(LV69/ES69),0,LV69/ES69)</f>
        <v>9.3873019077419743E-3</v>
      </c>
      <c r="LX69" s="294">
        <f>EU69-ET69</f>
        <v>0</v>
      </c>
      <c r="LY69" s="1191">
        <f>IF(ISERROR(LX69/ET69),0,LX69/ET69)</f>
        <v>0</v>
      </c>
      <c r="LZ69" s="294">
        <f>EV69-EU69</f>
        <v>0</v>
      </c>
      <c r="MA69" s="1191">
        <f>IF(ISERROR(LZ69/EU69),0,LZ69/EU69)</f>
        <v>0</v>
      </c>
      <c r="MB69" s="294">
        <f>EW69-EV69</f>
        <v>0</v>
      </c>
      <c r="MC69" s="1191">
        <f>IF(ISERROR(MB69/EV69),0,MB69/EV69)</f>
        <v>0</v>
      </c>
      <c r="MD69" s="294">
        <f>EX69-EW69</f>
        <v>-9.000000000000119E-4</v>
      </c>
      <c r="ME69" s="1249">
        <f>IF(ISERROR(MD69/EW69),0,MD69/EW69)</f>
        <v>-9.000000000000119E-4</v>
      </c>
      <c r="MF69" s="294">
        <f>EY69-EX69</f>
        <v>-0.99909999999999999</v>
      </c>
      <c r="MG69" s="1191">
        <f>IF(ISERROR(MF69/EX69),0,MF69/EX69)</f>
        <v>-1</v>
      </c>
      <c r="MH69" s="294">
        <f>EZ69-EY69</f>
        <v>0</v>
      </c>
      <c r="MI69" s="1191">
        <f>IF(ISERROR(MH69/EY69),0,MH69/EY69)</f>
        <v>0</v>
      </c>
      <c r="MJ69" s="294">
        <f>FA69-EZ69</f>
        <v>0</v>
      </c>
      <c r="MK69" s="1191">
        <f>IF(ISERROR(MJ69/EZ69),0,MJ69/EZ69)</f>
        <v>0</v>
      </c>
      <c r="ML69" s="294">
        <f>FB69-FA69</f>
        <v>0</v>
      </c>
      <c r="MM69" s="1191">
        <f>IF(ISERROR(ML69/FA69),0,ML69/FA69)</f>
        <v>0</v>
      </c>
      <c r="MN69" s="294">
        <f>FC69-FB69</f>
        <v>0</v>
      </c>
      <c r="MO69" s="1191">
        <f>IF(ISERROR(MN69/FB69),0,MN69/FB69)</f>
        <v>0</v>
      </c>
      <c r="MP69" s="574">
        <f>EJ69</f>
        <v>1</v>
      </c>
      <c r="MQ69" s="971">
        <f>EX69</f>
        <v>0.99909999999999999</v>
      </c>
      <c r="MR69" s="591">
        <f>(MQ69-MP69)*100</f>
        <v>-9.000000000000119E-2</v>
      </c>
      <c r="MS69" s="100">
        <f t="shared" si="2026"/>
        <v>-9.000000000000119E-4</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2027"/>
        <v>1</v>
      </c>
      <c r="NJ69" s="245">
        <f t="shared" si="2027"/>
        <v>0.99490000000000001</v>
      </c>
      <c r="NK69" s="245">
        <f t="shared" si="2027"/>
        <v>1</v>
      </c>
      <c r="NL69" s="245">
        <f t="shared" si="2027"/>
        <v>0.99819999999999998</v>
      </c>
      <c r="NM69" s="245">
        <f t="shared" si="2027"/>
        <v>1</v>
      </c>
      <c r="NN69" s="245">
        <f t="shared" si="2027"/>
        <v>1</v>
      </c>
      <c r="NO69" s="245">
        <f t="shared" si="2027"/>
        <v>1</v>
      </c>
      <c r="NP69" s="245">
        <f t="shared" si="2027"/>
        <v>1</v>
      </c>
      <c r="NQ69" s="245">
        <f t="shared" si="2027"/>
        <v>1</v>
      </c>
      <c r="NR69" s="245">
        <f t="shared" si="2027"/>
        <v>1</v>
      </c>
      <c r="NS69" s="245">
        <f t="shared" si="2027"/>
        <v>1</v>
      </c>
      <c r="NT69" s="245">
        <f t="shared" si="2027"/>
        <v>1</v>
      </c>
      <c r="NU69" s="245">
        <f t="shared" si="2028"/>
        <v>1</v>
      </c>
      <c r="NV69" s="245">
        <f t="shared" si="2028"/>
        <v>0.99739999999999995</v>
      </c>
      <c r="NW69" s="245">
        <f t="shared" si="2028"/>
        <v>1</v>
      </c>
      <c r="NX69" s="245">
        <f t="shared" si="2028"/>
        <v>1</v>
      </c>
      <c r="NY69" s="245">
        <f t="shared" si="2028"/>
        <v>1</v>
      </c>
      <c r="NZ69" s="245">
        <f t="shared" si="2028"/>
        <v>1</v>
      </c>
      <c r="OA69" s="245">
        <f t="shared" si="2028"/>
        <v>1</v>
      </c>
      <c r="OB69" s="245">
        <f t="shared" si="2028"/>
        <v>1</v>
      </c>
      <c r="OC69" s="245">
        <f t="shared" si="2028"/>
        <v>1</v>
      </c>
      <c r="OD69" s="245">
        <f t="shared" si="2028"/>
        <v>1</v>
      </c>
      <c r="OE69" s="245">
        <f t="shared" si="2028"/>
        <v>1</v>
      </c>
      <c r="OF69" s="245">
        <f t="shared" si="2028"/>
        <v>1</v>
      </c>
      <c r="OG69" s="699">
        <f t="shared" si="2029"/>
        <v>1</v>
      </c>
      <c r="OH69" s="699">
        <f t="shared" si="2029"/>
        <v>1</v>
      </c>
      <c r="OI69" s="699">
        <f t="shared" si="2029"/>
        <v>0.99329999999999996</v>
      </c>
      <c r="OJ69" s="699">
        <f t="shared" si="2029"/>
        <v>1</v>
      </c>
      <c r="OK69" s="699">
        <f t="shared" si="2029"/>
        <v>1</v>
      </c>
      <c r="OL69" s="699">
        <f t="shared" si="2029"/>
        <v>1</v>
      </c>
      <c r="OM69" s="699">
        <f t="shared" si="2029"/>
        <v>1</v>
      </c>
      <c r="ON69" s="699">
        <f t="shared" si="2029"/>
        <v>1</v>
      </c>
      <c r="OO69" s="699">
        <f t="shared" si="2029"/>
        <v>1</v>
      </c>
      <c r="OP69" s="699">
        <f t="shared" si="2029"/>
        <v>0.99839999999999995</v>
      </c>
      <c r="OQ69" s="699">
        <f t="shared" si="2029"/>
        <v>1</v>
      </c>
      <c r="OR69" s="699">
        <f t="shared" si="2029"/>
        <v>1</v>
      </c>
      <c r="OS69" s="802">
        <f t="shared" si="2030"/>
        <v>1</v>
      </c>
      <c r="OT69" s="802">
        <f t="shared" si="2030"/>
        <v>1</v>
      </c>
      <c r="OU69" s="802">
        <f t="shared" si="2030"/>
        <v>1</v>
      </c>
      <c r="OV69" s="802">
        <f t="shared" si="2030"/>
        <v>1</v>
      </c>
      <c r="OW69" s="802">
        <f t="shared" si="2030"/>
        <v>1</v>
      </c>
      <c r="OX69" s="802">
        <f t="shared" si="2030"/>
        <v>1</v>
      </c>
      <c r="OY69" s="802">
        <f t="shared" si="2030"/>
        <v>1</v>
      </c>
      <c r="OZ69" s="802">
        <f t="shared" si="2030"/>
        <v>1</v>
      </c>
      <c r="PA69" s="802">
        <f t="shared" si="2030"/>
        <v>1</v>
      </c>
      <c r="PB69" s="802">
        <f t="shared" si="2030"/>
        <v>1</v>
      </c>
      <c r="PC69" s="802">
        <f t="shared" si="2030"/>
        <v>1</v>
      </c>
      <c r="PD69" s="802">
        <f t="shared" si="2030"/>
        <v>1</v>
      </c>
      <c r="PE69" s="855">
        <f t="shared" si="2031"/>
        <v>1</v>
      </c>
      <c r="PF69" s="855">
        <f t="shared" si="2031"/>
        <v>1</v>
      </c>
      <c r="PG69" s="855">
        <f t="shared" si="2031"/>
        <v>1</v>
      </c>
      <c r="PH69" s="855">
        <f t="shared" si="2031"/>
        <v>1</v>
      </c>
      <c r="PI69" s="855">
        <f t="shared" si="2031"/>
        <v>1</v>
      </c>
      <c r="PJ69" s="855">
        <f t="shared" si="2031"/>
        <v>1</v>
      </c>
      <c r="PK69" s="855">
        <f t="shared" si="2031"/>
        <v>1</v>
      </c>
      <c r="PL69" s="855">
        <f t="shared" si="2031"/>
        <v>1</v>
      </c>
      <c r="PM69" s="855">
        <f t="shared" si="2031"/>
        <v>1</v>
      </c>
      <c r="PN69" s="855">
        <f t="shared" si="2031"/>
        <v>1</v>
      </c>
      <c r="PO69" s="855">
        <f t="shared" si="2031"/>
        <v>1</v>
      </c>
      <c r="PP69" s="855">
        <f t="shared" si="2031"/>
        <v>1</v>
      </c>
      <c r="PQ69" s="1041">
        <f t="shared" si="2032"/>
        <v>1</v>
      </c>
      <c r="PR69" s="1041">
        <f t="shared" si="2032"/>
        <v>0.99709999999999999</v>
      </c>
      <c r="PS69" s="1041">
        <f t="shared" si="2032"/>
        <v>1</v>
      </c>
      <c r="PT69" s="1041">
        <f t="shared" si="2032"/>
        <v>0.9829</v>
      </c>
      <c r="PU69" s="1041">
        <f t="shared" si="2032"/>
        <v>1</v>
      </c>
      <c r="PV69" s="1041">
        <f t="shared" si="2032"/>
        <v>1</v>
      </c>
      <c r="PW69" s="1041">
        <f t="shared" si="2032"/>
        <v>0.99999899999999997</v>
      </c>
      <c r="PX69" s="1041">
        <f t="shared" si="2032"/>
        <v>1</v>
      </c>
      <c r="PY69" s="1041">
        <f t="shared" si="2032"/>
        <v>0.99619999999999997</v>
      </c>
      <c r="PZ69" s="1041">
        <f t="shared" si="2032"/>
        <v>1</v>
      </c>
      <c r="QA69" s="1041">
        <f t="shared" si="2032"/>
        <v>1</v>
      </c>
      <c r="QB69" s="1041">
        <f t="shared" si="2032"/>
        <v>1</v>
      </c>
      <c r="QC69" s="1063">
        <f t="shared" si="2033"/>
        <v>1</v>
      </c>
      <c r="QD69" s="1063">
        <f t="shared" si="2033"/>
        <v>1</v>
      </c>
      <c r="QE69" s="1063">
        <f t="shared" si="2033"/>
        <v>0.94299999999999995</v>
      </c>
      <c r="QF69" s="1063">
        <f t="shared" si="2033"/>
        <v>1</v>
      </c>
      <c r="QG69" s="1063">
        <f t="shared" si="2033"/>
        <v>0.96430000000000005</v>
      </c>
      <c r="QH69" s="1063">
        <f t="shared" si="2033"/>
        <v>0.998</v>
      </c>
      <c r="QI69" s="1063">
        <f t="shared" si="2033"/>
        <v>1</v>
      </c>
      <c r="QJ69" s="1063">
        <f t="shared" si="2033"/>
        <v>1</v>
      </c>
      <c r="QK69" s="1063">
        <f t="shared" si="2033"/>
        <v>1</v>
      </c>
      <c r="QL69" s="1063">
        <f t="shared" si="2033"/>
        <v>1</v>
      </c>
      <c r="QM69" s="1063">
        <f t="shared" si="2033"/>
        <v>1</v>
      </c>
      <c r="QN69" s="1063">
        <f t="shared" si="2033"/>
        <v>0.99650000000000005</v>
      </c>
      <c r="QO69" s="1120">
        <f t="shared" si="2034"/>
        <v>1</v>
      </c>
      <c r="QP69" s="1120">
        <f t="shared" si="2034"/>
        <v>1</v>
      </c>
      <c r="QQ69" s="1120">
        <f t="shared" si="2034"/>
        <v>1</v>
      </c>
      <c r="QR69" s="1120">
        <f t="shared" si="2034"/>
        <v>1</v>
      </c>
      <c r="QS69" s="1120">
        <f t="shared" si="2034"/>
        <v>1</v>
      </c>
      <c r="QT69" s="1120">
        <f t="shared" si="2034"/>
        <v>1</v>
      </c>
      <c r="QU69" s="1120">
        <f t="shared" si="2034"/>
        <v>1</v>
      </c>
      <c r="QV69" s="1120">
        <f t="shared" si="2034"/>
        <v>1</v>
      </c>
      <c r="QW69" s="1120">
        <f t="shared" si="2034"/>
        <v>1</v>
      </c>
      <c r="QX69" s="1120">
        <f t="shared" si="2034"/>
        <v>0.99019999999999997</v>
      </c>
      <c r="QY69" s="1120">
        <f t="shared" si="2034"/>
        <v>0.99760000000000004</v>
      </c>
      <c r="QZ69" s="1120">
        <f t="shared" si="2034"/>
        <v>1</v>
      </c>
      <c r="RA69" s="1212">
        <f t="shared" si="2035"/>
        <v>0.99890000000000001</v>
      </c>
      <c r="RB69" s="1212">
        <f t="shared" si="2036"/>
        <v>0.99070000000000003</v>
      </c>
      <c r="RC69" s="1212">
        <f t="shared" si="2037"/>
        <v>1</v>
      </c>
      <c r="RD69" s="1212">
        <f t="shared" si="2038"/>
        <v>1</v>
      </c>
      <c r="RE69" s="1212">
        <f t="shared" si="2039"/>
        <v>1</v>
      </c>
      <c r="RF69" s="1212">
        <f t="shared" si="2040"/>
        <v>1</v>
      </c>
      <c r="RG69" s="1212">
        <f t="shared" si="2041"/>
        <v>0.99909999999999999</v>
      </c>
      <c r="RH69" s="1212">
        <f t="shared" si="2042"/>
        <v>0</v>
      </c>
      <c r="RI69" s="1212">
        <f t="shared" si="2043"/>
        <v>0</v>
      </c>
      <c r="RJ69" s="1212">
        <f t="shared" si="2044"/>
        <v>0</v>
      </c>
      <c r="RK69" s="1212">
        <f t="shared" si="2045"/>
        <v>0</v>
      </c>
      <c r="RL69" s="1212">
        <f t="shared" si="2046"/>
        <v>0</v>
      </c>
    </row>
    <row r="70" spans="1:480" s="163" customFormat="1" x14ac:dyDescent="0.3">
      <c r="A70" s="681"/>
      <c r="B70" s="69">
        <v>9.4</v>
      </c>
      <c r="C70" s="159"/>
      <c r="D70" s="159"/>
      <c r="E70" s="1297" t="s">
        <v>71</v>
      </c>
      <c r="F70" s="1297"/>
      <c r="G70" s="1298"/>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v>0</v>
      </c>
      <c r="EW70" s="161">
        <v>0</v>
      </c>
      <c r="EX70" s="575">
        <v>8.9999999999999998E-4</v>
      </c>
      <c r="EY70" s="161"/>
      <c r="EZ70" s="575"/>
      <c r="FA70" s="161"/>
      <c r="FB70" s="575"/>
      <c r="FC70" s="161"/>
      <c r="FD70" s="162" t="s">
        <v>29</v>
      </c>
      <c r="FE70" s="148">
        <f>SUM(ER70:FC70)/$FD$4</f>
        <v>1.6142857142857142E-3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8.9999999999999998E-4</v>
      </c>
      <c r="ME70" s="1251">
        <f>IF(ISERROR(MD70/EW70),0,MD70/EW70)</f>
        <v>0</v>
      </c>
      <c r="MF70" s="304">
        <f>EY70-EX70</f>
        <v>-8.9999999999999998E-4</v>
      </c>
      <c r="MG70" s="1193">
        <f>IF(ISERROR(MF70/EX70),0,MF70/EX70)</f>
        <v>-1</v>
      </c>
      <c r="MH70" s="304">
        <f>EZ70-EY70</f>
        <v>0</v>
      </c>
      <c r="MI70" s="1193">
        <f>IF(ISERROR(MH70/EY70),0,MH70/EY70)</f>
        <v>0</v>
      </c>
      <c r="MJ70" s="304">
        <f>FA70-EZ70</f>
        <v>0</v>
      </c>
      <c r="MK70" s="1193">
        <f>IF(ISERROR(MJ70/EZ70),0,MJ70/EZ70)</f>
        <v>0</v>
      </c>
      <c r="ML70" s="304">
        <f>FB70-FA70</f>
        <v>0</v>
      </c>
      <c r="MM70" s="1193">
        <f>IF(ISERROR(ML70/FA70),0,ML70/FA70)</f>
        <v>0</v>
      </c>
      <c r="MN70" s="304">
        <f>FC70-FB70</f>
        <v>0</v>
      </c>
      <c r="MO70" s="1193">
        <f>IF(ISERROR(MN70/FB70),0,MN70/FB70)</f>
        <v>0</v>
      </c>
      <c r="MP70" s="575">
        <f>EJ70</f>
        <v>0</v>
      </c>
      <c r="MQ70" s="972">
        <f>EX70</f>
        <v>8.9999999999999998E-4</v>
      </c>
      <c r="MR70" s="601">
        <f>(MQ70-MP70)*100</f>
        <v>0.09</v>
      </c>
      <c r="MS70" s="108">
        <f t="shared" si="2026"/>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2027"/>
        <v>0</v>
      </c>
      <c r="NJ70" s="271">
        <f t="shared" si="2027"/>
        <v>5.1000000000000004E-3</v>
      </c>
      <c r="NK70" s="271">
        <f t="shared" si="2027"/>
        <v>0</v>
      </c>
      <c r="NL70" s="271">
        <f t="shared" si="2027"/>
        <v>1.8E-3</v>
      </c>
      <c r="NM70" s="271">
        <f t="shared" si="2027"/>
        <v>0</v>
      </c>
      <c r="NN70" s="271">
        <f t="shared" si="2027"/>
        <v>0</v>
      </c>
      <c r="NO70" s="271">
        <f t="shared" si="2027"/>
        <v>0</v>
      </c>
      <c r="NP70" s="271">
        <f t="shared" si="2027"/>
        <v>0</v>
      </c>
      <c r="NQ70" s="271">
        <f t="shared" si="2027"/>
        <v>0</v>
      </c>
      <c r="NR70" s="271">
        <f t="shared" si="2027"/>
        <v>0</v>
      </c>
      <c r="NS70" s="271">
        <f t="shared" si="2027"/>
        <v>0</v>
      </c>
      <c r="NT70" s="271">
        <f t="shared" si="2027"/>
        <v>0</v>
      </c>
      <c r="NU70" s="271">
        <f t="shared" si="2028"/>
        <v>0</v>
      </c>
      <c r="NV70" s="271">
        <f t="shared" si="2028"/>
        <v>2.5999999999999999E-3</v>
      </c>
      <c r="NW70" s="271">
        <f t="shared" si="2028"/>
        <v>0</v>
      </c>
      <c r="NX70" s="271">
        <f t="shared" si="2028"/>
        <v>0</v>
      </c>
      <c r="NY70" s="271">
        <f t="shared" si="2028"/>
        <v>0</v>
      </c>
      <c r="NZ70" s="271">
        <f t="shared" si="2028"/>
        <v>0</v>
      </c>
      <c r="OA70" s="271">
        <f t="shared" si="2028"/>
        <v>0</v>
      </c>
      <c r="OB70" s="271">
        <f t="shared" si="2028"/>
        <v>0</v>
      </c>
      <c r="OC70" s="271">
        <f t="shared" si="2028"/>
        <v>0</v>
      </c>
      <c r="OD70" s="271">
        <f t="shared" si="2028"/>
        <v>0</v>
      </c>
      <c r="OE70" s="271">
        <f t="shared" si="2028"/>
        <v>0</v>
      </c>
      <c r="OF70" s="271">
        <f t="shared" si="2028"/>
        <v>0</v>
      </c>
      <c r="OG70" s="712">
        <f t="shared" si="2029"/>
        <v>0</v>
      </c>
      <c r="OH70" s="712">
        <f t="shared" si="2029"/>
        <v>0</v>
      </c>
      <c r="OI70" s="712">
        <f t="shared" si="2029"/>
        <v>6.7000000000000002E-3</v>
      </c>
      <c r="OJ70" s="712">
        <f t="shared" si="2029"/>
        <v>0</v>
      </c>
      <c r="OK70" s="712">
        <f t="shared" si="2029"/>
        <v>0</v>
      </c>
      <c r="OL70" s="712">
        <f t="shared" si="2029"/>
        <v>0</v>
      </c>
      <c r="OM70" s="712">
        <f t="shared" si="2029"/>
        <v>0</v>
      </c>
      <c r="ON70" s="712">
        <f t="shared" si="2029"/>
        <v>0</v>
      </c>
      <c r="OO70" s="712">
        <f t="shared" si="2029"/>
        <v>0</v>
      </c>
      <c r="OP70" s="712">
        <f t="shared" si="2029"/>
        <v>1.6000000000000001E-3</v>
      </c>
      <c r="OQ70" s="712">
        <f t="shared" si="2029"/>
        <v>0</v>
      </c>
      <c r="OR70" s="712">
        <f t="shared" si="2029"/>
        <v>0</v>
      </c>
      <c r="OS70" s="815">
        <f t="shared" si="2030"/>
        <v>0</v>
      </c>
      <c r="OT70" s="815">
        <f t="shared" si="2030"/>
        <v>0</v>
      </c>
      <c r="OU70" s="815">
        <f t="shared" si="2030"/>
        <v>0</v>
      </c>
      <c r="OV70" s="815">
        <f t="shared" si="2030"/>
        <v>0</v>
      </c>
      <c r="OW70" s="815">
        <f t="shared" si="2030"/>
        <v>0</v>
      </c>
      <c r="OX70" s="815">
        <f t="shared" si="2030"/>
        <v>0</v>
      </c>
      <c r="OY70" s="815">
        <f t="shared" si="2030"/>
        <v>0</v>
      </c>
      <c r="OZ70" s="815">
        <f t="shared" si="2030"/>
        <v>0</v>
      </c>
      <c r="PA70" s="815">
        <f t="shared" si="2030"/>
        <v>0</v>
      </c>
      <c r="PB70" s="815">
        <f t="shared" si="2030"/>
        <v>0</v>
      </c>
      <c r="PC70" s="815">
        <f t="shared" si="2030"/>
        <v>0</v>
      </c>
      <c r="PD70" s="815">
        <f t="shared" si="2030"/>
        <v>0</v>
      </c>
      <c r="PE70" s="868">
        <f t="shared" si="2031"/>
        <v>0</v>
      </c>
      <c r="PF70" s="868">
        <f t="shared" si="2031"/>
        <v>0</v>
      </c>
      <c r="PG70" s="868">
        <f t="shared" si="2031"/>
        <v>0</v>
      </c>
      <c r="PH70" s="868">
        <f t="shared" si="2031"/>
        <v>0</v>
      </c>
      <c r="PI70" s="868">
        <f t="shared" si="2031"/>
        <v>0</v>
      </c>
      <c r="PJ70" s="868">
        <f t="shared" si="2031"/>
        <v>0</v>
      </c>
      <c r="PK70" s="868">
        <f t="shared" si="2031"/>
        <v>0</v>
      </c>
      <c r="PL70" s="868">
        <f t="shared" si="2031"/>
        <v>0</v>
      </c>
      <c r="PM70" s="868">
        <f t="shared" si="2031"/>
        <v>0</v>
      </c>
      <c r="PN70" s="868">
        <f t="shared" si="2031"/>
        <v>0</v>
      </c>
      <c r="PO70" s="868">
        <f t="shared" si="2031"/>
        <v>0</v>
      </c>
      <c r="PP70" s="868">
        <f t="shared" si="2031"/>
        <v>0</v>
      </c>
      <c r="PQ70" s="1054">
        <f t="shared" si="2032"/>
        <v>0</v>
      </c>
      <c r="PR70" s="1054">
        <f t="shared" si="2032"/>
        <v>2.8999999999999998E-3</v>
      </c>
      <c r="PS70" s="1054">
        <f t="shared" si="2032"/>
        <v>0</v>
      </c>
      <c r="PT70" s="1054">
        <f t="shared" si="2032"/>
        <v>1.7100000000000001E-2</v>
      </c>
      <c r="PU70" s="1054">
        <f t="shared" si="2032"/>
        <v>0</v>
      </c>
      <c r="PV70" s="1054">
        <f t="shared" si="2032"/>
        <v>0</v>
      </c>
      <c r="PW70" s="1054">
        <f t="shared" si="2032"/>
        <v>1E-4</v>
      </c>
      <c r="PX70" s="1054">
        <f t="shared" si="2032"/>
        <v>0</v>
      </c>
      <c r="PY70" s="1054">
        <f t="shared" si="2032"/>
        <v>4.3E-3</v>
      </c>
      <c r="PZ70" s="1054">
        <f t="shared" si="2032"/>
        <v>0</v>
      </c>
      <c r="QA70" s="1054">
        <f t="shared" si="2032"/>
        <v>0</v>
      </c>
      <c r="QB70" s="1054">
        <f t="shared" si="2032"/>
        <v>0</v>
      </c>
      <c r="QC70" s="1076">
        <f t="shared" si="2033"/>
        <v>0</v>
      </c>
      <c r="QD70" s="1076">
        <f t="shared" si="2033"/>
        <v>0</v>
      </c>
      <c r="QE70" s="1076">
        <f t="shared" si="2033"/>
        <v>5.7000000000000002E-2</v>
      </c>
      <c r="QF70" s="1076">
        <f t="shared" si="2033"/>
        <v>0</v>
      </c>
      <c r="QG70" s="1076">
        <f t="shared" si="2033"/>
        <v>3.5700000000000003E-2</v>
      </c>
      <c r="QH70" s="1076">
        <f t="shared" si="2033"/>
        <v>2E-3</v>
      </c>
      <c r="QI70" s="1076">
        <f t="shared" si="2033"/>
        <v>0</v>
      </c>
      <c r="QJ70" s="1076">
        <f t="shared" si="2033"/>
        <v>0</v>
      </c>
      <c r="QK70" s="1076">
        <f t="shared" si="2033"/>
        <v>0</v>
      </c>
      <c r="QL70" s="1076">
        <f t="shared" si="2033"/>
        <v>0</v>
      </c>
      <c r="QM70" s="1076">
        <f t="shared" si="2033"/>
        <v>0</v>
      </c>
      <c r="QN70" s="1076">
        <f t="shared" si="2033"/>
        <v>3.5000000000000001E-3</v>
      </c>
      <c r="QO70" s="1133">
        <f t="shared" si="2034"/>
        <v>0</v>
      </c>
      <c r="QP70" s="1133">
        <f t="shared" si="2034"/>
        <v>0</v>
      </c>
      <c r="QQ70" s="1133">
        <f t="shared" si="2034"/>
        <v>0</v>
      </c>
      <c r="QR70" s="1133">
        <f t="shared" si="2034"/>
        <v>0</v>
      </c>
      <c r="QS70" s="1133">
        <f t="shared" si="2034"/>
        <v>0</v>
      </c>
      <c r="QT70" s="1133">
        <f t="shared" si="2034"/>
        <v>0</v>
      </c>
      <c r="QU70" s="1133">
        <f t="shared" si="2034"/>
        <v>0</v>
      </c>
      <c r="QV70" s="1133">
        <f t="shared" si="2034"/>
        <v>0</v>
      </c>
      <c r="QW70" s="1133">
        <f t="shared" si="2034"/>
        <v>0</v>
      </c>
      <c r="QX70" s="1133">
        <f t="shared" si="2034"/>
        <v>9.7999999999999997E-3</v>
      </c>
      <c r="QY70" s="1133">
        <f t="shared" si="2034"/>
        <v>2.3999999999999998E-3</v>
      </c>
      <c r="QZ70" s="1133">
        <f t="shared" si="2034"/>
        <v>0</v>
      </c>
      <c r="RA70" s="1225">
        <f t="shared" si="2035"/>
        <v>1.1000000000000001E-3</v>
      </c>
      <c r="RB70" s="1225">
        <f t="shared" si="2036"/>
        <v>9.2999999999999992E-3</v>
      </c>
      <c r="RC70" s="1225">
        <f t="shared" si="2037"/>
        <v>0</v>
      </c>
      <c r="RD70" s="1225">
        <f t="shared" si="2038"/>
        <v>0</v>
      </c>
      <c r="RE70" s="1225">
        <f t="shared" si="2039"/>
        <v>0</v>
      </c>
      <c r="RF70" s="1225">
        <f t="shared" si="2040"/>
        <v>0</v>
      </c>
      <c r="RG70" s="1225">
        <f t="shared" si="2041"/>
        <v>8.9999999999999998E-4</v>
      </c>
      <c r="RH70" s="1225">
        <f t="shared" si="2042"/>
        <v>0</v>
      </c>
      <c r="RI70" s="1225">
        <f t="shared" si="2043"/>
        <v>0</v>
      </c>
      <c r="RJ70" s="1225">
        <f t="shared" si="2044"/>
        <v>0</v>
      </c>
      <c r="RK70" s="1225">
        <f t="shared" si="2045"/>
        <v>0</v>
      </c>
      <c r="RL70" s="1225">
        <f t="shared" si="2046"/>
        <v>0</v>
      </c>
    </row>
    <row r="71" spans="1:480" s="282" customFormat="1" ht="15" thickBot="1" x14ac:dyDescent="0.35">
      <c r="A71" s="682"/>
      <c r="B71" s="280">
        <v>9.5</v>
      </c>
      <c r="C71" s="281"/>
      <c r="D71" s="281"/>
      <c r="E71" s="1292" t="s">
        <v>178</v>
      </c>
      <c r="F71" s="1293"/>
      <c r="G71" s="1294"/>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v>0.57940000000000003</v>
      </c>
      <c r="EW71" s="276">
        <v>0.58430000000000004</v>
      </c>
      <c r="EX71" s="576">
        <v>0.71309999999999996</v>
      </c>
      <c r="EY71" s="276"/>
      <c r="EZ71" s="576"/>
      <c r="FA71" s="276"/>
      <c r="FB71" s="576"/>
      <c r="FC71" s="276"/>
      <c r="FD71" s="277" t="s">
        <v>29</v>
      </c>
      <c r="FE71" s="278">
        <f>SUM(ER71:FC71)/$FD$4</f>
        <v>0.63062857142857154</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1.3000000000000012E-2</v>
      </c>
      <c r="LW71" s="1192">
        <f>LV71/ES71</f>
        <v>2.0411367561626648E-2</v>
      </c>
      <c r="LX71" s="307">
        <f>EU71-ET71</f>
        <v>-6.0900000000000065E-2</v>
      </c>
      <c r="LY71" s="1192">
        <f>LX71/ET71</f>
        <v>-9.3706724111401851E-2</v>
      </c>
      <c r="LZ71" s="307">
        <f>EV71-EU71</f>
        <v>-9.5999999999999419E-3</v>
      </c>
      <c r="MA71" s="1192">
        <f>LZ71/EU71</f>
        <v>-1.6298811544991413E-2</v>
      </c>
      <c r="MB71" s="307">
        <f>EW71-EV71</f>
        <v>4.9000000000000155E-3</v>
      </c>
      <c r="MC71" s="1192">
        <f>MB71/EV71</f>
        <v>8.4570245081118656E-3</v>
      </c>
      <c r="MD71" s="307">
        <f>EX71-EW71</f>
        <v>0.12879999999999991</v>
      </c>
      <c r="ME71" s="1250">
        <f>MD71/EW71</f>
        <v>0.22043470819784342</v>
      </c>
      <c r="MF71" s="307">
        <f>EY71-EX71</f>
        <v>-0.71309999999999996</v>
      </c>
      <c r="MG71" s="1192">
        <f>MF71/EX71</f>
        <v>-1</v>
      </c>
      <c r="MH71" s="307">
        <f>EZ71-EY71</f>
        <v>0</v>
      </c>
      <c r="MI71" s="1192" t="e">
        <f>MH71/EY71</f>
        <v>#DIV/0!</v>
      </c>
      <c r="MJ71" s="307">
        <f>FA71-EZ71</f>
        <v>0</v>
      </c>
      <c r="MK71" s="1192" t="e">
        <f>MJ71/EZ71</f>
        <v>#DIV/0!</v>
      </c>
      <c r="ML71" s="307">
        <f>FB71-FA71</f>
        <v>0</v>
      </c>
      <c r="MM71" s="1192" t="e">
        <f>ML71/FA71</f>
        <v>#DIV/0!</v>
      </c>
      <c r="MN71" s="307">
        <f>FC71-FB71</f>
        <v>0</v>
      </c>
      <c r="MO71" s="1192" t="e">
        <f>MN71/FB71</f>
        <v>#DIV/0!</v>
      </c>
      <c r="MP71" s="576">
        <f>EJ71</f>
        <v>0.63419999999999999</v>
      </c>
      <c r="MQ71" s="973">
        <f>EX71</f>
        <v>0.71309999999999996</v>
      </c>
      <c r="MR71" s="608">
        <f>MQ71-MP71</f>
        <v>7.889999999999997E-2</v>
      </c>
      <c r="MS71" s="101">
        <f>IF(ISERROR(MR71/MP71),0,MR71/MP71)</f>
        <v>0.12440870387890252</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2027"/>
        <v>0.51559999999999995</v>
      </c>
      <c r="NJ71" s="284">
        <f t="shared" si="2027"/>
        <v>0.53559999999999997</v>
      </c>
      <c r="NK71" s="284">
        <f t="shared" si="2027"/>
        <v>0.53210000000000002</v>
      </c>
      <c r="NL71" s="284">
        <f t="shared" si="2027"/>
        <v>0.52669999999999995</v>
      </c>
      <c r="NM71" s="284">
        <f t="shared" si="2027"/>
        <v>0.52480000000000004</v>
      </c>
      <c r="NN71" s="284">
        <f t="shared" si="2027"/>
        <v>0.53029999999999999</v>
      </c>
      <c r="NO71" s="284">
        <f t="shared" si="2027"/>
        <v>0.56989999999999996</v>
      </c>
      <c r="NP71" s="284">
        <f t="shared" si="2027"/>
        <v>0.56769999999999998</v>
      </c>
      <c r="NQ71" s="284">
        <f t="shared" si="2027"/>
        <v>0.5706</v>
      </c>
      <c r="NR71" s="284">
        <f t="shared" si="2027"/>
        <v>0.58550000000000002</v>
      </c>
      <c r="NS71" s="284">
        <f t="shared" si="2027"/>
        <v>0.59940000000000004</v>
      </c>
      <c r="NT71" s="284">
        <f t="shared" si="2027"/>
        <v>0.67269999999999996</v>
      </c>
      <c r="NU71" s="284">
        <f t="shared" si="2028"/>
        <v>0.69579999999999997</v>
      </c>
      <c r="NV71" s="284">
        <f t="shared" si="2028"/>
        <v>0.69310000000000005</v>
      </c>
      <c r="NW71" s="284">
        <f t="shared" si="2028"/>
        <v>0.73350000000000004</v>
      </c>
      <c r="NX71" s="284">
        <f t="shared" si="2028"/>
        <v>0.76249999999999996</v>
      </c>
      <c r="NY71" s="284">
        <f t="shared" si="2028"/>
        <v>0.76980000000000004</v>
      </c>
      <c r="NZ71" s="284">
        <f t="shared" si="2028"/>
        <v>0.69889999999999997</v>
      </c>
      <c r="OA71" s="284">
        <f t="shared" si="2028"/>
        <v>0.70609999999999995</v>
      </c>
      <c r="OB71" s="284">
        <f t="shared" si="2028"/>
        <v>0.70520000000000005</v>
      </c>
      <c r="OC71" s="284">
        <f t="shared" si="2028"/>
        <v>0.71860000000000002</v>
      </c>
      <c r="OD71" s="284">
        <f t="shared" si="2028"/>
        <v>0.75239999999999996</v>
      </c>
      <c r="OE71" s="284">
        <f t="shared" si="2028"/>
        <v>0.7228</v>
      </c>
      <c r="OF71" s="284">
        <f t="shared" si="2028"/>
        <v>0.6925</v>
      </c>
      <c r="OG71" s="714">
        <f t="shared" si="2029"/>
        <v>0.76370000000000005</v>
      </c>
      <c r="OH71" s="714">
        <f t="shared" si="2029"/>
        <v>0.77390000000000003</v>
      </c>
      <c r="OI71" s="714">
        <f t="shared" si="2029"/>
        <v>0.7944</v>
      </c>
      <c r="OJ71" s="714">
        <f t="shared" si="2029"/>
        <v>0.76839999999999997</v>
      </c>
      <c r="OK71" s="714">
        <f t="shared" si="2029"/>
        <v>0.78749999999999998</v>
      </c>
      <c r="OL71" s="714">
        <f t="shared" si="2029"/>
        <v>0.87990000000000002</v>
      </c>
      <c r="OM71" s="714">
        <f t="shared" si="2029"/>
        <v>0.89339999999999997</v>
      </c>
      <c r="ON71" s="714">
        <f t="shared" si="2029"/>
        <v>0.9103</v>
      </c>
      <c r="OO71" s="714">
        <f t="shared" si="2029"/>
        <v>0.87490000000000001</v>
      </c>
      <c r="OP71" s="714">
        <f t="shared" si="2029"/>
        <v>0.90239999999999998</v>
      </c>
      <c r="OQ71" s="714">
        <f t="shared" si="2029"/>
        <v>0.89529999999999998</v>
      </c>
      <c r="OR71" s="714">
        <f t="shared" si="2029"/>
        <v>0.95760000000000001</v>
      </c>
      <c r="OS71" s="817">
        <f t="shared" si="2030"/>
        <v>0.84530000000000005</v>
      </c>
      <c r="OT71" s="817">
        <f t="shared" si="2030"/>
        <v>0.67</v>
      </c>
      <c r="OU71" s="817">
        <f t="shared" si="2030"/>
        <v>0.69359999999999999</v>
      </c>
      <c r="OV71" s="817">
        <f t="shared" si="2030"/>
        <v>0.67130000000000001</v>
      </c>
      <c r="OW71" s="817">
        <f t="shared" si="2030"/>
        <v>0.65149999999999997</v>
      </c>
      <c r="OX71" s="817">
        <f t="shared" si="2030"/>
        <v>0.67779999999999996</v>
      </c>
      <c r="OY71" s="817">
        <f t="shared" si="2030"/>
        <v>0.68069999999999997</v>
      </c>
      <c r="OZ71" s="817">
        <f t="shared" si="2030"/>
        <v>0.65849999999999997</v>
      </c>
      <c r="PA71" s="817">
        <f t="shared" si="2030"/>
        <v>0.6825</v>
      </c>
      <c r="PB71" s="817">
        <f t="shared" si="2030"/>
        <v>0.62779999999999991</v>
      </c>
      <c r="PC71" s="817">
        <f t="shared" si="2030"/>
        <v>0.66269999999999996</v>
      </c>
      <c r="PD71" s="817">
        <f t="shared" si="2030"/>
        <v>0.6381</v>
      </c>
      <c r="PE71" s="870">
        <f t="shared" si="2031"/>
        <v>0.71179999999999999</v>
      </c>
      <c r="PF71" s="870">
        <f t="shared" si="2031"/>
        <v>0.63439999999999996</v>
      </c>
      <c r="PG71" s="870">
        <f t="shared" si="2031"/>
        <v>0.42920000000000003</v>
      </c>
      <c r="PH71" s="870">
        <f t="shared" si="2031"/>
        <v>0.38069999999999998</v>
      </c>
      <c r="PI71" s="870">
        <f t="shared" si="2031"/>
        <v>0.378</v>
      </c>
      <c r="PJ71" s="870">
        <f t="shared" si="2031"/>
        <v>0.40160000000000001</v>
      </c>
      <c r="PK71" s="870">
        <f t="shared" si="2031"/>
        <v>0.74929999999999997</v>
      </c>
      <c r="PL71" s="870">
        <f t="shared" si="2031"/>
        <v>0.44059999999999999</v>
      </c>
      <c r="PM71" s="870">
        <f t="shared" si="2031"/>
        <v>0.47849999999999998</v>
      </c>
      <c r="PN71" s="870">
        <f t="shared" si="2031"/>
        <v>0.43780000000000002</v>
      </c>
      <c r="PO71" s="870">
        <f t="shared" si="2031"/>
        <v>0.46910000000000002</v>
      </c>
      <c r="PP71" s="870">
        <f t="shared" si="2031"/>
        <v>0.42949999999999999</v>
      </c>
      <c r="PQ71" s="1056">
        <f t="shared" si="2032"/>
        <v>0.44190000000000002</v>
      </c>
      <c r="PR71" s="1056">
        <f t="shared" si="2032"/>
        <v>0.45679999999999998</v>
      </c>
      <c r="PS71" s="1056">
        <f t="shared" si="2032"/>
        <v>0.47539999999999999</v>
      </c>
      <c r="PT71" s="1056">
        <f t="shared" si="2032"/>
        <v>0.47760000000000002</v>
      </c>
      <c r="PU71" s="1056">
        <f t="shared" si="2032"/>
        <v>0.47789999999999999</v>
      </c>
      <c r="PV71" s="1056">
        <f t="shared" si="2032"/>
        <v>0.51570000000000005</v>
      </c>
      <c r="PW71" s="1056">
        <f t="shared" si="2032"/>
        <v>0.49370000000000003</v>
      </c>
      <c r="PX71" s="1056">
        <f t="shared" si="2032"/>
        <v>0.4819</v>
      </c>
      <c r="PY71" s="1056">
        <f t="shared" si="2032"/>
        <v>0.50619999999999998</v>
      </c>
      <c r="PZ71" s="1056">
        <f t="shared" si="2032"/>
        <v>0.49009999999999998</v>
      </c>
      <c r="QA71" s="1056">
        <f t="shared" si="2032"/>
        <v>0.48080000000000001</v>
      </c>
      <c r="QB71" s="1056">
        <f t="shared" si="2032"/>
        <v>0.49840000000000001</v>
      </c>
      <c r="QC71" s="1078">
        <f t="shared" si="2033"/>
        <v>0.48849999999999999</v>
      </c>
      <c r="QD71" s="1078">
        <f t="shared" si="2033"/>
        <v>0.48630000000000001</v>
      </c>
      <c r="QE71" s="1078">
        <f t="shared" si="2033"/>
        <v>0.53700000000000003</v>
      </c>
      <c r="QF71" s="1078">
        <f t="shared" si="2033"/>
        <v>0.65480000000000005</v>
      </c>
      <c r="QG71" s="1078">
        <f t="shared" si="2033"/>
        <v>0.70569999999999999</v>
      </c>
      <c r="QH71" s="1078">
        <f t="shared" si="2033"/>
        <v>0.76080000000000003</v>
      </c>
      <c r="QI71" s="1078">
        <f t="shared" si="2033"/>
        <v>0.89039999999999997</v>
      </c>
      <c r="QJ71" s="1078">
        <f t="shared" si="2033"/>
        <v>0.8337</v>
      </c>
      <c r="QK71" s="1078">
        <f t="shared" si="2033"/>
        <v>0.80879999999999996</v>
      </c>
      <c r="QL71" s="1078">
        <f t="shared" si="2033"/>
        <v>0.78180000000000005</v>
      </c>
      <c r="QM71" s="1078">
        <f t="shared" si="2033"/>
        <v>0.61409999999999998</v>
      </c>
      <c r="QN71" s="1078">
        <f t="shared" si="2033"/>
        <v>0.89800000000000002</v>
      </c>
      <c r="QO71" s="1135">
        <f t="shared" si="2034"/>
        <v>0.85450000000000004</v>
      </c>
      <c r="QP71" s="1135">
        <f t="shared" si="2034"/>
        <v>0.86780000000000002</v>
      </c>
      <c r="QQ71" s="1135">
        <f t="shared" si="2034"/>
        <v>0.67949999999999999</v>
      </c>
      <c r="QR71" s="1135">
        <f t="shared" si="2034"/>
        <v>0.61029999999999995</v>
      </c>
      <c r="QS71" s="1135">
        <f t="shared" si="2034"/>
        <v>0.629</v>
      </c>
      <c r="QT71" s="1135">
        <f t="shared" si="2034"/>
        <v>0.57769999999999999</v>
      </c>
      <c r="QU71" s="1135">
        <f t="shared" si="2034"/>
        <v>0.63419999999999999</v>
      </c>
      <c r="QV71" s="1135">
        <f t="shared" si="2034"/>
        <v>0.67530000000000001</v>
      </c>
      <c r="QW71" s="1135">
        <f t="shared" si="2034"/>
        <v>0.99760000000000004</v>
      </c>
      <c r="QX71" s="1135">
        <f t="shared" si="2034"/>
        <v>0.7006</v>
      </c>
      <c r="QY71" s="1135">
        <f t="shared" si="2034"/>
        <v>0.67710000000000004</v>
      </c>
      <c r="QZ71" s="1135">
        <f t="shared" si="2034"/>
        <v>0.64739999999999998</v>
      </c>
      <c r="RA71" s="1227">
        <f t="shared" si="2035"/>
        <v>0.66180000000000005</v>
      </c>
      <c r="RB71" s="1227">
        <f t="shared" si="2036"/>
        <v>0.63690000000000002</v>
      </c>
      <c r="RC71" s="1227">
        <f t="shared" si="2037"/>
        <v>0.64990000000000003</v>
      </c>
      <c r="RD71" s="1227">
        <f t="shared" si="2038"/>
        <v>0.58899999999999997</v>
      </c>
      <c r="RE71" s="1227">
        <f t="shared" si="2039"/>
        <v>0.57940000000000003</v>
      </c>
      <c r="RF71" s="1227">
        <f t="shared" si="2040"/>
        <v>0.58430000000000004</v>
      </c>
      <c r="RG71" s="1227">
        <f t="shared" si="2041"/>
        <v>0.71309999999999996</v>
      </c>
      <c r="RH71" s="1227">
        <f t="shared" si="2042"/>
        <v>0</v>
      </c>
      <c r="RI71" s="1227">
        <f t="shared" si="2043"/>
        <v>0</v>
      </c>
      <c r="RJ71" s="1227">
        <f t="shared" si="2044"/>
        <v>0</v>
      </c>
      <c r="RK71" s="1227">
        <f t="shared" si="2045"/>
        <v>0</v>
      </c>
      <c r="RL71" s="1227">
        <f t="shared" si="2046"/>
        <v>0</v>
      </c>
    </row>
    <row r="72" spans="1:48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hidden="1" customHeight="1" outlineLevel="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hidden="1" customHeight="1" outlineLevel="1" x14ac:dyDescent="0.3">
      <c r="A74" s="1261">
        <v>39814</v>
      </c>
      <c r="B74" s="1261"/>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hidden="1" customHeight="1" outlineLevel="1" x14ac:dyDescent="0.3">
      <c r="A75" s="1261">
        <v>39832</v>
      </c>
      <c r="B75" s="1261"/>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hidden="1" customHeight="1" outlineLevel="1" x14ac:dyDescent="0.3">
      <c r="A76" s="1261">
        <v>39913</v>
      </c>
      <c r="B76" s="1261"/>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hidden="1" customHeight="1" outlineLevel="1" x14ac:dyDescent="0.3">
      <c r="A77" s="1261">
        <v>39958</v>
      </c>
      <c r="B77" s="1261"/>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hidden="1" customHeight="1" outlineLevel="1" x14ac:dyDescent="0.3">
      <c r="A78" s="1261">
        <v>39997</v>
      </c>
      <c r="B78" s="1261"/>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hidden="1" customHeight="1" outlineLevel="1" x14ac:dyDescent="0.3">
      <c r="A79" s="1261">
        <v>40063</v>
      </c>
      <c r="B79" s="1261"/>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hidden="1" customHeight="1" outlineLevel="1" x14ac:dyDescent="0.3">
      <c r="A80" s="1261">
        <v>40128</v>
      </c>
      <c r="B80" s="1261"/>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hidden="1" customHeight="1" outlineLevel="1" x14ac:dyDescent="0.3">
      <c r="A81" s="1261">
        <v>40143</v>
      </c>
      <c r="B81" s="1261"/>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hidden="1" customHeight="1" outlineLevel="1" x14ac:dyDescent="0.3">
      <c r="A82" s="1261">
        <v>40144</v>
      </c>
      <c r="B82" s="1261"/>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hidden="1" customHeight="1" outlineLevel="1" x14ac:dyDescent="0.3">
      <c r="A83" s="1261">
        <v>40171</v>
      </c>
      <c r="B83" s="1261"/>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hidden="1" customHeight="1" outlineLevel="1" x14ac:dyDescent="0.3">
      <c r="A84" s="1261">
        <v>40179</v>
      </c>
      <c r="B84" s="1261"/>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hidden="1" customHeight="1" outlineLevel="1" x14ac:dyDescent="0.3">
      <c r="A85" s="1261">
        <v>40196</v>
      </c>
      <c r="B85" s="1261"/>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hidden="1" customHeight="1" outlineLevel="1" x14ac:dyDescent="0.3">
      <c r="A86" s="1261">
        <v>40219</v>
      </c>
      <c r="B86" s="1261"/>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hidden="1" customHeight="1" outlineLevel="1" x14ac:dyDescent="0.3">
      <c r="A87" s="1261">
        <v>40329</v>
      </c>
      <c r="B87" s="1261"/>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hidden="1" customHeight="1" outlineLevel="1" x14ac:dyDescent="0.3">
      <c r="A88" s="1261">
        <v>40364</v>
      </c>
      <c r="B88" s="1261"/>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hidden="1" customHeight="1" outlineLevel="1" x14ac:dyDescent="0.3">
      <c r="A89" s="1261">
        <v>40427</v>
      </c>
      <c r="B89" s="1261"/>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hidden="1" customHeight="1" outlineLevel="1" x14ac:dyDescent="0.3">
      <c r="A90" s="1261">
        <v>40493</v>
      </c>
      <c r="B90" s="1261"/>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hidden="1" customHeight="1" outlineLevel="1" x14ac:dyDescent="0.3">
      <c r="A91" s="1261">
        <v>40507</v>
      </c>
      <c r="B91" s="1261"/>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hidden="1" customHeight="1" outlineLevel="1" x14ac:dyDescent="0.3">
      <c r="A92" s="1261">
        <v>40508</v>
      </c>
      <c r="B92" s="1261"/>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hidden="1" customHeight="1" outlineLevel="1" x14ac:dyDescent="0.3">
      <c r="A93" s="1261">
        <v>40536</v>
      </c>
      <c r="B93" s="1261"/>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hidden="1" customHeight="1" outlineLevel="1" x14ac:dyDescent="0.3">
      <c r="A94" s="1261">
        <v>40539</v>
      </c>
      <c r="B94" s="1261"/>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hidden="1" customHeight="1" outlineLevel="1" x14ac:dyDescent="0.3">
      <c r="A95" s="1285">
        <v>40543</v>
      </c>
      <c r="B95" s="1261"/>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hidden="1" customHeight="1" outlineLevel="1" x14ac:dyDescent="0.3">
      <c r="A96" s="1261">
        <v>40560</v>
      </c>
      <c r="B96" s="1261"/>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hidden="1" customHeight="1" outlineLevel="1" x14ac:dyDescent="0.3">
      <c r="A97" s="1261">
        <v>40655</v>
      </c>
      <c r="B97" s="1261"/>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hidden="1" customHeight="1" outlineLevel="1" x14ac:dyDescent="0.3">
      <c r="A98" s="1261">
        <v>40693</v>
      </c>
      <c r="B98" s="1261"/>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hidden="1" customHeight="1" outlineLevel="1" x14ac:dyDescent="0.3">
      <c r="A99" s="1261">
        <v>40728</v>
      </c>
      <c r="B99" s="1261"/>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hidden="1" customHeight="1" outlineLevel="1" x14ac:dyDescent="0.3">
      <c r="A100" s="1261">
        <v>40791</v>
      </c>
      <c r="B100" s="1261"/>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hidden="1" customHeight="1" outlineLevel="1" x14ac:dyDescent="0.3">
      <c r="A101" s="1261">
        <v>40858</v>
      </c>
      <c r="B101" s="1261"/>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hidden="1" customHeight="1" outlineLevel="1" x14ac:dyDescent="0.3">
      <c r="A102" s="1261">
        <v>40871</v>
      </c>
      <c r="B102" s="1261"/>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hidden="1" customHeight="1" outlineLevel="1" x14ac:dyDescent="0.3">
      <c r="A103" s="1261">
        <v>40872</v>
      </c>
      <c r="B103" s="1261"/>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hidden="1" customHeight="1" outlineLevel="1" x14ac:dyDescent="0.3">
      <c r="A104" s="1285">
        <v>40903</v>
      </c>
      <c r="B104" s="1261"/>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hidden="1" customHeight="1" outlineLevel="1" x14ac:dyDescent="0.3">
      <c r="A105" s="1261">
        <v>40904</v>
      </c>
      <c r="B105" s="1261"/>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hidden="1" customHeight="1" outlineLevel="1" x14ac:dyDescent="0.3">
      <c r="A106" s="1261">
        <v>40910</v>
      </c>
      <c r="B106" s="1261"/>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hidden="1" customHeight="1" outlineLevel="1" x14ac:dyDescent="0.3">
      <c r="A107" s="1261">
        <v>40924</v>
      </c>
      <c r="B107" s="1261"/>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hidden="1" customHeight="1" outlineLevel="1" x14ac:dyDescent="0.3">
      <c r="A108" s="1261">
        <v>41005</v>
      </c>
      <c r="B108" s="1261"/>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hidden="1" customHeight="1" outlineLevel="1" x14ac:dyDescent="0.3">
      <c r="A109" s="1261">
        <v>41057</v>
      </c>
      <c r="B109" s="1261"/>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hidden="1" customHeight="1" outlineLevel="1" x14ac:dyDescent="0.3">
      <c r="A110" s="1261">
        <v>41094</v>
      </c>
      <c r="B110" s="1261"/>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hidden="1" customHeight="1" outlineLevel="1" x14ac:dyDescent="0.3">
      <c r="A111" s="1261">
        <v>41155</v>
      </c>
      <c r="B111" s="1261"/>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hidden="1" customHeight="1" outlineLevel="1" x14ac:dyDescent="0.3">
      <c r="A112" s="1261">
        <v>41225</v>
      </c>
      <c r="B112" s="1261"/>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hidden="1" customHeight="1" outlineLevel="1" x14ac:dyDescent="0.3">
      <c r="A113" s="1261">
        <v>41235</v>
      </c>
      <c r="B113" s="1261"/>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hidden="1" customHeight="1" outlineLevel="1" x14ac:dyDescent="0.3">
      <c r="A114" s="1261">
        <v>41236</v>
      </c>
      <c r="B114" s="1261"/>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hidden="1" customHeight="1" outlineLevel="1" x14ac:dyDescent="0.3">
      <c r="A115" s="1261">
        <v>41267</v>
      </c>
      <c r="B115" s="1261"/>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hidden="1" customHeight="1" outlineLevel="1" x14ac:dyDescent="0.3">
      <c r="A116" s="1261">
        <v>41268</v>
      </c>
      <c r="B116" s="1261"/>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hidden="1" customHeight="1" outlineLevel="1" x14ac:dyDescent="0.3">
      <c r="A117" s="1261">
        <v>41269</v>
      </c>
      <c r="B117" s="1261"/>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hidden="1" customHeight="1" outlineLevel="1" x14ac:dyDescent="0.3">
      <c r="A118" s="1261">
        <v>41275</v>
      </c>
      <c r="B118" s="1261"/>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hidden="1" customHeight="1" outlineLevel="1" x14ac:dyDescent="0.3">
      <c r="A119" s="1261">
        <v>41295</v>
      </c>
      <c r="B119" s="1261"/>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hidden="1" customHeight="1" outlineLevel="1" x14ac:dyDescent="0.3">
      <c r="A120" s="1261">
        <v>41362</v>
      </c>
      <c r="B120" s="1261"/>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hidden="1" customHeight="1" outlineLevel="1" x14ac:dyDescent="0.3">
      <c r="A121" s="1285">
        <v>41421</v>
      </c>
      <c r="B121" s="1261"/>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hidden="1" customHeight="1" outlineLevel="1" x14ac:dyDescent="0.3">
      <c r="A122" s="1261">
        <v>41459</v>
      </c>
      <c r="B122" s="1261"/>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hidden="1" customHeight="1" outlineLevel="1" x14ac:dyDescent="0.3">
      <c r="A123" s="1261">
        <v>41519</v>
      </c>
      <c r="B123" s="1261"/>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hidden="1" customHeight="1" outlineLevel="1" x14ac:dyDescent="0.3">
      <c r="A124" s="1285">
        <v>41589</v>
      </c>
      <c r="B124" s="1261"/>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hidden="1" customHeight="1" outlineLevel="1" x14ac:dyDescent="0.3">
      <c r="A125" s="1261">
        <v>41606</v>
      </c>
      <c r="B125" s="1261"/>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hidden="1" customHeight="1" outlineLevel="1" x14ac:dyDescent="0.3">
      <c r="A126" s="1261">
        <v>41607</v>
      </c>
      <c r="B126" s="1261"/>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hidden="1" customHeight="1" outlineLevel="1" x14ac:dyDescent="0.3">
      <c r="A127" s="1261">
        <v>41632</v>
      </c>
      <c r="B127" s="1261"/>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hidden="1" customHeight="1" outlineLevel="1" x14ac:dyDescent="0.3">
      <c r="A128" s="1261">
        <v>41633</v>
      </c>
      <c r="B128" s="1261"/>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hidden="1" customHeight="1" outlineLevel="1" x14ac:dyDescent="0.3">
      <c r="A129" s="1261">
        <v>41634</v>
      </c>
      <c r="B129" s="1261"/>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hidden="1" customHeight="1" outlineLevel="1" x14ac:dyDescent="0.3">
      <c r="A130" s="1261">
        <v>41635</v>
      </c>
      <c r="B130" s="1261"/>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hidden="1" customHeight="1" outlineLevel="1" x14ac:dyDescent="0.3">
      <c r="A131" s="1261">
        <v>41640</v>
      </c>
      <c r="B131" s="1261"/>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hidden="1" customHeight="1" outlineLevel="1" x14ac:dyDescent="0.3">
      <c r="A132" s="1261">
        <v>41659</v>
      </c>
      <c r="B132" s="1261"/>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hidden="1" customHeight="1" outlineLevel="1" x14ac:dyDescent="0.3">
      <c r="A133" s="1261">
        <v>41747</v>
      </c>
      <c r="B133" s="1261"/>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hidden="1" customHeight="1" outlineLevel="1" x14ac:dyDescent="0.3">
      <c r="A134" s="1261">
        <v>41785</v>
      </c>
      <c r="B134" s="1261"/>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hidden="1" customHeight="1" outlineLevel="1" x14ac:dyDescent="0.3">
      <c r="A135" s="1261">
        <v>41824</v>
      </c>
      <c r="B135" s="1261"/>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hidden="1" customHeight="1" outlineLevel="1" x14ac:dyDescent="0.3">
      <c r="A136" s="1261">
        <v>41883</v>
      </c>
      <c r="B136" s="1261"/>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hidden="1" customHeight="1" outlineLevel="1" x14ac:dyDescent="0.3">
      <c r="A137" s="1261">
        <v>41954</v>
      </c>
      <c r="B137" s="1261"/>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hidden="1" customHeight="1" outlineLevel="1" x14ac:dyDescent="0.3">
      <c r="A138" s="1261">
        <v>41970</v>
      </c>
      <c r="B138" s="1261"/>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hidden="1" customHeight="1" outlineLevel="1" x14ac:dyDescent="0.3">
      <c r="A139" s="1261">
        <v>41971</v>
      </c>
      <c r="B139" s="1261"/>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hidden="1" customHeight="1" outlineLevel="1" x14ac:dyDescent="0.3">
      <c r="A140" s="1261">
        <v>41997</v>
      </c>
      <c r="B140" s="1261"/>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hidden="1" customHeight="1" outlineLevel="1" x14ac:dyDescent="0.3">
      <c r="A141" s="1261">
        <v>41998</v>
      </c>
      <c r="B141" s="1261"/>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hidden="1" customHeight="1" outlineLevel="1" x14ac:dyDescent="0.3">
      <c r="A142" s="1261">
        <v>41999</v>
      </c>
      <c r="B142" s="1261"/>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hidden="1" customHeight="1" outlineLevel="1" x14ac:dyDescent="0.3">
      <c r="A143" s="1261">
        <v>42005</v>
      </c>
      <c r="B143" s="1261"/>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hidden="1" customHeight="1" outlineLevel="1" x14ac:dyDescent="0.3">
      <c r="A144" s="1261">
        <v>42023</v>
      </c>
      <c r="B144" s="1261"/>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hidden="1" customHeight="1" outlineLevel="1" x14ac:dyDescent="0.3">
      <c r="A145" s="1261">
        <v>42097</v>
      </c>
      <c r="B145" s="1261"/>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hidden="1" customHeight="1" outlineLevel="1" x14ac:dyDescent="0.3">
      <c r="A146" s="1261">
        <v>42149</v>
      </c>
      <c r="B146" s="1261"/>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hidden="1" customHeight="1" outlineLevel="1" x14ac:dyDescent="0.3">
      <c r="A147" s="1261">
        <v>42188</v>
      </c>
      <c r="B147" s="1261"/>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hidden="1" customHeight="1" outlineLevel="1" x14ac:dyDescent="0.3">
      <c r="A148" s="1261">
        <v>42254</v>
      </c>
      <c r="B148" s="1261"/>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hidden="1" customHeight="1" outlineLevel="1" x14ac:dyDescent="0.3">
      <c r="A149" s="1261">
        <v>42319</v>
      </c>
      <c r="B149" s="1261"/>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hidden="1" customHeight="1" outlineLevel="1" x14ac:dyDescent="0.3">
      <c r="A150" s="1261">
        <v>42334</v>
      </c>
      <c r="B150" s="1261"/>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hidden="1" customHeight="1" outlineLevel="1" x14ac:dyDescent="0.3">
      <c r="A151" s="1261">
        <v>42335</v>
      </c>
      <c r="B151" s="1261"/>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hidden="1" customHeight="1" outlineLevel="1" x14ac:dyDescent="0.3">
      <c r="A152" s="1261">
        <v>42361</v>
      </c>
      <c r="B152" s="1261"/>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hidden="1" customHeight="1" outlineLevel="1" x14ac:dyDescent="0.3">
      <c r="A153" s="1261">
        <v>42362</v>
      </c>
      <c r="B153" s="1261"/>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hidden="1" customHeight="1" outlineLevel="1" x14ac:dyDescent="0.3">
      <c r="A154" s="1261">
        <v>42363</v>
      </c>
      <c r="B154" s="1261"/>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hidden="1" customHeight="1" outlineLevel="1" x14ac:dyDescent="0.3">
      <c r="A155" s="1261">
        <v>42370</v>
      </c>
      <c r="B155" s="1261"/>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hidden="1" customHeight="1" outlineLevel="1" x14ac:dyDescent="0.3">
      <c r="A156" s="1261">
        <v>42387</v>
      </c>
      <c r="B156" s="1261"/>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hidden="1" customHeight="1" outlineLevel="1" x14ac:dyDescent="0.3">
      <c r="A157" s="1261">
        <v>42454</v>
      </c>
      <c r="B157" s="1261"/>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hidden="1" customHeight="1" outlineLevel="1" x14ac:dyDescent="0.3">
      <c r="A158" s="1261">
        <v>42520</v>
      </c>
      <c r="B158" s="1261"/>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hidden="1" customHeight="1" outlineLevel="1" x14ac:dyDescent="0.3">
      <c r="A159" s="1261">
        <v>42555</v>
      </c>
      <c r="B159" s="1261"/>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hidden="1" customHeight="1" outlineLevel="1" x14ac:dyDescent="0.3">
      <c r="A160" s="1261">
        <v>42618</v>
      </c>
      <c r="B160" s="1261"/>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hidden="1" customHeight="1" outlineLevel="1" x14ac:dyDescent="0.3">
      <c r="A161" s="1261">
        <v>42685</v>
      </c>
      <c r="B161" s="1261"/>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hidden="1" customHeight="1" outlineLevel="1" x14ac:dyDescent="0.3">
      <c r="A162" s="1261">
        <v>42688</v>
      </c>
      <c r="B162" s="1261"/>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hidden="1" customHeight="1" outlineLevel="1" x14ac:dyDescent="0.3">
      <c r="A163" s="1261">
        <v>42699</v>
      </c>
      <c r="B163" s="1261"/>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hidden="1" customHeight="1" outlineLevel="1" x14ac:dyDescent="0.3">
      <c r="A164" s="1261">
        <v>42727</v>
      </c>
      <c r="B164" s="1261"/>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hidden="1" customHeight="1" outlineLevel="1" x14ac:dyDescent="0.3">
      <c r="A165" s="1261">
        <v>42730</v>
      </c>
      <c r="B165" s="1261"/>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hidden="1" customHeight="1" outlineLevel="1" x14ac:dyDescent="0.3">
      <c r="A166" s="1261">
        <v>42731</v>
      </c>
      <c r="B166" s="1261"/>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hidden="1" customHeight="1" outlineLevel="1" x14ac:dyDescent="0.3">
      <c r="A167" s="1261">
        <v>42737</v>
      </c>
      <c r="B167" s="1261"/>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hidden="1" customHeight="1" outlineLevel="1" x14ac:dyDescent="0.3">
      <c r="A168" s="1261">
        <v>42751</v>
      </c>
      <c r="B168" s="1261"/>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hidden="1" customHeight="1" outlineLevel="1" x14ac:dyDescent="0.3">
      <c r="A169" s="1261">
        <v>42839</v>
      </c>
      <c r="B169" s="1261"/>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hidden="1" customHeight="1" outlineLevel="1" x14ac:dyDescent="0.3">
      <c r="A170" s="1261">
        <v>42884</v>
      </c>
      <c r="B170" s="1261"/>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hidden="1" customHeight="1" outlineLevel="1" x14ac:dyDescent="0.3">
      <c r="A171" s="1261">
        <v>42920</v>
      </c>
      <c r="B171" s="1261"/>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hidden="1" customHeight="1" outlineLevel="1" x14ac:dyDescent="0.3">
      <c r="A172" s="1261">
        <v>42982</v>
      </c>
      <c r="B172" s="1261"/>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hidden="1" customHeight="1" outlineLevel="1" x14ac:dyDescent="0.3">
      <c r="A173" s="1261">
        <v>43049</v>
      </c>
      <c r="B173" s="1261"/>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hidden="1" customHeight="1" outlineLevel="1" x14ac:dyDescent="0.3">
      <c r="A174" s="1261">
        <v>43062</v>
      </c>
      <c r="B174" s="1261"/>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hidden="1" customHeight="1" outlineLevel="1" x14ac:dyDescent="0.3">
      <c r="A175" s="1261">
        <v>43063</v>
      </c>
      <c r="B175" s="1261"/>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hidden="1" customHeight="1" outlineLevel="1" x14ac:dyDescent="0.3">
      <c r="A176" s="1261">
        <v>43094</v>
      </c>
      <c r="B176" s="1261"/>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hidden="1" customHeight="1" outlineLevel="1" x14ac:dyDescent="0.3">
      <c r="A177" s="1261">
        <v>43095</v>
      </c>
      <c r="B177" s="1261"/>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hidden="1" customHeight="1" outlineLevel="1" x14ac:dyDescent="0.3">
      <c r="A178" s="1261">
        <v>43096</v>
      </c>
      <c r="B178" s="1261"/>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hidden="1" customHeight="1" outlineLevel="1" x14ac:dyDescent="0.3">
      <c r="A179" s="1261">
        <v>43101</v>
      </c>
      <c r="B179" s="1261"/>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hidden="1" customHeight="1" outlineLevel="1" x14ac:dyDescent="0.3">
      <c r="A180" s="1261">
        <v>43115</v>
      </c>
      <c r="B180" s="1261"/>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hidden="1" customHeight="1" outlineLevel="1" x14ac:dyDescent="0.3">
      <c r="A181" s="1261">
        <v>43189</v>
      </c>
      <c r="B181" s="1261"/>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hidden="1" customHeight="1" outlineLevel="1" x14ac:dyDescent="0.3">
      <c r="A182" s="1261">
        <v>43248</v>
      </c>
      <c r="B182" s="1261"/>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hidden="1" customHeight="1" outlineLevel="1" x14ac:dyDescent="0.3">
      <c r="A183" s="1261">
        <v>43285</v>
      </c>
      <c r="B183" s="1261"/>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hidden="1" customHeight="1" outlineLevel="1" x14ac:dyDescent="0.3">
      <c r="A184" s="1261">
        <v>43346</v>
      </c>
      <c r="B184" s="1261"/>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hidden="1" customHeight="1" outlineLevel="1" x14ac:dyDescent="0.3">
      <c r="A185" s="1261">
        <v>43416</v>
      </c>
      <c r="B185" s="1261"/>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hidden="1" customHeight="1" outlineLevel="1" x14ac:dyDescent="0.3">
      <c r="A186" s="1261">
        <v>43426</v>
      </c>
      <c r="B186" s="1261"/>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hidden="1" customHeight="1" outlineLevel="1" x14ac:dyDescent="0.3">
      <c r="A187" s="1261">
        <v>43427</v>
      </c>
      <c r="B187" s="1261"/>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hidden="1" customHeight="1" outlineLevel="1" x14ac:dyDescent="0.3">
      <c r="A188" s="1261">
        <v>43458</v>
      </c>
      <c r="B188" s="1261"/>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hidden="1" customHeight="1" outlineLevel="1" x14ac:dyDescent="0.3">
      <c r="A189" s="1261">
        <v>43459</v>
      </c>
      <c r="B189" s="1261"/>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hidden="1" customHeight="1" outlineLevel="1" x14ac:dyDescent="0.3">
      <c r="A190" s="1261">
        <v>43460</v>
      </c>
      <c r="B190" s="1261"/>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hidden="1" customHeight="1" outlineLevel="1" x14ac:dyDescent="0.3">
      <c r="A191" s="1261">
        <v>43466</v>
      </c>
      <c r="B191" s="1261"/>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hidden="1" customHeight="1" outlineLevel="1" x14ac:dyDescent="0.3">
      <c r="A192" s="1261">
        <v>43486</v>
      </c>
      <c r="B192" s="1261"/>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hidden="1" customHeight="1" outlineLevel="1" x14ac:dyDescent="0.3">
      <c r="A193" s="1261">
        <v>43574</v>
      </c>
      <c r="B193" s="1261"/>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hidden="1" customHeight="1" outlineLevel="1" x14ac:dyDescent="0.3">
      <c r="A194" s="1261">
        <v>43612</v>
      </c>
      <c r="B194" s="1261"/>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hidden="1" customHeight="1" outlineLevel="1" x14ac:dyDescent="0.3">
      <c r="A195" s="1261">
        <v>43650</v>
      </c>
      <c r="B195" s="1261"/>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hidden="1" customHeight="1" outlineLevel="1" x14ac:dyDescent="0.3">
      <c r="A196" s="1261">
        <v>43710</v>
      </c>
      <c r="B196" s="1261"/>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hidden="1" customHeight="1" outlineLevel="1" x14ac:dyDescent="0.3">
      <c r="A197" s="1261">
        <v>43780</v>
      </c>
      <c r="B197" s="1261"/>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hidden="1" customHeight="1" outlineLevel="1" x14ac:dyDescent="0.3">
      <c r="A198" s="1261">
        <v>43797</v>
      </c>
      <c r="B198" s="1261"/>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hidden="1" customHeight="1" outlineLevel="1" x14ac:dyDescent="0.3">
      <c r="A199" s="1261">
        <v>43798</v>
      </c>
      <c r="B199" s="1261"/>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hidden="1" customHeight="1" outlineLevel="1" x14ac:dyDescent="0.3">
      <c r="A200" s="1261">
        <v>43823</v>
      </c>
      <c r="B200" s="1261"/>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hidden="1" customHeight="1" outlineLevel="1" x14ac:dyDescent="0.3">
      <c r="A201" s="1261">
        <v>43824</v>
      </c>
      <c r="B201" s="1261"/>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hidden="1" customHeight="1" outlineLevel="1" x14ac:dyDescent="0.3">
      <c r="A202" s="1261">
        <v>43825</v>
      </c>
      <c r="B202" s="1261"/>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hidden="1" customHeight="1" outlineLevel="1" x14ac:dyDescent="0.3">
      <c r="A203" s="1261">
        <v>43831</v>
      </c>
      <c r="B203" s="1261"/>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hidden="1" customHeight="1" outlineLevel="1" x14ac:dyDescent="0.3">
      <c r="A204" s="1261">
        <v>43850</v>
      </c>
      <c r="B204" s="1261"/>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hidden="1" customHeight="1" outlineLevel="1" x14ac:dyDescent="0.3">
      <c r="A205" s="1261">
        <v>43931</v>
      </c>
      <c r="B205" s="1261"/>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hidden="1" customHeight="1" outlineLevel="1" x14ac:dyDescent="0.3">
      <c r="A206" s="1261">
        <v>43976</v>
      </c>
      <c r="B206" s="1261"/>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hidden="1" customHeight="1" outlineLevel="1" x14ac:dyDescent="0.3">
      <c r="A207" s="1261">
        <v>44015</v>
      </c>
      <c r="B207" s="1261"/>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hidden="1" customHeight="1" outlineLevel="1" x14ac:dyDescent="0.3">
      <c r="A208" s="1261">
        <v>44081</v>
      </c>
      <c r="B208" s="1261"/>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hidden="1" customHeight="1" outlineLevel="1" x14ac:dyDescent="0.3">
      <c r="A209" s="1261">
        <v>44146</v>
      </c>
      <c r="B209" s="1261"/>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hidden="1" customHeight="1" outlineLevel="1" x14ac:dyDescent="0.3">
      <c r="A210" s="1261">
        <v>44161</v>
      </c>
      <c r="B210" s="1261"/>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hidden="1" customHeight="1" outlineLevel="1" x14ac:dyDescent="0.3">
      <c r="A211" s="1261">
        <v>44162</v>
      </c>
      <c r="B211" s="1261"/>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hidden="1" customHeight="1" outlineLevel="1" x14ac:dyDescent="0.3">
      <c r="A212" s="1261">
        <v>44189</v>
      </c>
      <c r="B212" s="1261"/>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hidden="1" customHeight="1" outlineLevel="1" x14ac:dyDescent="0.3">
      <c r="A213" s="1261">
        <v>44190</v>
      </c>
      <c r="B213" s="1261"/>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hidden="1" customHeight="1" outlineLevel="1" x14ac:dyDescent="0.3">
      <c r="A214" s="1261">
        <v>44193</v>
      </c>
      <c r="B214" s="1261"/>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hidden="1" customHeight="1" outlineLevel="1" x14ac:dyDescent="0.3">
      <c r="A215" s="1261">
        <v>44197</v>
      </c>
      <c r="B215" s="1261"/>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hidden="1" customHeight="1" outlineLevel="1" x14ac:dyDescent="0.3">
      <c r="A216" s="1261">
        <v>44214</v>
      </c>
      <c r="B216" s="1261"/>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hidden="1" customHeight="1" outlineLevel="1" x14ac:dyDescent="0.3">
      <c r="A217" s="1261">
        <v>44229</v>
      </c>
      <c r="B217" s="1261"/>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hidden="1" customHeight="1" outlineLevel="1" x14ac:dyDescent="0.3">
      <c r="A218" s="1261">
        <v>44347</v>
      </c>
      <c r="B218" s="1261"/>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hidden="1" customHeight="1" outlineLevel="1" x14ac:dyDescent="0.3">
      <c r="A219" s="1261">
        <v>44382</v>
      </c>
      <c r="B219" s="1261"/>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hidden="1" customHeight="1" outlineLevel="1" x14ac:dyDescent="0.3">
      <c r="A220" s="1261">
        <v>44445</v>
      </c>
      <c r="B220" s="1261"/>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hidden="1" customHeight="1" outlineLevel="1" x14ac:dyDescent="0.3">
      <c r="A221" s="1261">
        <v>44511</v>
      </c>
      <c r="B221" s="1261"/>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hidden="1" customHeight="1" outlineLevel="1" x14ac:dyDescent="0.3">
      <c r="A222" s="1261">
        <v>44525</v>
      </c>
      <c r="B222" s="1261"/>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hidden="1" customHeight="1" outlineLevel="1" x14ac:dyDescent="0.3">
      <c r="A223" s="1261">
        <v>44526</v>
      </c>
      <c r="B223" s="1261"/>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hidden="1" customHeight="1" outlineLevel="1" x14ac:dyDescent="0.3">
      <c r="A224" s="1261">
        <v>44553</v>
      </c>
      <c r="B224" s="1261"/>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hidden="1" customHeight="1" outlineLevel="1" x14ac:dyDescent="0.3">
      <c r="A225" s="1261">
        <v>44554</v>
      </c>
      <c r="B225" s="1261"/>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hidden="1" customHeight="1" outlineLevel="1" x14ac:dyDescent="0.3">
      <c r="A226" s="1261">
        <v>44557</v>
      </c>
      <c r="B226" s="1261"/>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hidden="1" customHeight="1" outlineLevel="1" x14ac:dyDescent="0.3">
      <c r="A227" s="1261"/>
      <c r="B227" s="1261"/>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hidden="1" customHeight="1" outlineLevel="1" x14ac:dyDescent="0.3">
      <c r="A228" s="1261"/>
      <c r="B228" s="1261"/>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hidden="1" customHeight="1" outlineLevel="1" x14ac:dyDescent="0.3">
      <c r="A229" s="1261"/>
      <c r="B229" s="1261"/>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hidden="1" customHeight="1" outlineLevel="1" x14ac:dyDescent="0.3">
      <c r="A230" s="1261"/>
      <c r="B230" s="1261"/>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hidden="1" customHeight="1" outlineLevel="1" x14ac:dyDescent="0.3">
      <c r="A231" s="1261"/>
      <c r="B231" s="1261"/>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hidden="1" customHeight="1" outlineLevel="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hidden="1" customHeight="1" outlineLevel="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hidden="1" customHeight="1" outlineLevel="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hidden="1" customHeight="1" outlineLevel="1" thickBot="1" x14ac:dyDescent="0.35">
      <c r="A235" s="1270"/>
      <c r="B235" s="1270"/>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hidden="1" customHeight="1" outlineLevel="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47">V48/V28</f>
        <v>47.678426818580185</v>
      </c>
      <c r="W236" s="464">
        <f t="shared" si="2047"/>
        <v>51.208712842290232</v>
      </c>
      <c r="X236" s="464">
        <f t="shared" si="2047"/>
        <v>50.734484282073069</v>
      </c>
      <c r="Y236" s="464">
        <f t="shared" si="2047"/>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48">AJ48/AJ28</f>
        <v>43.934589647411848</v>
      </c>
      <c r="AK236" s="464">
        <f t="shared" ref="AK236:AP236" si="2049">AK48/AK28</f>
        <v>39.460915542938253</v>
      </c>
      <c r="AL236" s="464">
        <f t="shared" si="2049"/>
        <v>53.048919523099855</v>
      </c>
      <c r="AM236" s="464">
        <f t="shared" si="2049"/>
        <v>34.754163060806192</v>
      </c>
      <c r="AN236" s="464">
        <f t="shared" si="2049"/>
        <v>46.466020615336561</v>
      </c>
      <c r="AO236" s="464">
        <f t="shared" si="2049"/>
        <v>51.455762975778548</v>
      </c>
      <c r="AP236" s="464">
        <f t="shared" si="2049"/>
        <v>45.154702863317127</v>
      </c>
      <c r="AQ236" s="464">
        <f t="shared" ref="AQ236:AW236" si="2050">AQ48/AQ28</f>
        <v>51.007578768095378</v>
      </c>
      <c r="AR236" s="464">
        <f t="shared" si="2050"/>
        <v>48.816616867469882</v>
      </c>
      <c r="AS236" s="464">
        <f t="shared" si="2050"/>
        <v>44.554325130499628</v>
      </c>
      <c r="AT236" s="464">
        <f t="shared" si="2050"/>
        <v>37.016265969095997</v>
      </c>
      <c r="AU236" s="464">
        <f t="shared" si="2050"/>
        <v>52.154613981762914</v>
      </c>
      <c r="AV236" s="464">
        <f t="shared" si="2050"/>
        <v>44.994030186568068</v>
      </c>
      <c r="AW236" s="464">
        <f t="shared" si="2050"/>
        <v>44.994030186568075</v>
      </c>
      <c r="AX236" s="464">
        <f t="shared" ref="AX236:BD236" si="2051">AX48/AX28</f>
        <v>41.724177667766774</v>
      </c>
      <c r="AY236" s="464">
        <f t="shared" si="2051"/>
        <v>42.979971651311125</v>
      </c>
      <c r="AZ236" s="464">
        <f t="shared" si="2051"/>
        <v>39.408668442077229</v>
      </c>
      <c r="BA236" s="464">
        <f t="shared" si="2051"/>
        <v>23.008445614805062</v>
      </c>
      <c r="BB236" s="464">
        <f t="shared" si="2051"/>
        <v>33.73032412032412</v>
      </c>
      <c r="BC236" s="464">
        <f t="shared" si="2051"/>
        <v>45.460926988265975</v>
      </c>
      <c r="BD236" s="464">
        <f t="shared" si="2051"/>
        <v>35.570375519904935</v>
      </c>
      <c r="BE236" s="464">
        <f t="shared" ref="BE236:BK236" si="2052">BE48/BE28</f>
        <v>51.571908695652169</v>
      </c>
      <c r="BF236" s="464">
        <f t="shared" si="2052"/>
        <v>48.014424988870758</v>
      </c>
      <c r="BG236" s="464">
        <f t="shared" si="2052"/>
        <v>50.09903268164576</v>
      </c>
      <c r="BH236" s="464">
        <f t="shared" si="2052"/>
        <v>42.96415193287384</v>
      </c>
      <c r="BI236" s="464">
        <f t="shared" si="2052"/>
        <v>49.239896096602074</v>
      </c>
      <c r="BJ236" s="464">
        <f t="shared" si="2052"/>
        <v>40.354295244016818</v>
      </c>
      <c r="BK236" s="464">
        <f t="shared" si="2052"/>
        <v>40.354295244016825</v>
      </c>
      <c r="BL236" s="464">
        <f t="shared" ref="BL236:BR236" si="2053">BL48/BL28</f>
        <v>39.377360160965793</v>
      </c>
      <c r="BM236" s="464">
        <f t="shared" si="2053"/>
        <v>43.424386542591272</v>
      </c>
      <c r="BN236" s="464">
        <f t="shared" si="2053"/>
        <v>39.795787653006919</v>
      </c>
      <c r="BO236" s="464">
        <f t="shared" si="2053"/>
        <v>23.120209741856179</v>
      </c>
      <c r="BP236" s="464">
        <f t="shared" si="2053"/>
        <v>42.030766814969901</v>
      </c>
      <c r="BQ236" s="464">
        <f t="shared" si="2053"/>
        <v>40.098041574061966</v>
      </c>
      <c r="BR236" s="464">
        <f t="shared" si="2053"/>
        <v>35.183855585831068</v>
      </c>
      <c r="BS236" s="464">
        <f>BS48/BS28</f>
        <v>46.886963034217395</v>
      </c>
      <c r="BT236" s="464">
        <f>BT48/BT28</f>
        <v>41.117954462437602</v>
      </c>
      <c r="BU236" s="464">
        <f t="shared" ref="BU236:BW236" si="2054">BU48/BU28</f>
        <v>35.515317188422912</v>
      </c>
      <c r="BV236" s="464">
        <f t="shared" si="2054"/>
        <v>43.952296678966789</v>
      </c>
      <c r="BW236" s="464">
        <f t="shared" si="2054"/>
        <v>40.305526495960564</v>
      </c>
      <c r="BX236" s="464">
        <f>BX48/BX28</f>
        <v>38.169253686768833</v>
      </c>
      <c r="BY236" s="464">
        <f>BY48/BY28</f>
        <v>38.169253686768833</v>
      </c>
      <c r="BZ236" s="464">
        <f t="shared" ref="BZ236:CF236" si="2055">BZ48/BZ28</f>
        <v>39.617228197486071</v>
      </c>
      <c r="CA236" s="464">
        <f t="shared" si="2055"/>
        <v>44.64712922810061</v>
      </c>
      <c r="CB236" s="464">
        <f t="shared" si="2055"/>
        <v>43.884188651436986</v>
      </c>
      <c r="CC236" s="464">
        <f t="shared" si="2055"/>
        <v>45.077566786009363</v>
      </c>
      <c r="CD236" s="464">
        <f t="shared" si="2055"/>
        <v>46.209625875689376</v>
      </c>
      <c r="CE236" s="464">
        <f t="shared" si="2055"/>
        <v>49.598425476034144</v>
      </c>
      <c r="CF236" s="464">
        <f t="shared" si="2055"/>
        <v>47.497612070216157</v>
      </c>
      <c r="CG236" s="464">
        <f>CG48/CG28</f>
        <v>50.116685157624133</v>
      </c>
      <c r="CH236" s="464">
        <f>CH48/CH28</f>
        <v>36.71271654599088</v>
      </c>
      <c r="CI236" s="464">
        <f t="shared" ref="CI236:CK236" si="2056">CI48/CI28</f>
        <v>45.132158763823661</v>
      </c>
      <c r="CJ236" s="464">
        <f t="shared" si="2056"/>
        <v>53.123495435684646</v>
      </c>
      <c r="CK236" s="464">
        <f t="shared" si="2056"/>
        <v>53.434263990267638</v>
      </c>
      <c r="CL236" s="464">
        <f>CL48/CL28</f>
        <v>46.079832638475274</v>
      </c>
      <c r="CM236" s="464">
        <f>CM48/CM28</f>
        <v>46.079832638475274</v>
      </c>
      <c r="CN236" s="464">
        <f t="shared" ref="CN236:CT236" si="2057">CN48/CN28</f>
        <v>47.051524843796486</v>
      </c>
      <c r="CO236" s="464">
        <f t="shared" si="2057"/>
        <v>45.805508681302918</v>
      </c>
      <c r="CP236" s="464">
        <f t="shared" si="2057"/>
        <v>41.681346718146713</v>
      </c>
      <c r="CQ236" s="464">
        <f t="shared" si="2057"/>
        <v>47.573246573445935</v>
      </c>
      <c r="CR236" s="464">
        <f t="shared" si="2057"/>
        <v>52.52150411861615</v>
      </c>
      <c r="CS236" s="464">
        <f t="shared" si="2057"/>
        <v>51.922098097112858</v>
      </c>
      <c r="CT236" s="464">
        <f t="shared" si="2057"/>
        <v>42.305789473684214</v>
      </c>
      <c r="CU236" s="464">
        <f>CU48/CU28</f>
        <v>56.002215398442175</v>
      </c>
      <c r="CV236" s="464">
        <f>CV48/CV28</f>
        <v>54.861168525208107</v>
      </c>
      <c r="CW236" s="464">
        <f t="shared" ref="CW236:CY236" si="2058">CW48/CW28</f>
        <v>63.389547417840369</v>
      </c>
      <c r="CX236" s="464">
        <f t="shared" si="2058"/>
        <v>62.096465781409606</v>
      </c>
      <c r="CY236" s="464">
        <f t="shared" si="2058"/>
        <v>63.231818669527897</v>
      </c>
      <c r="CZ236" s="464">
        <f>CZ48/CZ28</f>
        <v>51.844372714763118</v>
      </c>
      <c r="DA236" s="464">
        <f>DA48/DA28</f>
        <v>51.844372714763118</v>
      </c>
      <c r="DB236" s="464">
        <f t="shared" ref="DB236:DH236" si="2059">DB48/DB28</f>
        <v>66.047822975517889</v>
      </c>
      <c r="DC236" s="464">
        <f t="shared" si="2059"/>
        <v>58.66440276406712</v>
      </c>
      <c r="DD236" s="464">
        <f t="shared" si="2059"/>
        <v>68.435974729241877</v>
      </c>
      <c r="DE236" s="464">
        <f t="shared" si="2059"/>
        <v>61.571003179088663</v>
      </c>
      <c r="DF236" s="464">
        <f t="shared" si="2059"/>
        <v>69.761088353413655</v>
      </c>
      <c r="DG236" s="464">
        <f t="shared" si="2059"/>
        <v>70.11463712136613</v>
      </c>
      <c r="DH236" s="464">
        <f t="shared" si="2059"/>
        <v>56.294353045798132</v>
      </c>
      <c r="DI236" s="464">
        <f>DI48/DI28</f>
        <v>59.475509633312619</v>
      </c>
      <c r="DJ236" s="464">
        <f>DJ48/DJ28</f>
        <v>64.331499421391968</v>
      </c>
      <c r="DK236" s="464">
        <f t="shared" ref="DK236:DM236" si="2060">DK48/DK28</f>
        <v>56.632705321944805</v>
      </c>
      <c r="DL236" s="464">
        <f t="shared" si="2060"/>
        <v>73.327574468085103</v>
      </c>
      <c r="DM236" s="464">
        <f t="shared" si="2060"/>
        <v>55.458947769148772</v>
      </c>
      <c r="DN236" s="464">
        <f>DN48/DN28</f>
        <v>62.785836017738745</v>
      </c>
      <c r="DO236" s="464">
        <f>DO48/DO28</f>
        <v>62.785836017738745</v>
      </c>
      <c r="DP236" s="464">
        <f t="shared" ref="DP236:DV236" si="2061">DP48/DP28</f>
        <v>62.91718118526066</v>
      </c>
      <c r="DQ236" s="464">
        <f t="shared" si="2061"/>
        <v>63.938585758921228</v>
      </c>
      <c r="DR236" s="464">
        <f t="shared" si="2061"/>
        <v>80.847772190642772</v>
      </c>
      <c r="DS236" s="464">
        <f t="shared" si="2061"/>
        <v>55.847518842327403</v>
      </c>
      <c r="DT236" s="464">
        <f t="shared" si="2061"/>
        <v>67.693338464498751</v>
      </c>
      <c r="DU236" s="464">
        <f t="shared" si="2061"/>
        <v>74.074334945586457</v>
      </c>
      <c r="DV236" s="464">
        <f t="shared" si="2061"/>
        <v>52.053376696041411</v>
      </c>
      <c r="DW236" s="464">
        <f>DW48/DW28</f>
        <v>62.620955803639703</v>
      </c>
      <c r="DX236" s="464">
        <f>DX48/DX28</f>
        <v>56.741003985285104</v>
      </c>
      <c r="DY236" s="464">
        <f t="shared" ref="DY236:EA236" si="2062">DY48/DY28</f>
        <v>69.899021002149823</v>
      </c>
      <c r="DZ236" s="464">
        <f t="shared" si="2062"/>
        <v>64.84690414730683</v>
      </c>
      <c r="EA236" s="464">
        <f t="shared" si="2062"/>
        <v>65.084473870056499</v>
      </c>
      <c r="EB236" s="464">
        <f>EB48/EB28</f>
        <v>63.864426137243036</v>
      </c>
      <c r="EC236" s="464">
        <f>EC48/EC28</f>
        <v>63.864426137243036</v>
      </c>
      <c r="ED236" s="464">
        <f t="shared" ref="ED236:EJ236" si="2063">ED48/ED28</f>
        <v>59.421005718129834</v>
      </c>
      <c r="EE236" s="464">
        <f t="shared" si="2063"/>
        <v>63.715811634349031</v>
      </c>
      <c r="EF236" s="464">
        <f t="shared" si="2063"/>
        <v>79.041549731737504</v>
      </c>
      <c r="EG236" s="464">
        <f t="shared" si="2063"/>
        <v>62.726051924798568</v>
      </c>
      <c r="EH236" s="464">
        <f t="shared" si="2063"/>
        <v>68.952234811486619</v>
      </c>
      <c r="EI236" s="464">
        <f t="shared" si="2063"/>
        <v>75.425434103685191</v>
      </c>
      <c r="EJ236" s="464">
        <f t="shared" si="2063"/>
        <v>52.022031963470326</v>
      </c>
      <c r="EK236" s="464">
        <f>EK48/EK28</f>
        <v>60.439391680333976</v>
      </c>
      <c r="EL236" s="464">
        <f>EL48/EL28</f>
        <v>63.334470388124323</v>
      </c>
      <c r="EM236" s="464">
        <f t="shared" ref="EM236:EO236" si="2064">EM48/EM28</f>
        <v>68.035897199705232</v>
      </c>
      <c r="EN236" s="464">
        <f t="shared" si="2064"/>
        <v>83.584993909866014</v>
      </c>
      <c r="EO236" s="464">
        <f t="shared" si="2064"/>
        <v>61.822520325203257</v>
      </c>
      <c r="EP236" s="464">
        <f>EP48/EP28</f>
        <v>65.616501896685563</v>
      </c>
      <c r="EQ236" s="464">
        <f>EQ48/EQ28</f>
        <v>65.616501896685563</v>
      </c>
      <c r="ER236" s="464">
        <f t="shared" ref="ER236:EX236" si="2065">ER48/ER28</f>
        <v>57.8995977188656</v>
      </c>
      <c r="ES236" s="464">
        <f t="shared" si="2065"/>
        <v>61.383940107671606</v>
      </c>
      <c r="ET236" s="464">
        <f t="shared" si="2065"/>
        <v>61.67776670675142</v>
      </c>
      <c r="EU236" s="464">
        <f t="shared" si="2065"/>
        <v>56.986469056372549</v>
      </c>
      <c r="EV236" s="464">
        <f t="shared" si="2065"/>
        <v>67.447964866380119</v>
      </c>
      <c r="EW236" s="464">
        <f t="shared" si="2065"/>
        <v>64.368869337979092</v>
      </c>
      <c r="EX236" s="464">
        <f t="shared" si="2065"/>
        <v>63.068314866876136</v>
      </c>
      <c r="EY236" s="464" t="e">
        <f>EY48/EY28</f>
        <v>#DIV/0!</v>
      </c>
      <c r="EZ236" s="464" t="e">
        <f>EZ48/EZ28</f>
        <v>#DIV/0!</v>
      </c>
      <c r="FA236" s="464" t="e">
        <f t="shared" ref="FA236:FC236" si="2066">FA48/FA28</f>
        <v>#DIV/0!</v>
      </c>
      <c r="FB236" s="464" t="e">
        <f t="shared" si="2066"/>
        <v>#DIV/0!</v>
      </c>
      <c r="FC236" s="464" t="e">
        <f t="shared" si="2066"/>
        <v>#DIV/0!</v>
      </c>
      <c r="FD236" s="464">
        <f>FD48/FD28</f>
        <v>61.626425964359832</v>
      </c>
      <c r="FE236" s="464">
        <f>FE48/FE28</f>
        <v>61.626425964359839</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collapsed="1"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LL10:LM10"/>
    <mergeCell ref="LN10:LO10"/>
    <mergeCell ref="LP10:LQ10"/>
    <mergeCell ref="KT10:KU10"/>
    <mergeCell ref="KV10:KW10"/>
    <mergeCell ref="KX10:KY10"/>
    <mergeCell ref="KZ10:LA10"/>
    <mergeCell ref="LB10:LC10"/>
    <mergeCell ref="LD10:LE10"/>
    <mergeCell ref="LF10:LG10"/>
    <mergeCell ref="LH10:LI10"/>
    <mergeCell ref="LJ10:LK10"/>
    <mergeCell ref="KN10:KO10"/>
    <mergeCell ref="KP10:KQ10"/>
    <mergeCell ref="KR10:KS10"/>
    <mergeCell ref="JV10:JW10"/>
    <mergeCell ref="JX10:JY10"/>
    <mergeCell ref="JZ10:KA10"/>
    <mergeCell ref="KB10:KC10"/>
    <mergeCell ref="KD10:KE10"/>
    <mergeCell ref="KF10:KG10"/>
    <mergeCell ref="KH10:KI10"/>
    <mergeCell ref="KJ10:KK10"/>
    <mergeCell ref="KL10:KM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FJ1:FK1"/>
    <mergeCell ref="E14:G14"/>
    <mergeCell ref="E15:G15"/>
    <mergeCell ref="E16:G16"/>
    <mergeCell ref="E18:G18"/>
    <mergeCell ref="E19:G19"/>
    <mergeCell ref="E46:G46"/>
    <mergeCell ref="E43:G43"/>
    <mergeCell ref="E24:G24"/>
    <mergeCell ref="E25:G25"/>
    <mergeCell ref="E26:G26"/>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HZ1:IA1"/>
    <mergeCell ref="HZ10:IA10"/>
    <mergeCell ref="IB1:IC1"/>
    <mergeCell ref="IB10:IC10"/>
    <mergeCell ref="ID1:IE1"/>
    <mergeCell ref="ID10:IE10"/>
    <mergeCell ref="IF1:IG1"/>
    <mergeCell ref="IF10:IG10"/>
    <mergeCell ref="IH1:II1"/>
    <mergeCell ref="IH10:II10"/>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123648</v>
      </c>
      <c r="F2" s="764">
        <f>'Summary Data'!EU11</f>
        <v>151921</v>
      </c>
      <c r="G2" s="764">
        <f>'Summary Data'!EV11</f>
        <v>124755</v>
      </c>
      <c r="H2" s="764">
        <f>'Summary Data'!EW11</f>
        <v>125060</v>
      </c>
      <c r="I2" s="764">
        <f>'Summary Data'!EX11</f>
        <v>125228</v>
      </c>
      <c r="J2" s="764">
        <f>'Summary Data'!EY11</f>
        <v>0</v>
      </c>
      <c r="K2" s="764">
        <f>'Summary Data'!EZ11</f>
        <v>0</v>
      </c>
      <c r="L2" s="764">
        <f>'Summary Data'!FA11</f>
        <v>0</v>
      </c>
      <c r="M2" s="469">
        <f>'Summary Data'!FB11</f>
        <v>0</v>
      </c>
      <c r="N2" s="1157">
        <f>'Summary Data'!FC11</f>
        <v>0</v>
      </c>
      <c r="O2" s="503">
        <f>COUNTIF(C2:N2,"&gt;0")</f>
        <v>7</v>
      </c>
      <c r="P2" s="496">
        <f>SUM(C2:N2)/$O$2</f>
        <v>128109.85714285714</v>
      </c>
      <c r="Q2" s="552">
        <f>P2-P7</f>
        <v>-858.72619047618355</v>
      </c>
      <c r="R2" s="581">
        <f>Q2/P7</f>
        <v>-6.6584137646663322E-3</v>
      </c>
    </row>
    <row r="3" spans="1:18" s="466" customFormat="1" ht="20.25" customHeight="1" x14ac:dyDescent="0.3">
      <c r="A3" s="1233"/>
      <c r="B3" s="1245" t="s">
        <v>138</v>
      </c>
      <c r="C3" s="468">
        <f>'Summary Data'!ER5</f>
        <v>38</v>
      </c>
      <c r="D3" s="469">
        <f>'Summary Data'!ES5</f>
        <v>46</v>
      </c>
      <c r="E3" s="469">
        <f>'Summary Data'!ET5</f>
        <v>48</v>
      </c>
      <c r="F3" s="469">
        <f>'Summary Data'!EU5</f>
        <v>33</v>
      </c>
      <c r="G3" s="469">
        <f>'Summary Data'!EV5</f>
        <v>30</v>
      </c>
      <c r="H3" s="469">
        <f>'Summary Data'!EW5</f>
        <v>42</v>
      </c>
      <c r="I3" s="469">
        <f>'Summary Data'!EX5</f>
        <v>38</v>
      </c>
      <c r="J3" s="469">
        <f>'Summary Data'!EY5</f>
        <v>0</v>
      </c>
      <c r="K3" s="469">
        <f>'Summary Data'!EZ5</f>
        <v>0</v>
      </c>
      <c r="L3" s="469">
        <f>'Summary Data'!FA5</f>
        <v>0</v>
      </c>
      <c r="M3" s="469">
        <f>'Summary Data'!FB5</f>
        <v>0</v>
      </c>
      <c r="N3" s="1157">
        <f>'Summary Data'!FC5</f>
        <v>0</v>
      </c>
      <c r="O3" s="762">
        <f>'Summary Data'!FD5</f>
        <v>275</v>
      </c>
      <c r="P3" s="496">
        <f>SUM(C3:N3)/$O$2</f>
        <v>39.285714285714285</v>
      </c>
      <c r="Q3" s="552">
        <f>P3-P8</f>
        <v>1.702380952380949</v>
      </c>
      <c r="R3" s="581">
        <f>Q3/P8</f>
        <v>4.5296167247386665E-2</v>
      </c>
    </row>
    <row r="4" spans="1:18" s="466" customFormat="1" ht="20.25" customHeight="1" x14ac:dyDescent="0.3">
      <c r="A4" s="1234"/>
      <c r="B4" s="508" t="s">
        <v>140</v>
      </c>
      <c r="C4" s="1243">
        <f>IF(C2=0,"-",(C3/C2))</f>
        <v>3.0953447643872439E-4</v>
      </c>
      <c r="D4" s="477">
        <f t="shared" ref="D4:N4" si="0">IF(D2=0,"-",(D3/D2))</f>
        <v>3.7279564315352695E-4</v>
      </c>
      <c r="E4" s="477">
        <f t="shared" si="0"/>
        <v>3.8819875776397513E-4</v>
      </c>
      <c r="F4" s="477">
        <f t="shared" si="0"/>
        <v>2.1721815943812902E-4</v>
      </c>
      <c r="G4" s="477">
        <f t="shared" si="0"/>
        <v>2.404713237946375E-4</v>
      </c>
      <c r="H4" s="477">
        <f t="shared" si="0"/>
        <v>3.3583879737725893E-4</v>
      </c>
      <c r="I4" s="477">
        <f t="shared" si="0"/>
        <v>3.0344651355926789E-4</v>
      </c>
      <c r="J4" s="477" t="str">
        <f t="shared" si="0"/>
        <v>-</v>
      </c>
      <c r="K4" s="477" t="str">
        <f t="shared" si="0"/>
        <v>-</v>
      </c>
      <c r="L4" s="477" t="str">
        <f t="shared" si="0"/>
        <v>-</v>
      </c>
      <c r="M4" s="477" t="str">
        <f t="shared" si="0"/>
        <v>-</v>
      </c>
      <c r="N4" s="1244" t="str">
        <f t="shared" si="0"/>
        <v>-</v>
      </c>
      <c r="O4" s="504"/>
      <c r="P4" s="497">
        <f>SUM(C4:N4)/$O$2</f>
        <v>3.0964338164650283E-4</v>
      </c>
      <c r="Q4" s="553">
        <f>P4-P9</f>
        <v>1.898582234858507E-5</v>
      </c>
      <c r="R4" s="581">
        <f>Q4/P9</f>
        <v>6.5320242812350215E-2</v>
      </c>
    </row>
    <row r="5" spans="1:18" s="466" customFormat="1" ht="20.25" customHeight="1" thickBot="1" x14ac:dyDescent="0.35">
      <c r="A5" s="1235"/>
      <c r="B5" s="510" t="s">
        <v>141</v>
      </c>
      <c r="C5" s="495">
        <f t="shared" ref="C5:N5" si="1">IF(C4="-","-",(100%-C4))</f>
        <v>0.99969046552356122</v>
      </c>
      <c r="D5" s="478">
        <f t="shared" si="1"/>
        <v>0.99962720435684649</v>
      </c>
      <c r="E5" s="478">
        <f t="shared" si="1"/>
        <v>0.99961180124223603</v>
      </c>
      <c r="F5" s="478">
        <f t="shared" si="1"/>
        <v>0.99978278184056191</v>
      </c>
      <c r="G5" s="478">
        <f t="shared" si="1"/>
        <v>0.99975952867620532</v>
      </c>
      <c r="H5" s="478">
        <f t="shared" si="1"/>
        <v>0.99966416120262269</v>
      </c>
      <c r="I5" s="478">
        <f t="shared" si="1"/>
        <v>0.99969655348644071</v>
      </c>
      <c r="J5" s="478" t="str">
        <f t="shared" si="1"/>
        <v>-</v>
      </c>
      <c r="K5" s="478" t="str">
        <f t="shared" si="1"/>
        <v>-</v>
      </c>
      <c r="L5" s="478" t="str">
        <f t="shared" si="1"/>
        <v>-</v>
      </c>
      <c r="M5" s="478" t="str">
        <f t="shared" si="1"/>
        <v>-</v>
      </c>
      <c r="N5" s="501" t="str">
        <f t="shared" si="1"/>
        <v>-</v>
      </c>
      <c r="O5" s="556"/>
      <c r="P5" s="499">
        <f>SUM(C5:N5)/$O$2</f>
        <v>0.99969035661835348</v>
      </c>
      <c r="Q5" s="555">
        <f>P5-P10</f>
        <v>-1.8985822348605019E-5</v>
      </c>
      <c r="R5" s="584">
        <f>Q5/P10</f>
        <v>-1.8991342325813233E-5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307" t="s">
        <v>159</v>
      </c>
      <c r="H2" s="1305"/>
      <c r="I2" s="649"/>
      <c r="J2" s="1307" t="s">
        <v>172</v>
      </c>
      <c r="K2" s="1306"/>
      <c r="L2" s="652"/>
      <c r="M2" s="1308" t="s">
        <v>197</v>
      </c>
      <c r="N2" s="1305"/>
      <c r="O2" s="649"/>
      <c r="P2" s="1305" t="s">
        <v>238</v>
      </c>
      <c r="Q2" s="1306"/>
      <c r="S2" s="649"/>
      <c r="T2" s="1305" t="s">
        <v>252</v>
      </c>
      <c r="U2" s="1306"/>
      <c r="V2" s="649"/>
      <c r="W2" s="1307" t="s">
        <v>284</v>
      </c>
      <c r="X2" s="1306"/>
      <c r="Z2" s="649"/>
      <c r="AA2" s="1305" t="s">
        <v>286</v>
      </c>
      <c r="AB2" s="1306"/>
      <c r="AD2" s="649"/>
      <c r="AE2" s="1305" t="s">
        <v>292</v>
      </c>
      <c r="AF2" s="1306"/>
      <c r="AH2" s="649"/>
      <c r="AI2" s="1305" t="s">
        <v>315</v>
      </c>
      <c r="AJ2" s="1306"/>
      <c r="AL2" s="649"/>
      <c r="AM2" s="1305" t="s">
        <v>352</v>
      </c>
      <c r="AN2" s="1306"/>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275</v>
      </c>
      <c r="AM4" s="896">
        <f>AL4-AH4</f>
        <v>-176</v>
      </c>
      <c r="AN4" s="739">
        <f t="shared" ref="AN4:AN51" si="16">AM4/AH4</f>
        <v>-0.3902439024390244</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13579</v>
      </c>
      <c r="AM5" s="897">
        <f t="shared" ref="AM5:AM68" si="18">AL5-AH5</f>
        <v>-8374</v>
      </c>
      <c r="AN5" s="739">
        <f t="shared" si="16"/>
        <v>-0.38145128228488134</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706</v>
      </c>
      <c r="AM6" s="897">
        <f t="shared" si="18"/>
        <v>-531</v>
      </c>
      <c r="AN6" s="739">
        <f t="shared" si="16"/>
        <v>-0.42926434923201295</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896769</v>
      </c>
      <c r="AM10" s="897">
        <f t="shared" si="18"/>
        <v>-650854</v>
      </c>
      <c r="AN10" s="739">
        <f t="shared" si="16"/>
        <v>-0.42055074136272208</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19873</v>
      </c>
      <c r="AM12" s="897">
        <f t="shared" si="18"/>
        <v>-8961</v>
      </c>
      <c r="AN12" s="739">
        <f t="shared" si="16"/>
        <v>-0.31077894152736352</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0.86314518179506738</v>
      </c>
      <c r="AM17" s="397">
        <f t="shared" si="18"/>
        <v>4.3911685508169596E-2</v>
      </c>
      <c r="AN17" s="739">
        <f t="shared" si="16"/>
        <v>5.3600940033818642E-2</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49330</v>
      </c>
      <c r="AM21" s="897">
        <f t="shared" si="18"/>
        <v>-22575</v>
      </c>
      <c r="AN21" s="739">
        <f t="shared" si="16"/>
        <v>-0.31395591405326473</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15732</v>
      </c>
      <c r="AM22" s="897">
        <f t="shared" si="18"/>
        <v>-11065</v>
      </c>
      <c r="AN22" s="739">
        <f t="shared" si="16"/>
        <v>-0.41291935664440049</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21782</v>
      </c>
      <c r="AM23" s="897">
        <f t="shared" si="18"/>
        <v>-11175</v>
      </c>
      <c r="AN23" s="739">
        <f t="shared" si="16"/>
        <v>-0.33907819279667445</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2811</v>
      </c>
      <c r="AM24" s="897">
        <f t="shared" si="18"/>
        <v>-2121</v>
      </c>
      <c r="AN24" s="739">
        <f t="shared" si="16"/>
        <v>-0.43004866180048662</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9002</v>
      </c>
      <c r="AM25" s="897">
        <f t="shared" si="18"/>
        <v>1811</v>
      </c>
      <c r="AN25" s="739">
        <f t="shared" si="16"/>
        <v>0.25184258100403284</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3</v>
      </c>
      <c r="AM26" s="897">
        <f t="shared" si="18"/>
        <v>-25</v>
      </c>
      <c r="AN26" s="739">
        <f t="shared" si="16"/>
        <v>-0.8928571428571429</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41919</v>
      </c>
      <c r="AM27" s="897">
        <f t="shared" si="18"/>
        <v>-26358</v>
      </c>
      <c r="AN27" s="739">
        <f t="shared" si="16"/>
        <v>-0.38604508106683072</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402387</v>
      </c>
      <c r="AM35" s="897">
        <f t="shared" si="18"/>
        <v>-308002</v>
      </c>
      <c r="AN35" s="739">
        <f t="shared" si="16"/>
        <v>-0.43356808734369479</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494382</v>
      </c>
      <c r="AM36" s="897">
        <f t="shared" si="18"/>
        <v>-342852</v>
      </c>
      <c r="AN36" s="739">
        <f t="shared" si="16"/>
        <v>-0.40950558625187222</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896769</v>
      </c>
      <c r="AM37" s="897">
        <f t="shared" si="18"/>
        <v>-650854</v>
      </c>
      <c r="AN37" s="739">
        <f t="shared" si="16"/>
        <v>-0.42055074136272208</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3.0665645221902182E-4</v>
      </c>
      <c r="AM38" s="397">
        <f t="shared" si="18"/>
        <v>1.524181183179573E-5</v>
      </c>
      <c r="AN38" s="739">
        <f t="shared" si="16"/>
        <v>5.2302834928069183E-2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5873590.1999999993</v>
      </c>
      <c r="AM43" s="898">
        <f t="shared" si="18"/>
        <v>-6301932.1399999987</v>
      </c>
      <c r="AN43" s="739">
        <f t="shared" si="16"/>
        <v>-0.51759029009345969</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6.5497248455287806</v>
      </c>
      <c r="AM44" s="899">
        <f t="shared" si="18"/>
        <v>-1.3175156516724096</v>
      </c>
      <c r="AN44" s="739">
        <f t="shared" si="16"/>
        <v>-0.16746858725637309</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6.2001316664589599E-2</v>
      </c>
      <c r="AM45" s="397">
        <f t="shared" si="18"/>
        <v>-6.6522872196786015E-2</v>
      </c>
      <c r="AN45" s="739">
        <f t="shared" si="16"/>
        <v>-0.51759029009345969</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2583318.15</v>
      </c>
      <c r="AM46" s="898">
        <f t="shared" si="18"/>
        <v>-1896779.7500000005</v>
      </c>
      <c r="AN46" s="739">
        <f t="shared" si="16"/>
        <v>-0.42337908508651123</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52.368095479424284</v>
      </c>
      <c r="AM47" s="900">
        <f t="shared" si="18"/>
        <v>-9.9376954947777918</v>
      </c>
      <c r="AN47" s="739">
        <f t="shared" si="16"/>
        <v>-0.15949874545196815</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0.43981926931163845</v>
      </c>
      <c r="AM48" s="397">
        <f t="shared" si="18"/>
        <v>7.1859868893832557E-2</v>
      </c>
      <c r="AN48" s="739">
        <f t="shared" si="16"/>
        <v>0.19529292854656796</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105</v>
      </c>
      <c r="AM50" s="897">
        <f t="shared" si="18"/>
        <v>-70</v>
      </c>
      <c r="AN50" s="739">
        <f t="shared" si="16"/>
        <v>-0.4</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6</v>
      </c>
      <c r="AM51" s="897">
        <f t="shared" si="18"/>
        <v>-1</v>
      </c>
      <c r="AN51" s="739">
        <f t="shared" si="16"/>
        <v>-0.14285714285714285</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12</v>
      </c>
      <c r="AM53" s="897">
        <f t="shared" si="18"/>
        <v>0</v>
      </c>
      <c r="AN53" s="739">
        <f t="shared" ref="AN53" si="44">AM53/AH53</f>
        <v>0</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14</v>
      </c>
      <c r="AM56" s="897">
        <f t="shared" si="18"/>
        <v>-11</v>
      </c>
      <c r="AN56" s="739">
        <f t="shared" si="54"/>
        <v>-0.44</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32</v>
      </c>
      <c r="AM57" s="897">
        <f t="shared" si="18"/>
        <v>-42</v>
      </c>
      <c r="AN57" s="739">
        <f t="shared" si="54"/>
        <v>-0.56756756756756754</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6</v>
      </c>
      <c r="AM58" s="897">
        <f t="shared" si="18"/>
        <v>-1</v>
      </c>
      <c r="AN58" s="739">
        <f t="shared" si="54"/>
        <v>-0.14285714285714285</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22</v>
      </c>
      <c r="AM59" s="897">
        <f t="shared" si="18"/>
        <v>-12</v>
      </c>
      <c r="AN59" s="739">
        <f t="shared" si="54"/>
        <v>-0.35294117647058826</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13</v>
      </c>
      <c r="AM60" s="897">
        <f t="shared" si="18"/>
        <v>-3</v>
      </c>
      <c r="AN60" s="739">
        <f t="shared" si="54"/>
        <v>-0.1875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1346</v>
      </c>
      <c r="AM63" s="901">
        <f t="shared" si="18"/>
        <v>500</v>
      </c>
      <c r="AN63" s="740">
        <f t="shared" si="54"/>
        <v>0.59101654846335694</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2021-01-11T15:29:31Z</cp:lastPrinted>
  <dcterms:created xsi:type="dcterms:W3CDTF">2009-03-26T16:04:32Z</dcterms:created>
  <dcterms:modified xsi:type="dcterms:W3CDTF">2021-02-08T13:40:35Z</dcterms:modified>
</cp:coreProperties>
</file>