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T:\PMO\Metrics\Moved to SharePoint PMO\Monthly Reports\FY 2122\"/>
    </mc:Choice>
  </mc:AlternateContent>
  <xr:revisionPtr revIDLastSave="0" documentId="13_ncr:1_{90D6D56D-1681-42F2-AC26-7F95583CE15B}" xr6:coauthVersionLast="47" xr6:coauthVersionMax="47" xr10:uidLastSave="{00000000-0000-0000-0000-000000000000}"/>
  <bookViews>
    <workbookView xWindow="-108" yWindow="-108" windowWidth="23256" windowHeight="12576"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M37" i="1" l="1"/>
  <c r="HQ37" i="1"/>
  <c r="FM38" i="1"/>
  <c r="FM5" i="1"/>
  <c r="HQ13" i="1"/>
  <c r="FM34" i="1"/>
  <c r="HQ34" i="1" s="1"/>
  <c r="HQ71" i="1"/>
  <c r="HQ70" i="1"/>
  <c r="HQ69" i="1"/>
  <c r="HQ68" i="1"/>
  <c r="HQ67" i="1"/>
  <c r="HQ65" i="1"/>
  <c r="HQ64" i="1"/>
  <c r="HQ63" i="1"/>
  <c r="HQ62" i="1"/>
  <c r="HQ61" i="1"/>
  <c r="HQ60" i="1"/>
  <c r="HQ59" i="1"/>
  <c r="HQ58" i="1"/>
  <c r="HQ57" i="1"/>
  <c r="HQ56" i="1"/>
  <c r="HQ55" i="1"/>
  <c r="HQ54" i="1"/>
  <c r="HQ53" i="1"/>
  <c r="HQ52" i="1"/>
  <c r="HQ48" i="1"/>
  <c r="HQ45" i="1"/>
  <c r="HQ42" i="1"/>
  <c r="HQ38" i="1"/>
  <c r="HQ33" i="1"/>
  <c r="HQ32" i="1"/>
  <c r="HQ30" i="1"/>
  <c r="HQ29" i="1"/>
  <c r="HQ28" i="1"/>
  <c r="HQ27" i="1"/>
  <c r="HQ26" i="1"/>
  <c r="HQ25" i="1"/>
  <c r="HQ24" i="1"/>
  <c r="HQ23" i="1"/>
  <c r="HQ17"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MR57" i="1"/>
  <c r="MR56" i="1"/>
  <c r="FM52" i="1"/>
  <c r="FM50" i="1"/>
  <c r="HQ50" i="1" s="1"/>
  <c r="FM39" i="1"/>
  <c r="FM46" i="1" s="1"/>
  <c r="HQ46" i="1" s="1"/>
  <c r="FM22" i="1"/>
  <c r="FM49" i="1" s="1"/>
  <c r="HQ49" i="1" s="1"/>
  <c r="FM18" i="1"/>
  <c r="HQ18" i="1" s="1"/>
  <c r="MQ57" i="1"/>
  <c r="MQ56" i="1"/>
  <c r="HQ22" i="1" l="1"/>
  <c r="HQ39" i="1"/>
  <c r="FM19" i="1"/>
  <c r="HQ19" i="1" s="1"/>
  <c r="FM40" i="1"/>
  <c r="HQ40" i="1" s="1"/>
  <c r="FL5" i="1"/>
  <c r="FL38" i="1" l="1"/>
  <c r="FL37" i="1"/>
  <c r="FL52" i="1" l="1"/>
  <c r="FL50" i="1"/>
  <c r="FL39" i="1"/>
  <c r="FL40" i="1" s="1"/>
  <c r="FL34" i="1"/>
  <c r="FL22" i="1"/>
  <c r="FL19" i="1"/>
  <c r="FL18" i="1"/>
  <c r="FK38" i="1"/>
  <c r="FK37" i="1"/>
  <c r="MP57" i="1"/>
  <c r="MP56" i="1"/>
  <c r="FL49" i="1" l="1"/>
  <c r="FL46" i="1"/>
  <c r="FK22" i="1"/>
  <c r="FK49" i="1" s="1"/>
  <c r="FK34" i="1"/>
  <c r="FK52" i="1"/>
  <c r="FK50" i="1"/>
  <c r="FK39" i="1"/>
  <c r="FK46" i="1" s="1"/>
  <c r="FK18" i="1" l="1"/>
  <c r="FK19" i="1"/>
  <c r="FK40" i="1"/>
  <c r="FJ38" i="1"/>
  <c r="FJ37" i="1"/>
  <c r="FI38" i="1"/>
  <c r="FI37" i="1"/>
  <c r="MO57" i="1" l="1"/>
  <c r="MO56" i="1"/>
  <c r="FJ52" i="1"/>
  <c r="FJ50" i="1"/>
  <c r="FJ39" i="1"/>
  <c r="FJ34" i="1"/>
  <c r="FJ22" i="1"/>
  <c r="FJ49" i="1" s="1"/>
  <c r="FJ19" i="1"/>
  <c r="FJ18" i="1"/>
  <c r="FI5" i="1"/>
  <c r="FJ40" i="1" l="1"/>
  <c r="FJ46" i="1"/>
  <c r="MN57" i="1" l="1"/>
  <c r="MN56" i="1"/>
  <c r="FI52" i="1"/>
  <c r="FI50" i="1"/>
  <c r="FI39" i="1"/>
  <c r="FI46" i="1" s="1"/>
  <c r="FI34" i="1"/>
  <c r="FI22" i="1"/>
  <c r="FI49" i="1" s="1"/>
  <c r="FI19" i="1"/>
  <c r="FI18" i="1"/>
  <c r="GV48" i="1"/>
  <c r="FI40" i="1" l="1"/>
  <c r="FH37" i="1"/>
  <c r="FH38" i="1"/>
  <c r="FH5" i="1"/>
  <c r="MM57" i="1"/>
  <c r="MM56" i="1"/>
  <c r="FH19" i="1" l="1"/>
  <c r="FH52" i="1"/>
  <c r="FH50" i="1"/>
  <c r="FH39" i="1"/>
  <c r="FH22" i="1"/>
  <c r="FH49" i="1" s="1"/>
  <c r="FH18" i="1"/>
  <c r="FG37" i="1"/>
  <c r="FH34" i="1" l="1"/>
  <c r="FH46" i="1"/>
  <c r="FH40" i="1"/>
  <c r="FG5" i="1"/>
  <c r="FG38" i="1"/>
  <c r="FG11" i="1" l="1"/>
  <c r="HN11" i="1"/>
  <c r="HO11" i="1" s="1"/>
  <c r="HL11" i="1"/>
  <c r="FG22" i="1"/>
  <c r="FG49" i="1" s="1"/>
  <c r="FG34" i="1"/>
  <c r="FG50" i="1"/>
  <c r="FG39" i="1"/>
  <c r="FG52" i="1"/>
  <c r="ML57" i="1"/>
  <c r="ML56" i="1"/>
  <c r="FF5" i="1"/>
  <c r="FF38" i="1"/>
  <c r="FF37" i="1"/>
  <c r="FF11" i="1" s="1"/>
  <c r="FF52" i="1"/>
  <c r="FF50" i="1"/>
  <c r="FF34" i="1"/>
  <c r="FF22" i="1"/>
  <c r="FF49" i="1" s="1"/>
  <c r="FF19" i="1"/>
  <c r="FF18" i="1"/>
  <c r="MK57" i="1"/>
  <c r="MK56" i="1"/>
  <c r="FF39" i="1" l="1"/>
  <c r="FF46" i="1" s="1"/>
  <c r="GT11" i="1"/>
  <c r="GU11" i="1" s="1"/>
  <c r="FG18" i="1"/>
  <c r="FG19" i="1"/>
  <c r="FG46" i="1"/>
  <c r="FG40" i="1"/>
  <c r="FF35" i="1"/>
  <c r="C2" i="23"/>
  <c r="FF40" i="1"/>
  <c r="FF20" i="1"/>
  <c r="FF43" i="1"/>
  <c r="FR13" i="1"/>
  <c r="FC5" i="1"/>
  <c r="FC37" i="1"/>
  <c r="FC38" i="1"/>
  <c r="FC11" i="1" s="1"/>
  <c r="FC20" i="1" s="1"/>
  <c r="MJ57" i="1"/>
  <c r="MJ56" i="1"/>
  <c r="FC18" i="1"/>
  <c r="FC52" i="1"/>
  <c r="FC50" i="1"/>
  <c r="FC34" i="1"/>
  <c r="FC22" i="1"/>
  <c r="FC49" i="1" s="1"/>
  <c r="FB5" i="1"/>
  <c r="FB37" i="1"/>
  <c r="FB38" i="1"/>
  <c r="FC43" i="1" l="1"/>
  <c r="FC35" i="1"/>
  <c r="FC39" i="1"/>
  <c r="FC46" i="1" s="1"/>
  <c r="FC19" i="1"/>
  <c r="FB22" i="1"/>
  <c r="FB49" i="1" s="1"/>
  <c r="FB52" i="1"/>
  <c r="FB50" i="1"/>
  <c r="FB39" i="1"/>
  <c r="FB40" i="1" s="1"/>
  <c r="FB34" i="1"/>
  <c r="FB19" i="1"/>
  <c r="FB18" i="1"/>
  <c r="FB11" i="1"/>
  <c r="FB35" i="1" s="1"/>
  <c r="MI57" i="1"/>
  <c r="MI56" i="1"/>
  <c r="E3" i="23"/>
  <c r="F3" i="23"/>
  <c r="G3" i="23"/>
  <c r="H3" i="23"/>
  <c r="I3" i="23"/>
  <c r="J3" i="23"/>
  <c r="K3" i="23"/>
  <c r="L3" i="23"/>
  <c r="M3" i="23"/>
  <c r="N3" i="23"/>
  <c r="D3" i="23"/>
  <c r="C3" i="23"/>
  <c r="C4" i="23" s="1"/>
  <c r="M2" i="23"/>
  <c r="M4" i="23" s="1"/>
  <c r="M5" i="23" s="1"/>
  <c r="N2" i="23"/>
  <c r="N4" i="23" s="1"/>
  <c r="N5" i="23" s="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S14" i="1"/>
  <c r="MT14" i="1"/>
  <c r="MU14"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S20" i="1"/>
  <c r="MT20"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S35" i="1"/>
  <c r="MT35"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S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S43" i="1"/>
  <c r="MT43"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S47" i="1"/>
  <c r="MT47" i="1"/>
  <c r="MU47"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L71" i="1"/>
  <c r="HM71" i="1" s="1"/>
  <c r="HJ71" i="1"/>
  <c r="HK71" i="1" s="1"/>
  <c r="HH71" i="1"/>
  <c r="HI71" i="1" s="1"/>
  <c r="HF71" i="1"/>
  <c r="HG71" i="1" s="1"/>
  <c r="HD71" i="1"/>
  <c r="HE71" i="1" s="1"/>
  <c r="HB71" i="1"/>
  <c r="HC71" i="1" s="1"/>
  <c r="GZ71" i="1"/>
  <c r="HA71" i="1" s="1"/>
  <c r="GX71" i="1"/>
  <c r="GY71" i="1" s="1"/>
  <c r="GV71" i="1"/>
  <c r="GW71" i="1" s="1"/>
  <c r="GT71" i="1"/>
  <c r="GU71" i="1" s="1"/>
  <c r="GR71" i="1"/>
  <c r="GS71" i="1" s="1"/>
  <c r="HN70" i="1"/>
  <c r="HO70" i="1" s="1"/>
  <c r="HL70" i="1"/>
  <c r="HM70" i="1" s="1"/>
  <c r="HJ70" i="1"/>
  <c r="HK70" i="1" s="1"/>
  <c r="HH70" i="1"/>
  <c r="HI70" i="1" s="1"/>
  <c r="HF70" i="1"/>
  <c r="HD70" i="1"/>
  <c r="HB70" i="1"/>
  <c r="GZ70" i="1"/>
  <c r="HA70" i="1" s="1"/>
  <c r="GX70" i="1"/>
  <c r="GY70" i="1" s="1"/>
  <c r="GV70" i="1"/>
  <c r="GT70" i="1"/>
  <c r="GU70" i="1" s="1"/>
  <c r="GR70" i="1"/>
  <c r="GS70" i="1" s="1"/>
  <c r="HN69" i="1"/>
  <c r="HO69" i="1" s="1"/>
  <c r="HL69" i="1"/>
  <c r="HM69" i="1" s="1"/>
  <c r="HJ69" i="1"/>
  <c r="HK69" i="1" s="1"/>
  <c r="HH69" i="1"/>
  <c r="HI69" i="1" s="1"/>
  <c r="HF69" i="1"/>
  <c r="HG69" i="1" s="1"/>
  <c r="HD69" i="1"/>
  <c r="HE69" i="1" s="1"/>
  <c r="HB69" i="1"/>
  <c r="HC69" i="1" s="1"/>
  <c r="GZ69" i="1"/>
  <c r="HA69" i="1" s="1"/>
  <c r="GX69" i="1"/>
  <c r="GY69" i="1" s="1"/>
  <c r="GV69" i="1"/>
  <c r="GW69" i="1" s="1"/>
  <c r="GT69" i="1"/>
  <c r="GU69" i="1" s="1"/>
  <c r="GR69" i="1"/>
  <c r="GS69" i="1" s="1"/>
  <c r="HN68" i="1"/>
  <c r="HO68" i="1" s="1"/>
  <c r="HM68" i="1"/>
  <c r="HL68" i="1"/>
  <c r="HJ68" i="1"/>
  <c r="HK68" i="1" s="1"/>
  <c r="HH68" i="1"/>
  <c r="HI68" i="1" s="1"/>
  <c r="HF68" i="1"/>
  <c r="HD68" i="1"/>
  <c r="HB68" i="1"/>
  <c r="GZ68" i="1"/>
  <c r="HA68" i="1" s="1"/>
  <c r="GX68" i="1"/>
  <c r="GY68" i="1" s="1"/>
  <c r="GV68" i="1"/>
  <c r="GT68" i="1"/>
  <c r="GU68" i="1" s="1"/>
  <c r="GR68" i="1"/>
  <c r="GS68" i="1" s="1"/>
  <c r="HN67" i="1"/>
  <c r="HO67" i="1" s="1"/>
  <c r="HL67" i="1"/>
  <c r="HM67" i="1" s="1"/>
  <c r="HJ67" i="1"/>
  <c r="HK67" i="1" s="1"/>
  <c r="HH67" i="1"/>
  <c r="HI67" i="1" s="1"/>
  <c r="HF67" i="1"/>
  <c r="HG67" i="1" s="1"/>
  <c r="HD67" i="1"/>
  <c r="HE67" i="1" s="1"/>
  <c r="HB67" i="1"/>
  <c r="HC67" i="1" s="1"/>
  <c r="GZ67" i="1"/>
  <c r="HA67" i="1" s="1"/>
  <c r="GX67" i="1"/>
  <c r="GY67" i="1" s="1"/>
  <c r="GV67" i="1"/>
  <c r="GW67" i="1" s="1"/>
  <c r="GT67" i="1"/>
  <c r="GU67" i="1" s="1"/>
  <c r="GR67" i="1"/>
  <c r="GS67" i="1" s="1"/>
  <c r="HN65" i="1"/>
  <c r="HO65" i="1" s="1"/>
  <c r="HL65" i="1"/>
  <c r="HM65" i="1" s="1"/>
  <c r="HJ65" i="1"/>
  <c r="HK65" i="1" s="1"/>
  <c r="HH65" i="1"/>
  <c r="HI65" i="1" s="1"/>
  <c r="HF65" i="1"/>
  <c r="HG65" i="1" s="1"/>
  <c r="HD65" i="1"/>
  <c r="HE65" i="1" s="1"/>
  <c r="HB65" i="1"/>
  <c r="HC65" i="1" s="1"/>
  <c r="GZ65" i="1"/>
  <c r="HA65" i="1" s="1"/>
  <c r="GX65" i="1"/>
  <c r="GY65" i="1" s="1"/>
  <c r="GV65" i="1"/>
  <c r="GW65" i="1" s="1"/>
  <c r="GT65" i="1"/>
  <c r="GU65" i="1" s="1"/>
  <c r="GR65" i="1"/>
  <c r="GS65" i="1" s="1"/>
  <c r="HN64" i="1"/>
  <c r="HO64" i="1" s="1"/>
  <c r="HM64" i="1"/>
  <c r="HL64" i="1"/>
  <c r="HJ64" i="1"/>
  <c r="HK64" i="1" s="1"/>
  <c r="HH64" i="1"/>
  <c r="HI64" i="1" s="1"/>
  <c r="HF64" i="1"/>
  <c r="HD64" i="1"/>
  <c r="HB64" i="1"/>
  <c r="GZ64" i="1"/>
  <c r="GX64" i="1"/>
  <c r="GV64" i="1"/>
  <c r="GT64" i="1"/>
  <c r="GR64" i="1"/>
  <c r="HN63" i="1"/>
  <c r="HO63" i="1" s="1"/>
  <c r="HL63" i="1"/>
  <c r="HM63" i="1" s="1"/>
  <c r="HJ63" i="1"/>
  <c r="HK63" i="1" s="1"/>
  <c r="HH63" i="1"/>
  <c r="HI63" i="1" s="1"/>
  <c r="HF63" i="1"/>
  <c r="HD63" i="1"/>
  <c r="HB63" i="1"/>
  <c r="GZ63" i="1"/>
  <c r="GX63" i="1"/>
  <c r="GV63" i="1"/>
  <c r="GT63" i="1"/>
  <c r="GR63" i="1"/>
  <c r="HN62" i="1"/>
  <c r="HO62" i="1" s="1"/>
  <c r="HL62" i="1"/>
  <c r="HM62" i="1" s="1"/>
  <c r="HJ62" i="1"/>
  <c r="HK62" i="1" s="1"/>
  <c r="HH62" i="1"/>
  <c r="HI62" i="1" s="1"/>
  <c r="HF62" i="1"/>
  <c r="HG62" i="1" s="1"/>
  <c r="HD62" i="1"/>
  <c r="HB62" i="1"/>
  <c r="HC62" i="1" s="1"/>
  <c r="GZ62" i="1"/>
  <c r="HA62" i="1" s="1"/>
  <c r="GX62" i="1"/>
  <c r="GY62" i="1" s="1"/>
  <c r="GV62" i="1"/>
  <c r="GW62" i="1" s="1"/>
  <c r="GT62" i="1"/>
  <c r="GU62" i="1" s="1"/>
  <c r="GR62" i="1"/>
  <c r="GS62" i="1" s="1"/>
  <c r="HN61" i="1"/>
  <c r="HO61" i="1" s="1"/>
  <c r="HL61" i="1"/>
  <c r="HM61" i="1" s="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L60" i="1"/>
  <c r="HJ60" i="1"/>
  <c r="HK60" i="1" s="1"/>
  <c r="HH60" i="1"/>
  <c r="HI60" i="1" s="1"/>
  <c r="HF60" i="1"/>
  <c r="HG60" i="1" s="1"/>
  <c r="HD60" i="1"/>
  <c r="HB60" i="1"/>
  <c r="GZ60" i="1"/>
  <c r="GX60" i="1"/>
  <c r="GY60" i="1" s="1"/>
  <c r="GV60" i="1"/>
  <c r="GW60" i="1" s="1"/>
  <c r="GT60" i="1"/>
  <c r="GU60" i="1" s="1"/>
  <c r="GR60" i="1"/>
  <c r="GS60" i="1" s="1"/>
  <c r="HO59" i="1"/>
  <c r="HN59" i="1"/>
  <c r="HL59" i="1"/>
  <c r="HM59" i="1" s="1"/>
  <c r="HJ59" i="1"/>
  <c r="HK59" i="1" s="1"/>
  <c r="HH59" i="1"/>
  <c r="HI59" i="1" s="1"/>
  <c r="HF59" i="1"/>
  <c r="HG59" i="1" s="1"/>
  <c r="HD59" i="1"/>
  <c r="HE59" i="1" s="1"/>
  <c r="HB59" i="1"/>
  <c r="HC59" i="1" s="1"/>
  <c r="GZ59" i="1"/>
  <c r="HA59" i="1" s="1"/>
  <c r="GX59" i="1"/>
  <c r="GY59" i="1" s="1"/>
  <c r="GV59" i="1"/>
  <c r="GW59" i="1" s="1"/>
  <c r="GT59" i="1"/>
  <c r="GU59" i="1" s="1"/>
  <c r="GR59" i="1"/>
  <c r="GS59" i="1" s="1"/>
  <c r="HN58" i="1"/>
  <c r="HO58" i="1" s="1"/>
  <c r="HL58" i="1"/>
  <c r="HM58" i="1" s="1"/>
  <c r="HJ58" i="1"/>
  <c r="HK58" i="1" s="1"/>
  <c r="HH58" i="1"/>
  <c r="HI58" i="1" s="1"/>
  <c r="HF58" i="1"/>
  <c r="HG58" i="1" s="1"/>
  <c r="HD58" i="1"/>
  <c r="HE58" i="1" s="1"/>
  <c r="HB58" i="1"/>
  <c r="HC58" i="1" s="1"/>
  <c r="GZ58" i="1"/>
  <c r="HA58" i="1" s="1"/>
  <c r="GX58" i="1"/>
  <c r="GY58" i="1" s="1"/>
  <c r="GV58" i="1"/>
  <c r="GW58" i="1" s="1"/>
  <c r="GT58" i="1"/>
  <c r="GU58" i="1" s="1"/>
  <c r="GR58" i="1"/>
  <c r="GS58" i="1" s="1"/>
  <c r="HN57" i="1"/>
  <c r="HO57" i="1" s="1"/>
  <c r="HL57" i="1"/>
  <c r="HM57" i="1" s="1"/>
  <c r="HJ57" i="1"/>
  <c r="HK57" i="1" s="1"/>
  <c r="HH57" i="1"/>
  <c r="HI57" i="1" s="1"/>
  <c r="HF57" i="1"/>
  <c r="HD57" i="1"/>
  <c r="HB57" i="1"/>
  <c r="GZ57" i="1"/>
  <c r="GX57" i="1"/>
  <c r="GV57" i="1"/>
  <c r="GT57" i="1"/>
  <c r="GR57" i="1"/>
  <c r="HO56" i="1"/>
  <c r="HN56" i="1"/>
  <c r="HL56" i="1"/>
  <c r="HM56" i="1" s="1"/>
  <c r="HJ56" i="1"/>
  <c r="HK56" i="1" s="1"/>
  <c r="HH56" i="1"/>
  <c r="HI56" i="1" s="1"/>
  <c r="HF56" i="1"/>
  <c r="HD56" i="1"/>
  <c r="HB56" i="1"/>
  <c r="GZ56" i="1"/>
  <c r="GX56" i="1"/>
  <c r="GV56" i="1"/>
  <c r="GT56" i="1"/>
  <c r="GR56" i="1"/>
  <c r="HN55" i="1"/>
  <c r="HO55" i="1" s="1"/>
  <c r="HL55" i="1"/>
  <c r="HM55" i="1" s="1"/>
  <c r="HJ55" i="1"/>
  <c r="HK55" i="1" s="1"/>
  <c r="HH55" i="1"/>
  <c r="HI55" i="1" s="1"/>
  <c r="HF55" i="1"/>
  <c r="HG55" i="1" s="1"/>
  <c r="HE55" i="1"/>
  <c r="HD55" i="1"/>
  <c r="HB55" i="1"/>
  <c r="HC55" i="1" s="1"/>
  <c r="GZ55" i="1"/>
  <c r="HA55" i="1" s="1"/>
  <c r="GX55" i="1"/>
  <c r="GY55" i="1" s="1"/>
  <c r="GV55" i="1"/>
  <c r="GT55" i="1"/>
  <c r="GU55" i="1" s="1"/>
  <c r="GR55" i="1"/>
  <c r="GS55" i="1" s="1"/>
  <c r="HN54" i="1"/>
  <c r="HO54" i="1" s="1"/>
  <c r="HL54" i="1"/>
  <c r="HM54" i="1" s="1"/>
  <c r="HJ54" i="1"/>
  <c r="HK54" i="1" s="1"/>
  <c r="HH54" i="1"/>
  <c r="HI54" i="1" s="1"/>
  <c r="HF54" i="1"/>
  <c r="HD54" i="1"/>
  <c r="HB54" i="1"/>
  <c r="GZ54" i="1"/>
  <c r="GX54" i="1"/>
  <c r="GV54" i="1"/>
  <c r="GT54" i="1"/>
  <c r="GR54" i="1"/>
  <c r="HN53" i="1"/>
  <c r="HO53" i="1" s="1"/>
  <c r="HL53" i="1"/>
  <c r="HM53" i="1" s="1"/>
  <c r="HJ53" i="1"/>
  <c r="HK53" i="1" s="1"/>
  <c r="HH53" i="1"/>
  <c r="HI53" i="1" s="1"/>
  <c r="HF53" i="1"/>
  <c r="HG53" i="1" s="1"/>
  <c r="HD53" i="1"/>
  <c r="HB53" i="1"/>
  <c r="HC53" i="1" s="1"/>
  <c r="GZ53" i="1"/>
  <c r="GX53" i="1"/>
  <c r="GY53" i="1" s="1"/>
  <c r="GV53" i="1"/>
  <c r="GW53" i="1" s="1"/>
  <c r="GT53" i="1"/>
  <c r="GU53" i="1" s="1"/>
  <c r="GR53" i="1"/>
  <c r="GS53" i="1" s="1"/>
  <c r="HN52" i="1"/>
  <c r="HO52" i="1" s="1"/>
  <c r="HL52" i="1"/>
  <c r="HM52" i="1" s="1"/>
  <c r="HJ52" i="1"/>
  <c r="HK52" i="1" s="1"/>
  <c r="HH52" i="1"/>
  <c r="HI52" i="1" s="1"/>
  <c r="HF52" i="1"/>
  <c r="HG52" i="1" s="1"/>
  <c r="HD52" i="1"/>
  <c r="HE52" i="1" s="1"/>
  <c r="HB52" i="1"/>
  <c r="HC52" i="1" s="1"/>
  <c r="GZ52" i="1"/>
  <c r="HA52" i="1" s="1"/>
  <c r="GX52" i="1"/>
  <c r="GY52" i="1" s="1"/>
  <c r="GV52" i="1"/>
  <c r="GW52" i="1" s="1"/>
  <c r="HN50" i="1"/>
  <c r="HO50" i="1" s="1"/>
  <c r="HL50" i="1"/>
  <c r="HM50" i="1" s="1"/>
  <c r="HJ50" i="1"/>
  <c r="HK50" i="1" s="1"/>
  <c r="HH50" i="1"/>
  <c r="HI50" i="1" s="1"/>
  <c r="HF50" i="1"/>
  <c r="HG50" i="1" s="1"/>
  <c r="HD50" i="1"/>
  <c r="HE50" i="1" s="1"/>
  <c r="HB50" i="1"/>
  <c r="HC50" i="1" s="1"/>
  <c r="GZ50" i="1"/>
  <c r="HA50" i="1" s="1"/>
  <c r="GX50" i="1"/>
  <c r="GY50" i="1" s="1"/>
  <c r="GV50" i="1"/>
  <c r="GW50" i="1" s="1"/>
  <c r="HN49" i="1"/>
  <c r="HO49" i="1" s="1"/>
  <c r="HL49" i="1"/>
  <c r="HM49" i="1" s="1"/>
  <c r="HJ49" i="1"/>
  <c r="HK49" i="1" s="1"/>
  <c r="HH49" i="1"/>
  <c r="HI49" i="1" s="1"/>
  <c r="HF49" i="1"/>
  <c r="HG49" i="1" s="1"/>
  <c r="HD49" i="1"/>
  <c r="HE49" i="1" s="1"/>
  <c r="HB49" i="1"/>
  <c r="HC49" i="1" s="1"/>
  <c r="GZ49" i="1"/>
  <c r="HA49" i="1" s="1"/>
  <c r="GX49" i="1"/>
  <c r="GY49" i="1" s="1"/>
  <c r="GV49" i="1"/>
  <c r="GW49" i="1" s="1"/>
  <c r="HN48" i="1"/>
  <c r="HO48" i="1" s="1"/>
  <c r="HL48" i="1"/>
  <c r="HM48" i="1" s="1"/>
  <c r="HJ48" i="1"/>
  <c r="HK48" i="1" s="1"/>
  <c r="HH48" i="1"/>
  <c r="HI48" i="1" s="1"/>
  <c r="HF48" i="1"/>
  <c r="HG48" i="1" s="1"/>
  <c r="HD48" i="1"/>
  <c r="HE48" i="1" s="1"/>
  <c r="HB48" i="1"/>
  <c r="HC48" i="1" s="1"/>
  <c r="GZ48" i="1"/>
  <c r="HA48" i="1" s="1"/>
  <c r="GX48" i="1"/>
  <c r="GY48" i="1" s="1"/>
  <c r="GW48" i="1"/>
  <c r="GT48" i="1"/>
  <c r="GU48" i="1" s="1"/>
  <c r="GR48" i="1"/>
  <c r="GS48" i="1" s="1"/>
  <c r="HN47" i="1"/>
  <c r="HO47" i="1" s="1"/>
  <c r="HL47" i="1"/>
  <c r="HM47" i="1" s="1"/>
  <c r="HJ47" i="1"/>
  <c r="HK47" i="1" s="1"/>
  <c r="HN46" i="1"/>
  <c r="HO46" i="1" s="1"/>
  <c r="HL46" i="1"/>
  <c r="HM46" i="1" s="1"/>
  <c r="HJ46" i="1"/>
  <c r="HK46" i="1" s="1"/>
  <c r="HH46" i="1"/>
  <c r="HI46" i="1" s="1"/>
  <c r="HF46" i="1"/>
  <c r="HG46" i="1" s="1"/>
  <c r="HD46" i="1"/>
  <c r="HE46" i="1" s="1"/>
  <c r="HB46" i="1"/>
  <c r="HC46" i="1" s="1"/>
  <c r="GZ46" i="1"/>
  <c r="HA46" i="1" s="1"/>
  <c r="GX46" i="1"/>
  <c r="GY46" i="1" s="1"/>
  <c r="GV46" i="1"/>
  <c r="GW46" i="1" s="1"/>
  <c r="HO45" i="1"/>
  <c r="HN45" i="1"/>
  <c r="HL45" i="1"/>
  <c r="HM45" i="1" s="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L43" i="1"/>
  <c r="HM43" i="1" s="1"/>
  <c r="HJ43" i="1"/>
  <c r="HK43" i="1" s="1"/>
  <c r="HN42" i="1"/>
  <c r="HO42" i="1" s="1"/>
  <c r="HL42" i="1"/>
  <c r="HM42" i="1" s="1"/>
  <c r="HJ42" i="1"/>
  <c r="HK42" i="1" s="1"/>
  <c r="HH42" i="1"/>
  <c r="HI42" i="1" s="1"/>
  <c r="HF42" i="1"/>
  <c r="HG42" i="1" s="1"/>
  <c r="HD42" i="1"/>
  <c r="HE42" i="1" s="1"/>
  <c r="HB42" i="1"/>
  <c r="HC42" i="1" s="1"/>
  <c r="GZ42" i="1"/>
  <c r="HA42" i="1" s="1"/>
  <c r="GX42" i="1"/>
  <c r="GY42" i="1" s="1"/>
  <c r="GV42" i="1"/>
  <c r="GW42" i="1" s="1"/>
  <c r="GT42" i="1"/>
  <c r="GU42" i="1" s="1"/>
  <c r="GR42" i="1"/>
  <c r="GS42" i="1" s="1"/>
  <c r="HN40" i="1"/>
  <c r="HO40" i="1" s="1"/>
  <c r="HL40" i="1"/>
  <c r="HM40" i="1" s="1"/>
  <c r="HJ40" i="1"/>
  <c r="HK40" i="1" s="1"/>
  <c r="HH40" i="1"/>
  <c r="HI40" i="1" s="1"/>
  <c r="HF40" i="1"/>
  <c r="HG40" i="1" s="1"/>
  <c r="HD40" i="1"/>
  <c r="HE40" i="1" s="1"/>
  <c r="HB40" i="1"/>
  <c r="HC40" i="1" s="1"/>
  <c r="GZ40" i="1"/>
  <c r="HA40" i="1" s="1"/>
  <c r="GX40" i="1"/>
  <c r="GY40" i="1" s="1"/>
  <c r="GV40" i="1"/>
  <c r="GW40" i="1" s="1"/>
  <c r="HN39" i="1"/>
  <c r="HO39" i="1" s="1"/>
  <c r="HL39" i="1"/>
  <c r="HM39" i="1" s="1"/>
  <c r="HJ39" i="1"/>
  <c r="HK39" i="1" s="1"/>
  <c r="HH39" i="1"/>
  <c r="HI39" i="1" s="1"/>
  <c r="HF39" i="1"/>
  <c r="HG39" i="1" s="1"/>
  <c r="HD39" i="1"/>
  <c r="HE39" i="1" s="1"/>
  <c r="HB39" i="1"/>
  <c r="HC39" i="1" s="1"/>
  <c r="GZ39" i="1"/>
  <c r="HA39" i="1" s="1"/>
  <c r="GX39" i="1"/>
  <c r="GY39" i="1" s="1"/>
  <c r="GV39" i="1"/>
  <c r="GW39" i="1" s="1"/>
  <c r="HN38" i="1"/>
  <c r="HO38" i="1" s="1"/>
  <c r="HL38" i="1"/>
  <c r="HM38" i="1" s="1"/>
  <c r="HJ38" i="1"/>
  <c r="HK38" i="1" s="1"/>
  <c r="HH38" i="1"/>
  <c r="HI38" i="1" s="1"/>
  <c r="HF38" i="1"/>
  <c r="HG38" i="1" s="1"/>
  <c r="HD38" i="1"/>
  <c r="HE38" i="1" s="1"/>
  <c r="HB38" i="1"/>
  <c r="HC38" i="1" s="1"/>
  <c r="GZ38" i="1"/>
  <c r="HA38" i="1" s="1"/>
  <c r="GX38" i="1"/>
  <c r="GY38" i="1" s="1"/>
  <c r="GV38" i="1"/>
  <c r="GW38" i="1" s="1"/>
  <c r="HN37" i="1"/>
  <c r="HO37" i="1" s="1"/>
  <c r="HL37" i="1"/>
  <c r="HM37" i="1" s="1"/>
  <c r="HJ37" i="1"/>
  <c r="HK37" i="1" s="1"/>
  <c r="HH37" i="1"/>
  <c r="HI37" i="1" s="1"/>
  <c r="HF37" i="1"/>
  <c r="HG37" i="1" s="1"/>
  <c r="HD37" i="1"/>
  <c r="HE37" i="1" s="1"/>
  <c r="HB37" i="1"/>
  <c r="HC37" i="1" s="1"/>
  <c r="GZ37" i="1"/>
  <c r="HA37" i="1" s="1"/>
  <c r="GX37" i="1"/>
  <c r="GY37" i="1" s="1"/>
  <c r="GV37" i="1"/>
  <c r="GW37" i="1" s="1"/>
  <c r="HN35" i="1"/>
  <c r="HO35" i="1" s="1"/>
  <c r="HL35" i="1"/>
  <c r="HM35" i="1" s="1"/>
  <c r="HJ35" i="1"/>
  <c r="HK35" i="1" s="1"/>
  <c r="HN34" i="1"/>
  <c r="HO34" i="1" s="1"/>
  <c r="HL34" i="1"/>
  <c r="HM34" i="1" s="1"/>
  <c r="HJ34" i="1"/>
  <c r="HK34" i="1" s="1"/>
  <c r="HH34" i="1"/>
  <c r="HI34" i="1" s="1"/>
  <c r="HF34" i="1"/>
  <c r="HG34" i="1" s="1"/>
  <c r="HD34" i="1"/>
  <c r="HE34" i="1" s="1"/>
  <c r="HB34" i="1"/>
  <c r="HC34" i="1" s="1"/>
  <c r="GZ34" i="1"/>
  <c r="HA34" i="1" s="1"/>
  <c r="GX34" i="1"/>
  <c r="GY34" i="1" s="1"/>
  <c r="GV34" i="1"/>
  <c r="GW34" i="1" s="1"/>
  <c r="HN33" i="1"/>
  <c r="HO33" i="1" s="1"/>
  <c r="HL33" i="1"/>
  <c r="HM33" i="1" s="1"/>
  <c r="HJ33" i="1"/>
  <c r="HK33" i="1" s="1"/>
  <c r="HH33" i="1"/>
  <c r="HI33" i="1" s="1"/>
  <c r="HF33" i="1"/>
  <c r="HG33" i="1" s="1"/>
  <c r="HD33" i="1"/>
  <c r="HE33" i="1" s="1"/>
  <c r="HB33" i="1"/>
  <c r="HC33" i="1" s="1"/>
  <c r="GZ33" i="1"/>
  <c r="HA33" i="1" s="1"/>
  <c r="GX33" i="1"/>
  <c r="GY33" i="1" s="1"/>
  <c r="GV33" i="1"/>
  <c r="GW33" i="1" s="1"/>
  <c r="GT33" i="1"/>
  <c r="GU33" i="1" s="1"/>
  <c r="GR33" i="1"/>
  <c r="GS33" i="1" s="1"/>
  <c r="HN32" i="1"/>
  <c r="HO32" i="1" s="1"/>
  <c r="HL32" i="1"/>
  <c r="HM32" i="1" s="1"/>
  <c r="HJ32" i="1"/>
  <c r="HK32" i="1" s="1"/>
  <c r="HH32" i="1"/>
  <c r="HI32" i="1" s="1"/>
  <c r="HF32" i="1"/>
  <c r="HG32" i="1" s="1"/>
  <c r="HD32" i="1"/>
  <c r="HE32" i="1" s="1"/>
  <c r="HB32" i="1"/>
  <c r="HC32" i="1" s="1"/>
  <c r="GZ32" i="1"/>
  <c r="HA32" i="1" s="1"/>
  <c r="GX32" i="1"/>
  <c r="GY32" i="1" s="1"/>
  <c r="GV32" i="1"/>
  <c r="GW32" i="1" s="1"/>
  <c r="GT32" i="1"/>
  <c r="GU32" i="1" s="1"/>
  <c r="GR32" i="1"/>
  <c r="GS32" i="1" s="1"/>
  <c r="HN30" i="1"/>
  <c r="HO30" i="1" s="1"/>
  <c r="HL30" i="1"/>
  <c r="HM30" i="1" s="1"/>
  <c r="HJ30" i="1"/>
  <c r="HK30" i="1" s="1"/>
  <c r="HH30" i="1"/>
  <c r="HI30" i="1" s="1"/>
  <c r="HF30" i="1"/>
  <c r="HG30" i="1" s="1"/>
  <c r="HD30" i="1"/>
  <c r="HE30" i="1" s="1"/>
  <c r="HB30" i="1"/>
  <c r="HC30" i="1" s="1"/>
  <c r="GZ30" i="1"/>
  <c r="HA30" i="1" s="1"/>
  <c r="GX30" i="1"/>
  <c r="GY30" i="1" s="1"/>
  <c r="GV30" i="1"/>
  <c r="GW30" i="1" s="1"/>
  <c r="GT30" i="1"/>
  <c r="GU30" i="1" s="1"/>
  <c r="GR30" i="1"/>
  <c r="GS30" i="1" s="1"/>
  <c r="HN29" i="1"/>
  <c r="HO29" i="1" s="1"/>
  <c r="HL29" i="1"/>
  <c r="HM29" i="1" s="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L28" i="1"/>
  <c r="HM28" i="1" s="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L27" i="1"/>
  <c r="HM27" i="1" s="1"/>
  <c r="HJ27" i="1"/>
  <c r="HK27" i="1" s="1"/>
  <c r="HH27" i="1"/>
  <c r="HI27" i="1" s="1"/>
  <c r="HF27" i="1"/>
  <c r="HD27" i="1"/>
  <c r="HB27" i="1"/>
  <c r="GZ27" i="1"/>
  <c r="GX27" i="1"/>
  <c r="GV27" i="1"/>
  <c r="GT27" i="1"/>
  <c r="GR27" i="1"/>
  <c r="GS27" i="1" s="1"/>
  <c r="HN26" i="1"/>
  <c r="HO26" i="1" s="1"/>
  <c r="HL26" i="1"/>
  <c r="HM26" i="1" s="1"/>
  <c r="HJ26" i="1"/>
  <c r="HK26" i="1" s="1"/>
  <c r="HH26" i="1"/>
  <c r="HI26" i="1" s="1"/>
  <c r="HF26" i="1"/>
  <c r="HG26" i="1" s="1"/>
  <c r="HD26" i="1"/>
  <c r="HE26" i="1" s="1"/>
  <c r="HB26" i="1"/>
  <c r="HC26" i="1" s="1"/>
  <c r="GZ26" i="1"/>
  <c r="HA26" i="1" s="1"/>
  <c r="GX26" i="1"/>
  <c r="GY26" i="1" s="1"/>
  <c r="GV26" i="1"/>
  <c r="GW26" i="1" s="1"/>
  <c r="GT26" i="1"/>
  <c r="GU26" i="1" s="1"/>
  <c r="GR26" i="1"/>
  <c r="GS26" i="1" s="1"/>
  <c r="HN25" i="1"/>
  <c r="HO25" i="1" s="1"/>
  <c r="HL25" i="1"/>
  <c r="HM25" i="1" s="1"/>
  <c r="HJ25" i="1"/>
  <c r="HK25" i="1" s="1"/>
  <c r="HH25" i="1"/>
  <c r="HI25" i="1" s="1"/>
  <c r="HF25" i="1"/>
  <c r="HG25" i="1" s="1"/>
  <c r="HD25" i="1"/>
  <c r="HE25" i="1" s="1"/>
  <c r="HB25" i="1"/>
  <c r="HC25" i="1" s="1"/>
  <c r="GZ25" i="1"/>
  <c r="HA25" i="1" s="1"/>
  <c r="GX25" i="1"/>
  <c r="GY25" i="1" s="1"/>
  <c r="GV25" i="1"/>
  <c r="GW25" i="1" s="1"/>
  <c r="GT25" i="1"/>
  <c r="GU25" i="1" s="1"/>
  <c r="GR25" i="1"/>
  <c r="GS25" i="1" s="1"/>
  <c r="HO24" i="1"/>
  <c r="HN24" i="1"/>
  <c r="HL24" i="1"/>
  <c r="HM24" i="1" s="1"/>
  <c r="HJ24" i="1"/>
  <c r="HK24" i="1" s="1"/>
  <c r="HH24" i="1"/>
  <c r="HI24" i="1" s="1"/>
  <c r="HF24" i="1"/>
  <c r="HG24" i="1" s="1"/>
  <c r="HD24" i="1"/>
  <c r="HE24" i="1" s="1"/>
  <c r="HB24" i="1"/>
  <c r="HC24" i="1" s="1"/>
  <c r="GZ24" i="1"/>
  <c r="HA24" i="1" s="1"/>
  <c r="GX24" i="1"/>
  <c r="GY24" i="1" s="1"/>
  <c r="GV24" i="1"/>
  <c r="GW24" i="1" s="1"/>
  <c r="GT24" i="1"/>
  <c r="GU24" i="1" s="1"/>
  <c r="GR24" i="1"/>
  <c r="GS24" i="1" s="1"/>
  <c r="HN23" i="1"/>
  <c r="HO23" i="1" s="1"/>
  <c r="HL23" i="1"/>
  <c r="HM23" i="1" s="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L22" i="1"/>
  <c r="HM22" i="1" s="1"/>
  <c r="HJ22" i="1"/>
  <c r="HK22" i="1" s="1"/>
  <c r="HH22" i="1"/>
  <c r="HI22" i="1" s="1"/>
  <c r="HF22" i="1"/>
  <c r="HG22" i="1" s="1"/>
  <c r="HD22" i="1"/>
  <c r="HE22" i="1" s="1"/>
  <c r="HB22" i="1"/>
  <c r="HC22" i="1" s="1"/>
  <c r="GZ22" i="1"/>
  <c r="HA22" i="1" s="1"/>
  <c r="GX22" i="1"/>
  <c r="GY22" i="1" s="1"/>
  <c r="GV22" i="1"/>
  <c r="GW22" i="1" s="1"/>
  <c r="HO20" i="1"/>
  <c r="HN20" i="1"/>
  <c r="HL20" i="1"/>
  <c r="HM20" i="1" s="1"/>
  <c r="HJ20" i="1"/>
  <c r="HK20" i="1" s="1"/>
  <c r="HN19" i="1"/>
  <c r="HO19" i="1" s="1"/>
  <c r="HL19" i="1"/>
  <c r="HM19" i="1" s="1"/>
  <c r="HJ19" i="1"/>
  <c r="HK19" i="1" s="1"/>
  <c r="HH19" i="1"/>
  <c r="HI19" i="1" s="1"/>
  <c r="HF19" i="1"/>
  <c r="HG19" i="1" s="1"/>
  <c r="HD19" i="1"/>
  <c r="HE19" i="1" s="1"/>
  <c r="HB19" i="1"/>
  <c r="HC19" i="1" s="1"/>
  <c r="GZ19" i="1"/>
  <c r="HA19" i="1" s="1"/>
  <c r="GX19" i="1"/>
  <c r="GY19" i="1" s="1"/>
  <c r="GV19" i="1"/>
  <c r="GW19" i="1" s="1"/>
  <c r="HN18" i="1"/>
  <c r="HO18" i="1" s="1"/>
  <c r="HL18" i="1"/>
  <c r="HM18" i="1" s="1"/>
  <c r="HJ18" i="1"/>
  <c r="HK18" i="1" s="1"/>
  <c r="HH18" i="1"/>
  <c r="HI18" i="1" s="1"/>
  <c r="HF18" i="1"/>
  <c r="HG18" i="1" s="1"/>
  <c r="HD18" i="1"/>
  <c r="HE18" i="1" s="1"/>
  <c r="HB18" i="1"/>
  <c r="HC18" i="1" s="1"/>
  <c r="GZ18" i="1"/>
  <c r="HA18" i="1" s="1"/>
  <c r="GX18" i="1"/>
  <c r="GY18" i="1" s="1"/>
  <c r="GV18" i="1"/>
  <c r="GW18" i="1" s="1"/>
  <c r="HN17" i="1"/>
  <c r="HO17" i="1" s="1"/>
  <c r="HL17" i="1"/>
  <c r="HM17" i="1" s="1"/>
  <c r="HJ17" i="1"/>
  <c r="HK17" i="1" s="1"/>
  <c r="HH17" i="1"/>
  <c r="HI17" i="1" s="1"/>
  <c r="HF17" i="1"/>
  <c r="HG17" i="1" s="1"/>
  <c r="HD17" i="1"/>
  <c r="HE17" i="1" s="1"/>
  <c r="HB17" i="1"/>
  <c r="HC17" i="1" s="1"/>
  <c r="GZ17" i="1"/>
  <c r="HA17" i="1" s="1"/>
  <c r="GX17" i="1"/>
  <c r="GY17" i="1" s="1"/>
  <c r="GV17" i="1"/>
  <c r="GW17" i="1" s="1"/>
  <c r="GT17" i="1"/>
  <c r="GU17" i="1" s="1"/>
  <c r="GR17" i="1"/>
  <c r="GS17" i="1" s="1"/>
  <c r="HN16" i="1"/>
  <c r="HO16" i="1" s="1"/>
  <c r="HL16" i="1"/>
  <c r="HM16" i="1" s="1"/>
  <c r="HJ16" i="1"/>
  <c r="HK16" i="1" s="1"/>
  <c r="HH16" i="1"/>
  <c r="HI16" i="1" s="1"/>
  <c r="HF16" i="1"/>
  <c r="HG16" i="1" s="1"/>
  <c r="HD16" i="1"/>
  <c r="HE16" i="1" s="1"/>
  <c r="HB16" i="1"/>
  <c r="HC16" i="1" s="1"/>
  <c r="GZ16" i="1"/>
  <c r="HA16" i="1" s="1"/>
  <c r="GX16" i="1"/>
  <c r="GY16" i="1" s="1"/>
  <c r="GV16" i="1"/>
  <c r="GW16" i="1" s="1"/>
  <c r="GT16" i="1"/>
  <c r="GU16" i="1" s="1"/>
  <c r="GR16" i="1"/>
  <c r="GS16" i="1" s="1"/>
  <c r="HN15" i="1"/>
  <c r="HO15" i="1" s="1"/>
  <c r="HL15" i="1"/>
  <c r="HM15" i="1" s="1"/>
  <c r="HJ15" i="1"/>
  <c r="HK15" i="1" s="1"/>
  <c r="HH15" i="1"/>
  <c r="HI15" i="1" s="1"/>
  <c r="HF15" i="1"/>
  <c r="HG15" i="1" s="1"/>
  <c r="HD15" i="1"/>
  <c r="HE15" i="1" s="1"/>
  <c r="HB15" i="1"/>
  <c r="HC15" i="1" s="1"/>
  <c r="GZ15" i="1"/>
  <c r="HA15" i="1" s="1"/>
  <c r="GX15" i="1"/>
  <c r="GY15" i="1" s="1"/>
  <c r="GV15" i="1"/>
  <c r="GW15" i="1" s="1"/>
  <c r="GT15" i="1"/>
  <c r="GU15" i="1" s="1"/>
  <c r="GR15" i="1"/>
  <c r="GS15" i="1" s="1"/>
  <c r="HN14" i="1"/>
  <c r="HO14" i="1" s="1"/>
  <c r="HL14" i="1"/>
  <c r="HM14" i="1" s="1"/>
  <c r="HK14" i="1"/>
  <c r="HJ14" i="1"/>
  <c r="HN13" i="1"/>
  <c r="HO13" i="1" s="1"/>
  <c r="HL13" i="1"/>
  <c r="HM13" i="1" s="1"/>
  <c r="HJ13" i="1"/>
  <c r="HK13" i="1" s="1"/>
  <c r="HH13" i="1"/>
  <c r="HI13" i="1" s="1"/>
  <c r="HF13" i="1"/>
  <c r="HG13" i="1" s="1"/>
  <c r="HD13" i="1"/>
  <c r="HE13" i="1" s="1"/>
  <c r="HB13" i="1"/>
  <c r="HC13" i="1" s="1"/>
  <c r="GZ13" i="1"/>
  <c r="HA13" i="1" s="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L6" i="1"/>
  <c r="HM6" i="1" s="1"/>
  <c r="HN6" i="1"/>
  <c r="HO6" i="1" s="1"/>
  <c r="GR7" i="1"/>
  <c r="GS7" i="1" s="1"/>
  <c r="GX7" i="1"/>
  <c r="GY7" i="1" s="1"/>
  <c r="GZ7" i="1"/>
  <c r="HA7" i="1" s="1"/>
  <c r="HB7" i="1"/>
  <c r="HC7" i="1" s="1"/>
  <c r="HD7" i="1"/>
  <c r="HE7" i="1" s="1"/>
  <c r="HF7" i="1"/>
  <c r="HG7" i="1" s="1"/>
  <c r="HH7" i="1"/>
  <c r="HI7" i="1" s="1"/>
  <c r="HJ7" i="1"/>
  <c r="HK7" i="1" s="1"/>
  <c r="HL7" i="1"/>
  <c r="HM7" i="1" s="1"/>
  <c r="HN7" i="1"/>
  <c r="HO7" i="1" s="1"/>
  <c r="HN5" i="1"/>
  <c r="HO5" i="1" s="1"/>
  <c r="HL5" i="1"/>
  <c r="HM5" i="1" s="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FC40" i="1" l="1"/>
  <c r="FB20" i="1"/>
  <c r="FB43" i="1"/>
  <c r="FB46" i="1"/>
  <c r="C5" i="23"/>
  <c r="GV6" i="1"/>
  <c r="GW6" i="1" s="1"/>
  <c r="GV7" i="1"/>
  <c r="GW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FJ11" i="1"/>
  <c r="FR28" i="1"/>
  <c r="FR27" i="1"/>
  <c r="FR26" i="1"/>
  <c r="FR25" i="1"/>
  <c r="FR24" i="1"/>
  <c r="FR23" i="1"/>
  <c r="FN11" i="1"/>
  <c r="FR7" i="1"/>
  <c r="FR6" i="1"/>
  <c r="FQ4" i="1"/>
  <c r="FP4" i="1"/>
  <c r="FA37" i="1"/>
  <c r="FA38" i="1"/>
  <c r="HJ11" i="1" l="1"/>
  <c r="HK11" i="1" s="1"/>
  <c r="HM11" i="1"/>
  <c r="L2" i="23"/>
  <c r="L4" i="23" s="1"/>
  <c r="L5" i="23" s="1"/>
  <c r="MS11" i="1"/>
  <c r="K2" i="23"/>
  <c r="K4" i="23" s="1"/>
  <c r="K5" i="23" s="1"/>
  <c r="MO11" i="1"/>
  <c r="FJ35" i="1"/>
  <c r="FJ43" i="1"/>
  <c r="FJ20" i="1"/>
  <c r="G2" i="23"/>
  <c r="G4" i="23" s="1"/>
  <c r="G5" i="23" s="1"/>
  <c r="FG35" i="1"/>
  <c r="FG43" i="1"/>
  <c r="FG20" i="1"/>
  <c r="D2" i="23"/>
  <c r="MK18" i="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5" i="1"/>
  <c r="FR38" i="1"/>
  <c r="FR37" i="1"/>
  <c r="FM11" i="1"/>
  <c r="HQ11" i="1" s="1"/>
  <c r="FR52" i="1"/>
  <c r="FN4" i="1"/>
  <c r="FL11" i="1"/>
  <c r="FK11" i="1"/>
  <c r="FI11" i="1"/>
  <c r="FH11" i="1"/>
  <c r="FR50" i="1"/>
  <c r="FR22" i="1"/>
  <c r="FA5" i="1"/>
  <c r="MH57" i="1"/>
  <c r="MH56" i="1"/>
  <c r="FA52" i="1"/>
  <c r="FA50" i="1"/>
  <c r="FA39" i="1"/>
  <c r="FA34" i="1"/>
  <c r="FA22" i="1"/>
  <c r="FA49" i="1" s="1"/>
  <c r="FA19" i="1"/>
  <c r="FA18" i="1"/>
  <c r="HH11" i="1" l="1"/>
  <c r="HI11" i="1" s="1"/>
  <c r="FM35" i="1"/>
  <c r="HQ35" i="1" s="1"/>
  <c r="FM20" i="1"/>
  <c r="HQ20" i="1" s="1"/>
  <c r="FM43" i="1"/>
  <c r="HQ43" i="1" s="1"/>
  <c r="I2" i="23"/>
  <c r="I4" i="23" s="1"/>
  <c r="I5" i="23" s="1"/>
  <c r="FL35" i="1"/>
  <c r="FL43" i="1"/>
  <c r="FL20" i="1"/>
  <c r="HB11" i="1"/>
  <c r="HC11" i="1" s="1"/>
  <c r="MR11" i="1"/>
  <c r="HF11" i="1"/>
  <c r="HG11" i="1" s="1"/>
  <c r="J2" i="23"/>
  <c r="J4" i="23" s="1"/>
  <c r="J5" i="23" s="1"/>
  <c r="MP11" i="1"/>
  <c r="FK35" i="1"/>
  <c r="FK43" i="1"/>
  <c r="FK20" i="1"/>
  <c r="HD11" i="1"/>
  <c r="HE11" i="1" s="1"/>
  <c r="H2" i="23"/>
  <c r="H4" i="23" s="1"/>
  <c r="H5" i="23" s="1"/>
  <c r="MO20" i="1"/>
  <c r="MO43" i="1"/>
  <c r="MO35" i="1"/>
  <c r="MN11" i="1"/>
  <c r="FI35" i="1"/>
  <c r="FI20" i="1"/>
  <c r="FI43" i="1"/>
  <c r="GZ11" i="1"/>
  <c r="HA11" i="1" s="1"/>
  <c r="F2" i="23"/>
  <c r="F4" i="23" s="1"/>
  <c r="F5" i="23" s="1"/>
  <c r="FH43" i="1"/>
  <c r="FH20" i="1"/>
  <c r="FH35" i="1"/>
  <c r="MM11" i="1"/>
  <c r="GX11" i="1"/>
  <c r="GY11" i="1" s="1"/>
  <c r="GV11" i="1"/>
  <c r="GW11" i="1" s="1"/>
  <c r="E2" i="23"/>
  <c r="E4" i="23" s="1"/>
  <c r="E5" i="23" s="1"/>
  <c r="ML35" i="1"/>
  <c r="D4" i="23"/>
  <c r="D5" i="23" s="1"/>
  <c r="O2" i="23"/>
  <c r="ML20" i="1"/>
  <c r="ML43" i="1"/>
  <c r="FL4" i="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FA11" i="1"/>
  <c r="EY18" i="1"/>
  <c r="HP18" i="1" s="1"/>
  <c r="MR20" i="1" l="1"/>
  <c r="HH20" i="1"/>
  <c r="HI20" i="1" s="1"/>
  <c r="MR35" i="1"/>
  <c r="HH35" i="1"/>
  <c r="HI35" i="1" s="1"/>
  <c r="HH43" i="1"/>
  <c r="HI43" i="1" s="1"/>
  <c r="MR43" i="1"/>
  <c r="HF20" i="1"/>
  <c r="HG20" i="1" s="1"/>
  <c r="MQ20" i="1"/>
  <c r="MQ43" i="1"/>
  <c r="HF43" i="1"/>
  <c r="HG43" i="1" s="1"/>
  <c r="HF35" i="1"/>
  <c r="HG35" i="1" s="1"/>
  <c r="MQ35" i="1"/>
  <c r="HB20" i="1"/>
  <c r="HC20" i="1" s="1"/>
  <c r="HB43" i="1"/>
  <c r="HC43" i="1" s="1"/>
  <c r="HB35" i="1"/>
  <c r="HC35" i="1" s="1"/>
  <c r="HD20" i="1"/>
  <c r="HE20" i="1" s="1"/>
  <c r="MP20" i="1"/>
  <c r="MP43" i="1"/>
  <c r="HD43" i="1"/>
  <c r="HE43" i="1" s="1"/>
  <c r="MP35" i="1"/>
  <c r="HD35" i="1"/>
  <c r="HE35" i="1" s="1"/>
  <c r="GZ20" i="1"/>
  <c r="HA20" i="1" s="1"/>
  <c r="MN20" i="1"/>
  <c r="GZ43" i="1"/>
  <c r="HA43" i="1" s="1"/>
  <c r="MN43" i="1"/>
  <c r="GZ35" i="1"/>
  <c r="HA35" i="1" s="1"/>
  <c r="MN35" i="1"/>
  <c r="GV43" i="1"/>
  <c r="GW43" i="1" s="1"/>
  <c r="GV20" i="1"/>
  <c r="GW20" i="1" s="1"/>
  <c r="MM20" i="1"/>
  <c r="GX20" i="1"/>
  <c r="GY20" i="1" s="1"/>
  <c r="GX35" i="1"/>
  <c r="GY35" i="1" s="1"/>
  <c r="MM35" i="1"/>
  <c r="GV35" i="1"/>
  <c r="GW35" i="1" s="1"/>
  <c r="GX43" i="1"/>
  <c r="GY43" i="1" s="1"/>
  <c r="MM43" i="1"/>
  <c r="GT40" i="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7"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MG57" i="1"/>
  <c r="MG56" i="1"/>
  <c r="EZ19" i="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EY38" i="1"/>
  <c r="EY37" i="1"/>
  <c r="EY5" i="1"/>
  <c r="EZ50" i="1" l="1"/>
  <c r="EZ49" i="1"/>
  <c r="EZ34" i="1"/>
  <c r="EZ20" i="1"/>
  <c r="EZ35" i="1"/>
  <c r="EZ43" i="1"/>
  <c r="EZ46" i="1"/>
  <c r="EZ40" i="1"/>
  <c r="EY11" i="1"/>
  <c r="MF57" i="1" l="1"/>
  <c r="MF56" i="1"/>
  <c r="EY4" i="1"/>
  <c r="EY52" i="1"/>
  <c r="EY50" i="1"/>
  <c r="EY43" i="1"/>
  <c r="EY35" i="1"/>
  <c r="EY34" i="1"/>
  <c r="EY22" i="1"/>
  <c r="EY20" i="1"/>
  <c r="EY19" i="1"/>
  <c r="HP19" i="1" s="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HP40" i="1" s="1"/>
  <c r="EX37" i="1"/>
  <c r="GH37" i="1" s="1"/>
  <c r="EX38" i="1"/>
  <c r="GH38" i="1" s="1"/>
  <c r="EX5" i="1"/>
  <c r="GH5" i="1" s="1"/>
  <c r="ME57" i="1"/>
  <c r="ME56" i="1"/>
  <c r="EX52" i="1"/>
  <c r="GH52" i="1" s="1"/>
  <c r="EX50" i="1"/>
  <c r="GH50" i="1" s="1"/>
  <c r="EX34" i="1"/>
  <c r="GH34" i="1" s="1"/>
  <c r="EX19" i="1"/>
  <c r="EX18" i="1"/>
  <c r="GH19" i="1" l="1"/>
  <c r="GH18" i="1"/>
  <c r="EX11" i="1"/>
  <c r="EX39" i="1"/>
  <c r="EX49" i="1"/>
  <c r="GH49" i="1" s="1"/>
  <c r="EX46" i="1" l="1"/>
  <c r="GH46" i="1" s="1"/>
  <c r="GH39" i="1"/>
  <c r="EX20" i="1"/>
  <c r="GH20" i="1" s="1"/>
  <c r="GH11" i="1"/>
  <c r="EX35" i="1"/>
  <c r="GH35" i="1" s="1"/>
  <c r="EX43" i="1"/>
  <c r="GH43" i="1" s="1"/>
  <c r="EX40" i="1"/>
  <c r="EW38" i="1"/>
  <c r="EW37" i="1"/>
  <c r="EW5" i="1"/>
  <c r="GH40" i="1" l="1"/>
  <c r="EW11" i="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MA57" i="1"/>
  <c r="MA56" i="1"/>
  <c r="ET52" i="1" l="1"/>
  <c r="ET50" i="1"/>
  <c r="ET11" i="1"/>
  <c r="ET34" i="1"/>
  <c r="ET22" i="1"/>
  <c r="ET49" i="1" s="1"/>
  <c r="ET19" i="1"/>
  <c r="ET18" i="1"/>
  <c r="ET35" i="1" l="1"/>
  <c r="ET43" i="1"/>
  <c r="ET20" i="1"/>
  <c r="ET39" i="1"/>
  <c r="FV13" i="1"/>
  <c r="ET46" i="1" l="1"/>
  <c r="ET40" i="1"/>
  <c r="ES38" i="1"/>
  <c r="ES37" i="1"/>
  <c r="ES5" i="1"/>
  <c r="LZ57" i="1" l="1"/>
  <c r="LZ56" i="1"/>
  <c r="ES52" i="1" l="1"/>
  <c r="ES50" i="1"/>
  <c r="ES39" i="1"/>
  <c r="ES22" i="1"/>
  <c r="ES49" i="1" s="1"/>
  <c r="ES18" i="1"/>
  <c r="ES11" i="1"/>
  <c r="ES35" i="1" s="1"/>
  <c r="ES19" i="1" l="1"/>
  <c r="ES34" i="1"/>
  <c r="ES46" i="1"/>
  <c r="ES40" i="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N7" i="23"/>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N9" i="23" l="1"/>
  <c r="M9" i="23"/>
  <c r="M10" i="23" s="1"/>
  <c r="L9" i="23"/>
  <c r="L10" i="23" s="1"/>
  <c r="K9" i="23"/>
  <c r="K10" i="23" s="1"/>
  <c r="G9" i="23"/>
  <c r="G10" i="23" s="1"/>
  <c r="J9" i="23"/>
  <c r="J10" i="23" s="1"/>
  <c r="H9" i="23"/>
  <c r="H10" i="23" s="1"/>
  <c r="I9" i="23"/>
  <c r="I10" i="23" s="1"/>
  <c r="F9" i="23"/>
  <c r="F10" i="23" s="1"/>
  <c r="E9" i="23"/>
  <c r="E10" i="23" s="1"/>
  <c r="D9" i="23"/>
  <c r="D10" i="23" s="1"/>
  <c r="N10" i="23"/>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11" i="1" s="1"/>
  <c r="EO5" i="1"/>
  <c r="P3" i="23" l="1"/>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5" i="1"/>
  <c r="FB245" i="1"/>
  <c r="EZ245" i="1"/>
  <c r="EY245" i="1"/>
  <c r="EX245" i="1"/>
  <c r="EW245" i="1"/>
  <c r="EV245" i="1"/>
  <c r="EU245" i="1"/>
  <c r="ET245" i="1"/>
  <c r="ES245" i="1"/>
  <c r="ER245" i="1"/>
  <c r="FD65" i="1"/>
  <c r="AL63" i="22" s="1"/>
  <c r="AL62" i="22"/>
  <c r="AL61" i="22"/>
  <c r="AL60" i="22"/>
  <c r="AL59" i="22"/>
  <c r="AL58" i="22"/>
  <c r="AL57" i="22"/>
  <c r="AL56" i="22"/>
  <c r="AL55" i="22"/>
  <c r="AL54" i="22"/>
  <c r="AL53" i="22"/>
  <c r="AL52" i="22"/>
  <c r="AL51" i="22"/>
  <c r="AL46" i="22"/>
  <c r="FA245" i="1"/>
  <c r="AL43" i="22"/>
  <c r="AL27" i="22"/>
  <c r="AL26" i="22"/>
  <c r="AL25" i="22"/>
  <c r="AL24" i="22"/>
  <c r="AL23" i="22"/>
  <c r="AL22" i="22"/>
  <c r="AL12" i="22"/>
  <c r="FB4" i="1"/>
  <c r="FD7" i="1"/>
  <c r="AL6" i="22" s="1"/>
  <c r="FD6" i="1"/>
  <c r="AL5" i="22" s="1"/>
  <c r="FC4" i="1"/>
  <c r="ER4" i="1"/>
  <c r="EN19" i="1"/>
  <c r="EN52" i="1"/>
  <c r="EN50" i="1"/>
  <c r="EN39" i="1"/>
  <c r="EN34" i="1"/>
  <c r="EN22" i="1"/>
  <c r="EN18" i="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5" i="1"/>
  <c r="P43" i="23"/>
  <c r="EV4" i="1"/>
  <c r="EU4" i="1"/>
  <c r="ET4" i="1"/>
  <c r="FD5" i="1"/>
  <c r="FD40" i="1" s="1"/>
  <c r="EZ4" i="1"/>
  <c r="EW4" i="1"/>
  <c r="AL35" i="22"/>
  <c r="AL50" i="22"/>
  <c r="AL21" i="22"/>
  <c r="AL36" i="22"/>
  <c r="ES4" i="1"/>
  <c r="AL48" i="22"/>
  <c r="FA4" i="1"/>
  <c r="EN46" i="1"/>
  <c r="EN40" i="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5"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5"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5" i="1"/>
  <c r="CX245" i="1"/>
  <c r="CW245" i="1"/>
  <c r="CV245" i="1"/>
  <c r="CU245" i="1"/>
  <c r="CT245" i="1"/>
  <c r="CS245" i="1"/>
  <c r="CR245" i="1"/>
  <c r="CQ245" i="1"/>
  <c r="CP245" i="1"/>
  <c r="CO245" i="1"/>
  <c r="CN245"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5"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5" i="1"/>
  <c r="BH52" i="1"/>
  <c r="BH50" i="1"/>
  <c r="BH22" i="1"/>
  <c r="BH19" i="1"/>
  <c r="BH18" i="1"/>
  <c r="JC18" i="1" s="1"/>
  <c r="BG5" i="1"/>
  <c r="BG38" i="1"/>
  <c r="JB38" i="1" s="1"/>
  <c r="BG37" i="1"/>
  <c r="BG245" i="1"/>
  <c r="BG52" i="1"/>
  <c r="BG50" i="1"/>
  <c r="JB50" i="1" s="1"/>
  <c r="BG22" i="1"/>
  <c r="BG19" i="1"/>
  <c r="JB19" i="1" s="1"/>
  <c r="BG18" i="1"/>
  <c r="BU22" i="1"/>
  <c r="JP50" i="1"/>
  <c r="BU52" i="1"/>
  <c r="JN52" i="1" s="1"/>
  <c r="BU245" i="1"/>
  <c r="BV245" i="1"/>
  <c r="BW245"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5" i="1"/>
  <c r="BS245" i="1"/>
  <c r="BR245" i="1"/>
  <c r="BQ245" i="1"/>
  <c r="BP245" i="1"/>
  <c r="BO245" i="1"/>
  <c r="BN245" i="1"/>
  <c r="BM245" i="1"/>
  <c r="BL245"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5" i="1"/>
  <c r="BF52" i="1"/>
  <c r="JA52" i="1" s="1"/>
  <c r="BF50" i="1"/>
  <c r="BF22" i="1"/>
  <c r="BF19" i="1"/>
  <c r="JA19" i="1" s="1"/>
  <c r="BF18" i="1"/>
  <c r="BE5" i="1"/>
  <c r="BE38" i="1"/>
  <c r="IZ38" i="1" s="1"/>
  <c r="BE37" i="1"/>
  <c r="IZ37" i="1" s="1"/>
  <c r="BE245"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5" i="1"/>
  <c r="BC245"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5" i="1"/>
  <c r="BB52" i="1"/>
  <c r="BB50" i="1"/>
  <c r="IW50" i="1" s="1"/>
  <c r="BB22" i="1"/>
  <c r="BB19" i="1"/>
  <c r="BB18" i="1"/>
  <c r="IW18" i="1" s="1"/>
  <c r="BA38" i="1"/>
  <c r="IV38" i="1" s="1"/>
  <c r="BA37" i="1"/>
  <c r="IV37" i="1" s="1"/>
  <c r="BA245" i="1"/>
  <c r="BA52" i="1"/>
  <c r="IV52" i="1" s="1"/>
  <c r="BA50" i="1"/>
  <c r="IV50" i="1" s="1"/>
  <c r="BA22" i="1"/>
  <c r="BA19" i="1"/>
  <c r="IV19" i="1" s="1"/>
  <c r="BA18" i="1"/>
  <c r="IV18" i="1" s="1"/>
  <c r="AZ37" i="1"/>
  <c r="IU37" i="1" s="1"/>
  <c r="AZ38" i="1"/>
  <c r="IU38" i="1" s="1"/>
  <c r="AZ245" i="1"/>
  <c r="AZ52" i="1"/>
  <c r="AZ50" i="1"/>
  <c r="AZ22" i="1"/>
  <c r="AZ49" i="1" s="1"/>
  <c r="AZ19" i="1"/>
  <c r="IU19" i="1" s="1"/>
  <c r="AZ18" i="1"/>
  <c r="IU18" i="1" s="1"/>
  <c r="AY37" i="1"/>
  <c r="IT37" i="1" s="1"/>
  <c r="AY5" i="1"/>
  <c r="AY38" i="1"/>
  <c r="IT38" i="1" s="1"/>
  <c r="AY245" i="1"/>
  <c r="AY52" i="1"/>
  <c r="AY50" i="1"/>
  <c r="AY22" i="1"/>
  <c r="AY19" i="1"/>
  <c r="IT19" i="1" s="1"/>
  <c r="AY18" i="1"/>
  <c r="IT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5" i="1"/>
  <c r="AU50" i="1"/>
  <c r="IR50" i="1" s="1"/>
  <c r="AU19" i="1"/>
  <c r="IR19" i="1" s="1"/>
  <c r="AU18" i="1"/>
  <c r="IR18" i="1" s="1"/>
  <c r="AT5" i="1"/>
  <c r="AT38" i="1"/>
  <c r="IQ38" i="1" s="1"/>
  <c r="AT37" i="1"/>
  <c r="AT245" i="1"/>
  <c r="AT19" i="1"/>
  <c r="IQ19" i="1" s="1"/>
  <c r="AT18" i="1"/>
  <c r="IQ18" i="1" s="1"/>
  <c r="AT50" i="1"/>
  <c r="IQ50" i="1" s="1"/>
  <c r="AS37" i="1"/>
  <c r="IP37" i="1" s="1"/>
  <c r="AS38" i="1"/>
  <c r="IP38" i="1" s="1"/>
  <c r="AS19" i="1"/>
  <c r="IP19" i="1" s="1"/>
  <c r="AS18" i="1"/>
  <c r="IP18" i="1" s="1"/>
  <c r="AS50" i="1"/>
  <c r="IP50" i="1" s="1"/>
  <c r="AS245" i="1"/>
  <c r="AR45" i="1"/>
  <c r="IO45" i="1" s="1"/>
  <c r="AR38" i="1"/>
  <c r="AR37" i="1"/>
  <c r="IO37" i="1" s="1"/>
  <c r="AR19" i="1"/>
  <c r="IO19" i="1" s="1"/>
  <c r="AR18" i="1"/>
  <c r="IO18" i="1" s="1"/>
  <c r="AR48" i="1"/>
  <c r="AR245"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5"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5" i="1"/>
  <c r="AN50" i="1"/>
  <c r="IK50" i="1" s="1"/>
  <c r="AM38" i="1"/>
  <c r="IJ38" i="1" s="1"/>
  <c r="AM37" i="1"/>
  <c r="AM245" i="1"/>
  <c r="AM50" i="1"/>
  <c r="IJ50" i="1" s="1"/>
  <c r="AM19" i="1"/>
  <c r="IJ19" i="1" s="1"/>
  <c r="AM18" i="1"/>
  <c r="IJ18" i="1" s="1"/>
  <c r="AL245" i="1"/>
  <c r="AL37" i="1"/>
  <c r="II37" i="1" s="1"/>
  <c r="AL38" i="1"/>
  <c r="AL19" i="1"/>
  <c r="II19" i="1" s="1"/>
  <c r="AL18" i="1"/>
  <c r="II18" i="1" s="1"/>
  <c r="AL50" i="1"/>
  <c r="II50" i="1" s="1"/>
  <c r="II13" i="1"/>
  <c r="AK38" i="1"/>
  <c r="IH38" i="1" s="1"/>
  <c r="AK37" i="1"/>
  <c r="IH37" i="1" s="1"/>
  <c r="AK245"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5"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5"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5"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5" i="1"/>
  <c r="BX50" i="1"/>
  <c r="BS11" i="1"/>
  <c r="JL11" i="1" s="1"/>
  <c r="CC11" i="1"/>
  <c r="F34" i="23" s="1"/>
  <c r="F35" i="23" s="1"/>
  <c r="CF39" i="1"/>
  <c r="CF40" i="1" s="1"/>
  <c r="JW40" i="1" s="1"/>
  <c r="JW38" i="1"/>
  <c r="KA38" i="1"/>
  <c r="W245"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5"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5"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5"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5"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5"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5"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EE8" i="1"/>
  <c r="ED47" i="1"/>
  <c r="LL47" i="1"/>
  <c r="AH7" i="22"/>
  <c r="AI7" i="22" s="1"/>
  <c r="LJ14" i="1"/>
  <c r="DZ2" i="1"/>
  <c r="DZ3" i="1" s="1"/>
  <c r="DZ14" i="1" s="1"/>
  <c r="EA1" i="1"/>
  <c r="ED1" i="1" s="1"/>
  <c r="ER47" i="1" l="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EM47" i="1"/>
  <c r="LU47" i="1"/>
  <c r="LT14" i="1"/>
  <c r="EL2" i="1"/>
  <c r="EL3" i="1" s="1"/>
  <c r="EL14" i="1" s="1"/>
  <c r="EM1" i="1"/>
  <c r="EN47" i="1" l="1"/>
  <c r="LV47" i="1"/>
  <c r="LU14" i="1"/>
  <c r="EM2" i="1"/>
  <c r="EM3" i="1" s="1"/>
  <c r="EM14" i="1" s="1"/>
  <c r="EN1" i="1"/>
  <c r="EQ47" i="1" l="1"/>
  <c r="FD8" i="1"/>
  <c r="LW47" i="1"/>
  <c r="LV14" i="1"/>
  <c r="EO1" i="1"/>
  <c r="EN2" i="1"/>
  <c r="EN3" i="1" s="1"/>
  <c r="EN14" i="1" s="1"/>
  <c r="AL7" i="22" l="1"/>
  <c r="AM7" i="22" s="1"/>
  <c r="AN7" i="22" s="1"/>
  <c r="FD47" i="1"/>
  <c r="AL45" i="22" s="1"/>
  <c r="AM45" i="22" s="1"/>
  <c r="ES8" i="1"/>
  <c r="EO2" i="1"/>
  <c r="EO3" i="1" s="1"/>
  <c r="EO14" i="1" s="1"/>
  <c r="ER1" i="1"/>
  <c r="FE8" i="1"/>
  <c r="FF8" i="1" s="1"/>
  <c r="LW14" i="1"/>
  <c r="FF47" i="1" l="1"/>
  <c r="FG8" i="1"/>
  <c r="AO7" i="22"/>
  <c r="ES47" i="1"/>
  <c r="AN45" i="22"/>
  <c r="AO45" i="22"/>
  <c r="LX14" i="1"/>
  <c r="EQ14" i="1"/>
  <c r="ER2" i="1"/>
  <c r="ER3" i="1" s="1"/>
  <c r="ER14" i="1" s="1"/>
  <c r="ES1" i="1"/>
  <c r="ET8" i="1"/>
  <c r="FG47" i="1" l="1"/>
  <c r="GT47" i="1" s="1"/>
  <c r="GU47" i="1" s="1"/>
  <c r="MK47" i="1"/>
  <c r="FH8" i="1"/>
  <c r="FT14" i="1"/>
  <c r="ET47" i="1"/>
  <c r="LZ47" i="1"/>
  <c r="FV47" i="1"/>
  <c r="LY14" i="1"/>
  <c r="EU8" i="1"/>
  <c r="ES2" i="1"/>
  <c r="ES3" i="1" s="1"/>
  <c r="ES14" i="1" s="1"/>
  <c r="ET1" i="1"/>
  <c r="FX47" i="1" l="1"/>
  <c r="FH47" i="1"/>
  <c r="GV47" i="1" s="1"/>
  <c r="GW47" i="1" s="1"/>
  <c r="ML47" i="1"/>
  <c r="FV14" i="1"/>
  <c r="FW14" i="1" s="1"/>
  <c r="FW47" i="1"/>
  <c r="FU14" i="1"/>
  <c r="FY47" i="1"/>
  <c r="FI8" i="1"/>
  <c r="EU47" i="1"/>
  <c r="MA47" i="1"/>
  <c r="LZ14" i="1"/>
  <c r="ET2" i="1"/>
  <c r="ET3" i="1" s="1"/>
  <c r="ET14" i="1" s="1"/>
  <c r="EU1" i="1"/>
  <c r="EV8" i="1"/>
  <c r="FZ47" i="1" l="1"/>
  <c r="GA47" i="1" s="1"/>
  <c r="FI47" i="1"/>
  <c r="GX47" i="1" s="1"/>
  <c r="GY47" i="1" s="1"/>
  <c r="MM47" i="1"/>
  <c r="FJ8" i="1"/>
  <c r="EV47" i="1"/>
  <c r="MB47" i="1"/>
  <c r="MA14" i="1"/>
  <c r="FX14" i="1"/>
  <c r="EW8" i="1"/>
  <c r="EV1" i="1"/>
  <c r="EU2" i="1"/>
  <c r="EU3" i="1" s="1"/>
  <c r="EU14" i="1" s="1"/>
  <c r="GB47" i="1" l="1"/>
  <c r="GC47" i="1" s="1"/>
  <c r="FJ47" i="1"/>
  <c r="GZ47" i="1" s="1"/>
  <c r="HA47" i="1" s="1"/>
  <c r="FZ14" i="1"/>
  <c r="GA14" i="1" s="1"/>
  <c r="MN47" i="1"/>
  <c r="FY14" i="1"/>
  <c r="FK8" i="1"/>
  <c r="EW47" i="1"/>
  <c r="MC47" i="1"/>
  <c r="MB14" i="1"/>
  <c r="EW1" i="1"/>
  <c r="EV2" i="1"/>
  <c r="EX8" i="1"/>
  <c r="FK47" i="1" l="1"/>
  <c r="GD47" i="1"/>
  <c r="GE47" i="1" s="1"/>
  <c r="MP47" i="1"/>
  <c r="HB47" i="1"/>
  <c r="HC47" i="1" s="1"/>
  <c r="MO47" i="1"/>
  <c r="FL8" i="1"/>
  <c r="EX47" i="1"/>
  <c r="MD47" i="1"/>
  <c r="EV3" i="1"/>
  <c r="EV14" i="1" s="1"/>
  <c r="EY8" i="1"/>
  <c r="HP8" i="1" s="1"/>
  <c r="EX1" i="1"/>
  <c r="EY1" i="1" s="1"/>
  <c r="EY2" i="1" s="1"/>
  <c r="EW2" i="1"/>
  <c r="EW3" i="1" s="1"/>
  <c r="EW14" i="1" s="1"/>
  <c r="FL47" i="1" l="1"/>
  <c r="GF47" i="1"/>
  <c r="GG47" i="1" s="1"/>
  <c r="FM8" i="1"/>
  <c r="EY47" i="1"/>
  <c r="HP47" i="1" s="1"/>
  <c r="ME47" i="1"/>
  <c r="MD14" i="1"/>
  <c r="GB14" i="1"/>
  <c r="GC14" i="1" s="1"/>
  <c r="MC14" i="1"/>
  <c r="GD14" i="1"/>
  <c r="GE14" i="1" s="1"/>
  <c r="EZ8" i="1"/>
  <c r="EX2" i="1"/>
  <c r="EX3" i="1" s="1"/>
  <c r="EX14" i="1" s="1"/>
  <c r="HQ8" i="1" l="1"/>
  <c r="FM47" i="1"/>
  <c r="MQ47" i="1"/>
  <c r="FS47" i="1"/>
  <c r="HD47" i="1"/>
  <c r="HE47" i="1" s="1"/>
  <c r="FN8" i="1"/>
  <c r="EZ47" i="1"/>
  <c r="GJ47" i="1" s="1"/>
  <c r="GK47" i="1" s="1"/>
  <c r="GH47" i="1"/>
  <c r="GI47" i="1" s="1"/>
  <c r="MF47" i="1"/>
  <c r="ME14" i="1"/>
  <c r="GF14" i="1"/>
  <c r="GG14" i="1" s="1"/>
  <c r="EY3" i="1"/>
  <c r="EY14" i="1" s="1"/>
  <c r="HP14" i="1" s="1"/>
  <c r="EZ1" i="1"/>
  <c r="FA8" i="1"/>
  <c r="HQ47" i="1" l="1"/>
  <c r="HH47" i="1"/>
  <c r="HI47" i="1" s="1"/>
  <c r="MR47" i="1"/>
  <c r="HF47" i="1"/>
  <c r="HG47" i="1" s="1"/>
  <c r="FO8" i="1"/>
  <c r="FA47" i="1"/>
  <c r="GL47" i="1" s="1"/>
  <c r="GM47" i="1" s="1"/>
  <c r="GH14" i="1"/>
  <c r="GI14" i="1" s="1"/>
  <c r="MG47" i="1"/>
  <c r="MF14" i="1"/>
  <c r="FB8" i="1"/>
  <c r="FA1" i="1"/>
  <c r="EZ2" i="1"/>
  <c r="FB47" i="1" l="1"/>
  <c r="FP8" i="1"/>
  <c r="FQ8" i="1" s="1"/>
  <c r="EZ3" i="1"/>
  <c r="EZ14" i="1" s="1"/>
  <c r="MH47" i="1"/>
  <c r="FA2" i="1"/>
  <c r="FB1" i="1"/>
  <c r="FC8" i="1"/>
  <c r="FR8" i="1" l="1"/>
  <c r="FS8" i="1" s="1"/>
  <c r="FC47" i="1"/>
  <c r="FE47" i="1" s="1"/>
  <c r="GN47" i="1"/>
  <c r="GO47" i="1" s="1"/>
  <c r="MI47" i="1"/>
  <c r="GP47" i="1"/>
  <c r="GQ47" i="1" s="1"/>
  <c r="MG14" i="1"/>
  <c r="GJ14" i="1"/>
  <c r="GK14" i="1" s="1"/>
  <c r="FA3" i="1"/>
  <c r="FA14" i="1" s="1"/>
  <c r="FB2" i="1"/>
  <c r="FB3" i="1" s="1"/>
  <c r="FB14" i="1" s="1"/>
  <c r="FC1" i="1"/>
  <c r="FF1" i="1" s="1"/>
  <c r="FR47" i="1" l="1"/>
  <c r="HR47" i="1"/>
  <c r="HS47" i="1" s="1"/>
  <c r="MJ47" i="1"/>
  <c r="GR47" i="1"/>
  <c r="GS47" i="1" s="1"/>
  <c r="MI14" i="1"/>
  <c r="FF2" i="1"/>
  <c r="FF3" i="1" s="1"/>
  <c r="FF14" i="1" s="1"/>
  <c r="FG1" i="1"/>
  <c r="MH14" i="1"/>
  <c r="GL14" i="1"/>
  <c r="GM14" i="1" s="1"/>
  <c r="GN14" i="1"/>
  <c r="GO14" i="1" s="1"/>
  <c r="FC2" i="1"/>
  <c r="FC3" i="1" s="1"/>
  <c r="FC14" i="1" s="1"/>
  <c r="FE14" i="1" s="1"/>
  <c r="MJ14" i="1" l="1"/>
  <c r="GP14" i="1"/>
  <c r="GQ14" i="1" s="1"/>
  <c r="MK14" i="1"/>
  <c r="GR14" i="1"/>
  <c r="GS14" i="1" s="1"/>
  <c r="FH1" i="1"/>
  <c r="FG2" i="1"/>
  <c r="FG3" i="1" s="1"/>
  <c r="FG14" i="1" s="1"/>
  <c r="GT14" i="1" l="1"/>
  <c r="GU14" i="1" s="1"/>
  <c r="ML14" i="1"/>
  <c r="FH2" i="1"/>
  <c r="FH3" i="1" s="1"/>
  <c r="FH14" i="1" s="1"/>
  <c r="FI1" i="1"/>
  <c r="MM14" i="1" l="1"/>
  <c r="GV14" i="1"/>
  <c r="GW14" i="1" s="1"/>
  <c r="FI2" i="1"/>
  <c r="FI3" i="1" s="1"/>
  <c r="FI14" i="1" s="1"/>
  <c r="FJ1" i="1"/>
  <c r="MN14" i="1" l="1"/>
  <c r="GX14" i="1"/>
  <c r="GY14" i="1" s="1"/>
  <c r="FK1" i="1"/>
  <c r="FJ2" i="1"/>
  <c r="FJ3" i="1" s="1"/>
  <c r="FJ14" i="1" s="1"/>
  <c r="MO14" i="1" l="1"/>
  <c r="GZ14" i="1"/>
  <c r="HA14" i="1" s="1"/>
  <c r="FK2" i="1"/>
  <c r="FK3" i="1" s="1"/>
  <c r="FK14" i="1" s="1"/>
  <c r="FL1" i="1"/>
  <c r="HB14" i="1" l="1"/>
  <c r="HC14" i="1" s="1"/>
  <c r="MP14" i="1"/>
  <c r="FM1" i="1"/>
  <c r="FM2" i="1" s="1"/>
  <c r="FL2" i="1"/>
  <c r="FL3" i="1" s="1"/>
  <c r="FL14" i="1" s="1"/>
  <c r="MQ14" i="1" l="1"/>
  <c r="HD14" i="1"/>
  <c r="HE14" i="1" s="1"/>
  <c r="FN1" i="1"/>
  <c r="FM3" i="1"/>
  <c r="FM14" i="1" s="1"/>
  <c r="HQ14" i="1" l="1"/>
  <c r="HR14" i="1" s="1"/>
  <c r="HS14" i="1" s="1"/>
  <c r="HH14" i="1"/>
  <c r="HI14" i="1" s="1"/>
  <c r="MR14" i="1"/>
  <c r="FS14" i="1"/>
  <c r="HF14" i="1"/>
  <c r="HG14" i="1" s="1"/>
  <c r="FO1" i="1"/>
  <c r="FN2" i="1"/>
  <c r="FN3" i="1" s="1"/>
  <c r="FO2" i="1" l="1"/>
  <c r="FO3" i="1" s="1"/>
  <c r="FP1" i="1"/>
  <c r="FP2" i="1" l="1"/>
  <c r="FP3" i="1" s="1"/>
  <c r="FQ1" i="1"/>
  <c r="FQ2" i="1" s="1"/>
  <c r="FQ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<sst xmlns="http://schemas.openxmlformats.org/spreadsheetml/2006/main" count="1006" uniqueCount="362">
  <si>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</si>
  <si>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</si>
  <si>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</si>
  <si>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</si>
  <si>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</si>
  <si>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</si>
  <si>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</si>
  <si>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</si>
  <si>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</si>
  <si>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</si>
  <si>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</si>
  <si>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</si>
  <si>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</si>
  <si>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</si>
  <si>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</si>
  <si>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</si>
  <si>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</si>
  <si>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</si>
  <si>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</si>
  <si>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</si>
  <si>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</si>
  <si>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</si>
  <si>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</si>
  <si>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</si>
  <si>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</si>
  <si>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</si>
  <si>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</si>
  <si>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</si>
  <si>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</si>
  <si>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</si>
  <si>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</si>
  <si>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</si>
  <si>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</si>
  <si>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</si>
  <si>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</si>
  <si>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</si>
  <si>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</si>
  <si>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</si>
  <si>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</si>
  <si>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</si>
  <si>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</si>
  <si>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</si>
  <si>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</si>
  <si>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</si>
  <si>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</si>
  <si>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</si>
  <si>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</si>
  <si>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</si>
  <si>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</si>
  <si>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</si>
  <si>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</si>
  <si>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</si>
  <si>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</si>
  <si>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</si>
  <si>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</si>
  <si>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</si>
  <si>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</si>
  <si>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</si>
  <si>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</si>
  <si>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</si>
  <si>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</si>
  <si>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</si>
  <si>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</si>
  <si>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</si>
  <si>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</si>
  <si>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</si>
  <si>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</si>
  <si>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</si>
  <si>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</si>
  <si>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</si>
  <si>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</si>
  <si>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</si>
  <si>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</si>
  <si>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</si>
  <si>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</si>
  <si>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</si>
  <si>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</si>
  <si>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</si>
  <si>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</si>
  <si>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</si>
  <si>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</si>
  <si>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</si>
  <si>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</si>
  <si>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</si>
  <si>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</si>
  <si>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</si>
  <si>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</si>
  <si>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</si>
  <si>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</si>
  <si>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</si>
  <si>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</si>
  <si>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</si>
  <si>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</si>
  <si>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</si>
  <si>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</si>
  <si>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</si>
  <si>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</si>
  <si>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</si>
  <si>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</si>
  <si>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</si>
  <si>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</si>
  <si>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</si>
  <si>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</si>
  <si>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</si>
  <si>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</si>
  <si>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</si>
  <si>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</si>
  <si>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</si>
  <si>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</si>
  <si>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</si>
  <si>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</si>
  <si>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</si>
  <si>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</si>
  <si>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</si>
  <si>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</si>
  <si>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</si>
  <si>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</si>
  <si>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</si>
  <si>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</si>
  <si>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</si>
  <si>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</si>
  <si>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</si>
  <si>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</si>
  <si>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</si>
  <si>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</si>
  <si>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</si>
  <si>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</si>
  <si>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</si>
  <si>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</si>
  <si>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</si>
  <si>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</si>
  <si>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</si>
  <si>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</si>
  <si>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</si>
  <si>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</si>
  <si>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</si>
  <si>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</si>
  <si>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</si>
  <si>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</si>
  <si>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</si>
  <si>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</si>
  <si>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</si>
  <si>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</si>
  <si>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</si>
  <si>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</si>
  <si>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</si>
  <si>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</si>
  <si>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</si>
  <si>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</si>
  <si>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</si>
  <si>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</si>
  <si>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</si>
  <si>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</si>
  <si>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</si>
  <si>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</si>
  <si>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</si>
  <si>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</si>
  <si>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</si>
  <si>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</si>
  <si>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</si>
  <si>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</si>
  <si>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</si>
  <si>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</si>
  <si>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</si>
  <si>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</si>
  <si>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</si>
  <si>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</si>
  <si>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</si>
  <si>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</si>
  <si>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</si>
  <si>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</si>
  <si>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</si>
  <si>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</si>
  <si>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</si>
  <si>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</si>
  <si>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</si>
  <si>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</si>
  <si>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</si>
  <si>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</si>
  <si>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</si>
  <si>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</si>
  <si>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</si>
  <si>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</si>
  <si>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</si>
  <si>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</si>
  <si>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</si>
  <si>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</si>
  <si>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</si>
  <si>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</si>
  <si>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</si>
  <si>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</si>
  <si>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</si>
  <si>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</si>
  <si>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</si>
  <si>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</si>
  <si>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</si>
  <si>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</si>
  <si>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</si>
  <si>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</si>
  <si>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</si>
  <si>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</si>
  <si>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</si>
  <si>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</si>
  <si>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</si>
  <si>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</si>
  <si>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</si>
  <si>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</si>
  <si>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</si>
  <si>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</si>
  <si>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</si>
  <si>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</si>
  <si>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</si>
  <si>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</si>
  <si>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</si>
  <si>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</si>
  <si>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</si>
  <si>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</si>
  <si>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</si>
  <si>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</si>
  <si>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</si>
  <si>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</si>
  <si>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</si>
  <si>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</si>
  <si>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</si>
  <si>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</si>
  <si>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</si>
  <si>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</si>
  <si>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</si>
  <si>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</si>
  <si>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</si>
  <si>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</si>
  <si>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</si>
  <si>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</si>
  <si>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</si>
  <si>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</si>
  <si>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</si>
  <si>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</si>
  <si>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</si>
  <si>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</si>
  <si>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</si>
  <si>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</si>
  <si>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</si>
  <si>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</si>
  <si>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</si>
  <si>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</si>
  <si>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</si>
  <si>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</si>
  <si>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</si>
  <si>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</si>
  <si>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</si>
  <si>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</si>
  <si>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</si>
  <si>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</si>
  <si>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</si>
  <si>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</si>
  <si>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</si>
  <si>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</si>
  <si>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</si>
  <si>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</si>
  <si>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</si>
  <si>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</si>
  <si>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</si>
  <si>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</si>
  <si>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</si>
  <si>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</si>
  <si>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</si>
  <si>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</si>
  <si>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</si>
  <si>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</si>
  <si>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</si>
  <si>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</si>
  <si>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</si>
  <si>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</si>
  <si>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</si>
  <si>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</si>
  <si>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</si>
  <si>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</si>
  <si>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</si>
  <si>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</si>
  <si>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</si>
  <si>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</si>
  <si>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</si>
  <si>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</si>
  <si>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</si>
  <si>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</si>
  <si>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</si>
  <si>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</si>
  <si>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</si>
  <si>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</si>
  <si>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</si>
  <si>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</si>
  <si>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</si>
  <si>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</si>
  <si>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</si>
  <si>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</si>
  <si>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</si>
  <si>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</si>
  <si>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</si>
  <si>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</si>
  <si>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</si>
  <si>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</si>
  <si>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</si>
  <si>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</si>
  <si>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</si>
  <si>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</si>
  <si>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</si>
  <si>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</si>
  <si>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</si>
  <si>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</si>
  <si>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</si>
  <si>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</si>
  <si>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</si>
  <si>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</si>
  <si>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</si>
  <si>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</si>
  <si>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</si>
  <si>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</si>
  <si>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</si>
  <si>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</si>
  <si>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</si>
  <si>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</si>
  <si>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</si>
  <si>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</si>
  <si>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</si>
  <si>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</si>
  <si>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</si>
  <si>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</si>
  <si>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</si>
  <si>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</si>
  <si>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</si>
  <si>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</si>
  <si>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</si>
  <si>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</si>
  <si>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</si>
  <si>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</si>
  <si>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</si>
  <si>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</si>
  <si>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</si>
  <si>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</si>
  <si>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</si>
  <si>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</si>
  <si>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</si>
  <si>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</si>
  <si>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</si>
  <si>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</si>
  <si>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</si>
  <si>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</si>
  <si>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</si>
  <si>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</si>
  <si>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</si>
  <si>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</si>
  <si>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</si>
  <si>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</si>
  <si>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</si>
  <si>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</si>
  <si>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</si>
  <si>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</si>
  <si>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</si>
  <si>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</si>
  <si>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</si>
  <si>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</si>
  <si>
    <t>Oct vs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</si>
</sst>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1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43" fontId="28" fillId="0" borderId="3" xfId="1" applyNumberFormat="1" applyFont="1" applyBorder="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3" fillId="21" borderId="48"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Data'!$HV$18:$MV$18</c:f>
              <c:numCache>
                <c:formatCode>0.00%</c:formatCode>
                <c:ptCount val="13"/>
                <c:pt idx="0">
                  <c:v>0.65309584393553854</c:v>
                </c:pt>
                <c:pt idx="1">
                  <c:v>0.73428770949720668</c:v>
                </c:pt>
                <c:pt idx="2">
                  <c:v>0.82853094000944738</c:v>
                </c:pt>
                <c:pt idx="3">
                  <c:v>0.82429188670187226</c:v>
                </c:pt>
                <c:pt idx="4">
                  <c:v>0.86300795978215328</c:v>
                </c:pt>
                <c:pt idx="5">
                  <c:v>0.86062717770034847</c:v>
                </c:pt>
                <c:pt idx="6">
                  <c:v>0.86728875064800415</c:v>
                </c:pt>
                <c:pt idx="7">
                  <c:v>0.85964912280701755</c:v>
                </c:pt>
                <c:pt idx="8">
                  <c:v>0.86329113924050638</c:v>
                </c:pt>
                <c:pt idx="9">
                  <c:v>0.88120567375886527</c:v>
                </c:pt>
                <c:pt idx="10">
                  <c:v>0.86724565756823824</c:v>
                </c:pt>
                <c:pt idx="11">
                  <c:v>0.83030303030303032</c:v>
                </c:pt>
                <c:pt idx="12">
                  <c:v>0.70948616600790515</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Data'!$HV$13:$MV$13</c:f>
              <c:numCache>
                <c:formatCode>_(* #,##0_);_(* \(#,##0\);_(* "-"??_);_(@_)</c:formatCode>
                <c:ptCount val="13"/>
                <c:pt idx="0">
                  <c:v>4462</c:v>
                </c:pt>
                <c:pt idx="1">
                  <c:v>3948</c:v>
                </c:pt>
                <c:pt idx="2">
                  <c:v>2854</c:v>
                </c:pt>
                <c:pt idx="3">
                  <c:v>2642</c:v>
                </c:pt>
                <c:pt idx="4">
                  <c:v>3065</c:v>
                </c:pt>
                <c:pt idx="5">
                  <c:v>3242</c:v>
                </c:pt>
                <c:pt idx="6">
                  <c:v>2976</c:v>
                </c:pt>
                <c:pt idx="7">
                  <c:v>2858</c:v>
                </c:pt>
                <c:pt idx="8">
                  <c:v>3167</c:v>
                </c:pt>
                <c:pt idx="9">
                  <c:v>2922</c:v>
                </c:pt>
                <c:pt idx="10">
                  <c:v>2922</c:v>
                </c:pt>
                <c:pt idx="11">
                  <c:v>4179</c:v>
                </c:pt>
                <c:pt idx="12">
                  <c:v>5751</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54461340061E-2"/>
          <c:y val="7.7286719108123444E-2"/>
          <c:w val="0.90920279167284457"/>
          <c:h val="0.84385359862270592"/>
        </c:manualLayout>
      </c:layout>
      <c:lineChart>
        <c:grouping val="standard"/>
        <c:varyColors val="0"/>
        <c:ser>
          <c:idx val="0"/>
          <c:order val="0"/>
          <c:tx>
            <c:strRef>
              <c:f>'Summary Data'!$HU$37</c:f>
              <c:strCache>
                <c:ptCount val="1"/>
                <c:pt idx="0">
                  <c:v>Bi Weekly Payrolls</c:v>
                </c:pt>
              </c:strCache>
            </c:strRef>
          </c:tx>
          <c:dLbls>
            <c:dLbl>
              <c:idx val="2"/>
              <c:layout>
                <c:manualLayout>
                  <c:x val="-1.9945664748900947E-2"/>
                  <c:y val="-3.69769399961097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66-4D06-8E36-BE849F23C077}"/>
                </c:ext>
              </c:extLst>
            </c:dLbl>
            <c:dLbl>
              <c:idx val="8"/>
              <c:layout>
                <c:manualLayout>
                  <c:x val="-1.8624980176732555E-2"/>
                  <c:y val="-3.1794458144997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66-4D06-8E36-BE849F23C077}"/>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Data'!$HV$37:$MV$37</c:f>
              <c:numCache>
                <c:formatCode>_(* #,##0_);_(* \(#,##0\);_(* "-"??_);_(@_)</c:formatCode>
                <c:ptCount val="13"/>
                <c:pt idx="0">
                  <c:v>54096</c:v>
                </c:pt>
                <c:pt idx="1">
                  <c:v>54045</c:v>
                </c:pt>
                <c:pt idx="2">
                  <c:v>81916</c:v>
                </c:pt>
                <c:pt idx="3">
                  <c:v>55183</c:v>
                </c:pt>
                <c:pt idx="4">
                  <c:v>55620</c:v>
                </c:pt>
                <c:pt idx="5">
                  <c:v>55744</c:v>
                </c:pt>
                <c:pt idx="6">
                  <c:v>56801</c:v>
                </c:pt>
                <c:pt idx="7">
                  <c:v>56065</c:v>
                </c:pt>
                <c:pt idx="8">
                  <c:v>83388</c:v>
                </c:pt>
                <c:pt idx="9">
                  <c:v>54765</c:v>
                </c:pt>
                <c:pt idx="10">
                  <c:v>53315</c:v>
                </c:pt>
                <c:pt idx="11">
                  <c:v>54228</c:v>
                </c:pt>
                <c:pt idx="12">
                  <c:v>53385</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0"/>
              <c:layout>
                <c:manualLayout>
                  <c:x val="-1.491770326187023E-2"/>
                  <c:y val="-3.3965848180984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4401243382109099E-2"/>
                  <c:y val="-3.0053247877533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2"/>
              <c:layout>
                <c:manualLayout>
                  <c:x val="-1.8562377648193549E-2"/>
                  <c:y val="3.9255599732850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F1-4AA3-9EA5-15E53D6F3CB7}"/>
                </c:ext>
              </c:extLst>
            </c:dLbl>
            <c:dLbl>
              <c:idx val="3"/>
              <c:layout>
                <c:manualLayout>
                  <c:x val="-2.0146679180239647E-2"/>
                  <c:y val="-3.57176377132332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E-47C6-A045-759ED546C42E}"/>
                </c:ext>
              </c:extLst>
            </c:dLbl>
            <c:dLbl>
              <c:idx val="4"/>
              <c:layout>
                <c:manualLayout>
                  <c:x val="-1.4983589844305437E-2"/>
                  <c:y val="-2.8272137248870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91899091885E-2"/>
                  <c:y val="-2.86374409890819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4985921295357297E-2"/>
                  <c:y val="-3.1060502765459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7033257359282079E-2"/>
                  <c:y val="-3.1567047590338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8096810338776487E-2"/>
                  <c:y val="3.5940579649033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2.1848282460113083E-2"/>
                  <c:y val="-3.96897856139200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85066189718E-2"/>
                  <c:y val="-3.0035650032270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6021254742609198E-2"/>
                  <c:y val="-3.14258065056711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5524926952628899E-2"/>
                  <c:y val="-2.83163175641890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Data'!$HV$38:$MV$38</c:f>
              <c:numCache>
                <c:formatCode>_(* #,##0_);_(* \(#,##0\);_(* "-"??_);_(@_)</c:formatCode>
                <c:ptCount val="13"/>
                <c:pt idx="0">
                  <c:v>70718</c:v>
                </c:pt>
                <c:pt idx="1">
                  <c:v>70588</c:v>
                </c:pt>
                <c:pt idx="2">
                  <c:v>70409</c:v>
                </c:pt>
                <c:pt idx="3">
                  <c:v>70277</c:v>
                </c:pt>
                <c:pt idx="4">
                  <c:v>70068</c:v>
                </c:pt>
                <c:pt idx="5">
                  <c:v>69905</c:v>
                </c:pt>
                <c:pt idx="6">
                  <c:v>69675</c:v>
                </c:pt>
                <c:pt idx="7">
                  <c:v>69140</c:v>
                </c:pt>
                <c:pt idx="8">
                  <c:v>68777</c:v>
                </c:pt>
                <c:pt idx="9">
                  <c:v>68182</c:v>
                </c:pt>
                <c:pt idx="10">
                  <c:v>68518</c:v>
                </c:pt>
                <c:pt idx="11">
                  <c:v>60146</c:v>
                </c:pt>
                <c:pt idx="12">
                  <c:v>58817</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Data'!$HV$39:$MV$39</c:f>
              <c:numCache>
                <c:formatCode>_(* #,##0_);_(* \(#,##0\);_(* "-"??_);_(@_)</c:formatCode>
                <c:ptCount val="13"/>
                <c:pt idx="0">
                  <c:v>124814</c:v>
                </c:pt>
                <c:pt idx="1">
                  <c:v>124633</c:v>
                </c:pt>
                <c:pt idx="2">
                  <c:v>152325</c:v>
                </c:pt>
                <c:pt idx="3">
                  <c:v>125460</c:v>
                </c:pt>
                <c:pt idx="4">
                  <c:v>125688</c:v>
                </c:pt>
                <c:pt idx="5">
                  <c:v>125649</c:v>
                </c:pt>
                <c:pt idx="6">
                  <c:v>126476</c:v>
                </c:pt>
                <c:pt idx="7">
                  <c:v>125205</c:v>
                </c:pt>
                <c:pt idx="8">
                  <c:v>152165</c:v>
                </c:pt>
                <c:pt idx="9">
                  <c:v>122947</c:v>
                </c:pt>
                <c:pt idx="10">
                  <c:v>121833</c:v>
                </c:pt>
                <c:pt idx="11">
                  <c:v>114374</c:v>
                </c:pt>
                <c:pt idx="12">
                  <c:v>112202</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10"/>
              <c:layout>
                <c:manualLayout>
                  <c:x val="-1.5959150326389511E-2"/>
                  <c:y val="0.1011660615319151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39-4B73-8871-01BC2288C81E}"/>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Data'!$HV$40:$MV$40</c:f>
              <c:numCache>
                <c:formatCode>0.00%</c:formatCode>
                <c:ptCount val="13"/>
                <c:pt idx="0">
                  <c:v>2.8842918262374413E-4</c:v>
                </c:pt>
                <c:pt idx="1">
                  <c:v>1.2837691462132822E-4</c:v>
                </c:pt>
                <c:pt idx="2">
                  <c:v>1.1816838995568685E-4</c:v>
                </c:pt>
                <c:pt idx="3">
                  <c:v>9.5648015303682451E-5</c:v>
                </c:pt>
                <c:pt idx="4">
                  <c:v>2.5459868881675258E-4</c:v>
                </c:pt>
                <c:pt idx="5">
                  <c:v>3.6609921288669232E-4</c:v>
                </c:pt>
                <c:pt idx="6">
                  <c:v>2.2929251399475E-4</c:v>
                </c:pt>
                <c:pt idx="7">
                  <c:v>1.9967253703925562E-4</c:v>
                </c:pt>
                <c:pt idx="8">
                  <c:v>2.3001347221765847E-4</c:v>
                </c:pt>
                <c:pt idx="9">
                  <c:v>1.4640454830130057E-4</c:v>
                </c:pt>
                <c:pt idx="10">
                  <c:v>1.2147776054106851E-3</c:v>
                </c:pt>
                <c:pt idx="11">
                  <c:v>8.743245842586602E-5</c:v>
                </c:pt>
                <c:pt idx="12">
                  <c:v>3.2084989572378389E-4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5.351438759569202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24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D8-4B9E-92A3-FCB81A2673BE}"/>
                </c:ext>
              </c:extLst>
            </c:dLbl>
            <c:dLbl>
              <c:idx val="4"/>
              <c:layout>
                <c:manualLayout>
                  <c:x val="-1.7552763563325583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8D-420C-8047-CAEAF3FB69D7}"/>
                </c:ext>
              </c:extLst>
            </c:dLbl>
            <c:dLbl>
              <c:idx val="7"/>
              <c:layout>
                <c:manualLayout>
                  <c:x val="-1.5372637234446236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8D-420C-8047-CAEAF3FB69D7}"/>
                </c:ext>
              </c:extLst>
            </c:dLbl>
            <c:dLbl>
              <c:idx val="11"/>
              <c:layout>
                <c:manualLayout>
                  <c:x val="-1.646270039888586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646270039888602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FB-433A-9EE4-4AB11FB7B57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Data'!$HV$22:$MV$22</c:f>
              <c:numCache>
                <c:formatCode>_(* #,##0_);_(* \(#,##0\);_(* "-"??_);_(@_)</c:formatCode>
                <c:ptCount val="13"/>
                <c:pt idx="0">
                  <c:v>7439</c:v>
                </c:pt>
                <c:pt idx="1">
                  <c:v>7379</c:v>
                </c:pt>
                <c:pt idx="2">
                  <c:v>6345</c:v>
                </c:pt>
                <c:pt idx="3">
                  <c:v>5889</c:v>
                </c:pt>
                <c:pt idx="4">
                  <c:v>6748</c:v>
                </c:pt>
                <c:pt idx="5">
                  <c:v>6090</c:v>
                </c:pt>
                <c:pt idx="6">
                  <c:v>6251</c:v>
                </c:pt>
                <c:pt idx="7">
                  <c:v>5544</c:v>
                </c:pt>
                <c:pt idx="8">
                  <c:v>5761</c:v>
                </c:pt>
                <c:pt idx="9">
                  <c:v>5343</c:v>
                </c:pt>
                <c:pt idx="10">
                  <c:v>4953</c:v>
                </c:pt>
                <c:pt idx="11">
                  <c:v>6314</c:v>
                </c:pt>
                <c:pt idx="12">
                  <c:v>7482</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layout>
                <c:manualLayout>
                  <c:x val="-1.5372637234446236E-2"/>
                  <c:y val="2.6379278484434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D8-4B9E-92A3-FCB81A2673BE}"/>
                </c:ext>
              </c:extLst>
            </c:dLbl>
            <c:dLbl>
              <c:idx val="4"/>
              <c:layout>
                <c:manualLayout>
                  <c:x val="-1.537263723444623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BA-4CEA-AEF4-8454517DB963}"/>
                </c:ext>
              </c:extLst>
            </c:dLbl>
            <c:dLbl>
              <c:idx val="6"/>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4098804870196221E-2"/>
                      <c:h val="5.104938396842882E-2"/>
                    </c:manualLayout>
                  </c15:layout>
                </c:ext>
                <c:ext xmlns:c16="http://schemas.microsoft.com/office/drawing/2014/chart" uri="{C3380CC4-5D6E-409C-BE32-E72D297353CC}">
                  <c16:uniqueId val="{00000002-73B4-474F-B7F4-4D8B9664BBB4}"/>
                </c:ext>
              </c:extLst>
            </c:dLbl>
            <c:dLbl>
              <c:idx val="7"/>
              <c:layout>
                <c:manualLayout>
                  <c:x val="-1.537263723444631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BA-4CEA-AEF4-8454517DB963}"/>
                </c:ext>
              </c:extLst>
            </c:dLbl>
            <c:dLbl>
              <c:idx val="11"/>
              <c:layout>
                <c:manualLayout>
                  <c:x val="-1.537263723444623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BA-4CEA-AEF4-8454517DB963}"/>
                </c:ext>
              </c:extLst>
            </c:dLbl>
            <c:dLbl>
              <c:idx val="12"/>
              <c:layout>
                <c:manualLayout>
                  <c:x val="-1.319251090556712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FB-433A-9EE4-4AB11FB7B576}"/>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Data'!$HV$28:$MV$28</c:f>
              <c:numCache>
                <c:formatCode>_(* #,##0_);_(* \(#,##0\);_(* "-"??_);_(@_)</c:formatCode>
                <c:ptCount val="13"/>
                <c:pt idx="0">
                  <c:v>7403</c:v>
                </c:pt>
                <c:pt idx="1">
                  <c:v>8935</c:v>
                </c:pt>
                <c:pt idx="2">
                  <c:v>6972</c:v>
                </c:pt>
                <c:pt idx="3">
                  <c:v>6061</c:v>
                </c:pt>
                <c:pt idx="4">
                  <c:v>6652</c:v>
                </c:pt>
                <c:pt idx="5">
                  <c:v>6324</c:v>
                </c:pt>
                <c:pt idx="6">
                  <c:v>6259</c:v>
                </c:pt>
                <c:pt idx="7">
                  <c:v>5539</c:v>
                </c:pt>
                <c:pt idx="8">
                  <c:v>5770</c:v>
                </c:pt>
                <c:pt idx="9">
                  <c:v>5347</c:v>
                </c:pt>
                <c:pt idx="10">
                  <c:v>5122</c:v>
                </c:pt>
                <c:pt idx="11">
                  <c:v>6028</c:v>
                </c:pt>
                <c:pt idx="12">
                  <c:v>7434</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Data'!$HV$30:$MV$30</c:f>
              <c:numCache>
                <c:formatCode>_(* #,##0_);_(* \(#,##0\);_(* "-"??_);_(@_)</c:formatCode>
                <c:ptCount val="13"/>
                <c:pt idx="0">
                  <c:v>700</c:v>
                </c:pt>
                <c:pt idx="1">
                  <c:v>508</c:v>
                </c:pt>
                <c:pt idx="2">
                  <c:v>515</c:v>
                </c:pt>
                <c:pt idx="3">
                  <c:v>370</c:v>
                </c:pt>
                <c:pt idx="4">
                  <c:v>352</c:v>
                </c:pt>
                <c:pt idx="5">
                  <c:v>274</c:v>
                </c:pt>
                <c:pt idx="6">
                  <c:v>279</c:v>
                </c:pt>
                <c:pt idx="7">
                  <c:v>300</c:v>
                </c:pt>
                <c:pt idx="8">
                  <c:v>305</c:v>
                </c:pt>
                <c:pt idx="9">
                  <c:v>280</c:v>
                </c:pt>
                <c:pt idx="10">
                  <c:v>305</c:v>
                </c:pt>
                <c:pt idx="11">
                  <c:v>452</c:v>
                </c:pt>
                <c:pt idx="12">
                  <c:v>740</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1.5685406971774639E-2"/>
                  <c:y val="8.2085638786640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DA-4987-9586-87269DFC1670}"/>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Data'!$HV$46:$MV$46</c:f>
              <c:numCache>
                <c:formatCode>"$"#,##0.00_);\("$"#,##0.00\)</c:formatCode>
                <c:ptCount val="13"/>
                <c:pt idx="0">
                  <c:v>8.3498697582002013</c:v>
                </c:pt>
                <c:pt idx="1">
                  <c:v>19.97918167740486</c:v>
                </c:pt>
                <c:pt idx="2">
                  <c:v>5.8064668307894305</c:v>
                </c:pt>
                <c:pt idx="3">
                  <c:v>6.8808673680854451</c:v>
                </c:pt>
                <c:pt idx="4">
                  <c:v>7.5681049105722105</c:v>
                </c:pt>
                <c:pt idx="5">
                  <c:v>6.8917093649770393</c:v>
                </c:pt>
                <c:pt idx="6">
                  <c:v>6.7847493595622881</c:v>
                </c:pt>
                <c:pt idx="7">
                  <c:v>7.1358119084701093</c:v>
                </c:pt>
                <c:pt idx="8">
                  <c:v>5.749740084776394</c:v>
                </c:pt>
                <c:pt idx="9">
                  <c:v>6.7725175888797606</c:v>
                </c:pt>
                <c:pt idx="10">
                  <c:v>7.8138004481544412</c:v>
                </c:pt>
                <c:pt idx="11">
                  <c:v>11.180334953748229</c:v>
                </c:pt>
                <c:pt idx="12">
                  <c:v>8.2536820199283429</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Data'!$HV$67:$MV$67</c:f>
              <c:numCache>
                <c:formatCode>0.00%</c:formatCode>
                <c:ptCount val="13"/>
                <c:pt idx="0">
                  <c:v>0.9929</c:v>
                </c:pt>
                <c:pt idx="1">
                  <c:v>0.98850000000000005</c:v>
                </c:pt>
                <c:pt idx="2">
                  <c:v>0.99850000000000005</c:v>
                </c:pt>
                <c:pt idx="3">
                  <c:v>1</c:v>
                </c:pt>
                <c:pt idx="4">
                  <c:v>0.98960000000000004</c:v>
                </c:pt>
                <c:pt idx="5">
                  <c:v>0.99139999999999995</c:v>
                </c:pt>
                <c:pt idx="6">
                  <c:v>1</c:v>
                </c:pt>
                <c:pt idx="7">
                  <c:v>0.99919999999999998</c:v>
                </c:pt>
                <c:pt idx="8">
                  <c:v>0.99099999999999999</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Data'!$HV$68:$MV$68</c:f>
              <c:numCache>
                <c:formatCode>0.00%</c:formatCode>
                <c:ptCount val="13"/>
                <c:pt idx="0">
                  <c:v>7.1000000000000004E-3</c:v>
                </c:pt>
                <c:pt idx="1">
                  <c:v>1.15E-2</c:v>
                </c:pt>
                <c:pt idx="2">
                  <c:v>1.5E-3</c:v>
                </c:pt>
                <c:pt idx="3">
                  <c:v>0</c:v>
                </c:pt>
                <c:pt idx="4">
                  <c:v>1.04E-2</c:v>
                </c:pt>
                <c:pt idx="5">
                  <c:v>8.6E-3</c:v>
                </c:pt>
                <c:pt idx="6">
                  <c:v>0</c:v>
                </c:pt>
                <c:pt idx="7">
                  <c:v>8.0000000000000004E-4</c:v>
                </c:pt>
                <c:pt idx="8">
                  <c:v>8.9999999999999993E-3</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Data'!$HV$69:$MV$69</c:f>
              <c:numCache>
                <c:formatCode>0.00%</c:formatCode>
                <c:ptCount val="13"/>
                <c:pt idx="0">
                  <c:v>0.9929</c:v>
                </c:pt>
                <c:pt idx="1">
                  <c:v>0.98850000000000005</c:v>
                </c:pt>
                <c:pt idx="2">
                  <c:v>0.99850000000000005</c:v>
                </c:pt>
                <c:pt idx="3">
                  <c:v>1</c:v>
                </c:pt>
                <c:pt idx="4">
                  <c:v>0.98960000000000004</c:v>
                </c:pt>
                <c:pt idx="5">
                  <c:v>0.97109999999999996</c:v>
                </c:pt>
                <c:pt idx="6">
                  <c:v>1</c:v>
                </c:pt>
                <c:pt idx="7">
                  <c:v>0.99919999999999998</c:v>
                </c:pt>
                <c:pt idx="8">
                  <c:v>0.99099999999999999</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Data'!$HV$70:$MV$70</c:f>
              <c:numCache>
                <c:formatCode>0.00%</c:formatCode>
                <c:ptCount val="13"/>
                <c:pt idx="0">
                  <c:v>7.1000000000000004E-3</c:v>
                </c:pt>
                <c:pt idx="1">
                  <c:v>1.15E-2</c:v>
                </c:pt>
                <c:pt idx="2">
                  <c:v>1.5E-3</c:v>
                </c:pt>
                <c:pt idx="3">
                  <c:v>0</c:v>
                </c:pt>
                <c:pt idx="4">
                  <c:v>1.04E-2</c:v>
                </c:pt>
                <c:pt idx="5">
                  <c:v>2.8899999999999999E-2</c:v>
                </c:pt>
                <c:pt idx="6">
                  <c:v>0</c:v>
                </c:pt>
                <c:pt idx="7">
                  <c:v>8.0000000000000004E-4</c:v>
                </c:pt>
                <c:pt idx="8">
                  <c:v>8.9999999999999993E-3</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Feb-21</c:v>
                </c:pt>
                <c:pt idx="1">
                  <c:v>Mar-21</c:v>
                </c:pt>
                <c:pt idx="2">
                  <c:v>Apr-21</c:v>
                </c:pt>
                <c:pt idx="3">
                  <c:v>May-21</c:v>
                </c:pt>
                <c:pt idx="4">
                  <c:v>Jun-21</c:v>
                </c:pt>
                <c:pt idx="5">
                  <c:v>Jul-21</c:v>
                </c:pt>
                <c:pt idx="6">
                  <c:v>Aug-21</c:v>
                </c:pt>
                <c:pt idx="7">
                  <c:v>Sep-21</c:v>
                </c:pt>
                <c:pt idx="8">
                  <c:v>Oct-21</c:v>
                </c:pt>
                <c:pt idx="9">
                  <c:v>Nov-21</c:v>
                </c:pt>
                <c:pt idx="10">
                  <c:v>Dec-21</c:v>
                </c:pt>
                <c:pt idx="11">
                  <c:v>Jan-22</c:v>
                </c:pt>
                <c:pt idx="12">
                  <c:v>Feb-22</c:v>
                </c:pt>
              </c:strCache>
            </c:strRef>
          </c:cat>
          <c:val>
            <c:numRef>
              <c:f>'Summary Data'!$HV$71:$MV$71</c:f>
              <c:numCache>
                <c:formatCode>_(* #,##0.000_);_(* \(#,##0.000\);_(* "-"??_);_(@_)</c:formatCode>
                <c:ptCount val="13"/>
                <c:pt idx="0">
                  <c:v>0.63300000000000001</c:v>
                </c:pt>
                <c:pt idx="1">
                  <c:v>0.57809999999999995</c:v>
                </c:pt>
                <c:pt idx="2">
                  <c:v>0.61329999999999996</c:v>
                </c:pt>
                <c:pt idx="3">
                  <c:v>0.57940000000000003</c:v>
                </c:pt>
                <c:pt idx="4">
                  <c:v>0.58050000000000002</c:v>
                </c:pt>
                <c:pt idx="5">
                  <c:v>0.58009999999999995</c:v>
                </c:pt>
                <c:pt idx="6">
                  <c:v>0.56499999999999995</c:v>
                </c:pt>
                <c:pt idx="7">
                  <c:v>0.58450000000000002</c:v>
                </c:pt>
                <c:pt idx="8">
                  <c:v>0.57679999999999998</c:v>
                </c:pt>
                <c:pt idx="9">
                  <c:v>0.57330000000000003</c:v>
                </c:pt>
                <c:pt idx="10">
                  <c:v>0.60170000000000001</c:v>
                </c:pt>
                <c:pt idx="11">
                  <c:v>0.7601</c:v>
                </c:pt>
                <c:pt idx="12">
                  <c:v>0.68879999999999997</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8"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8"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6442" cy="901211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73173"/>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616225" cy="735169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C20" sqref="C20:D20"/>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72" t="s">
        <v>56</v>
      </c>
      <c r="B1" s="1273"/>
      <c r="C1" s="1273"/>
      <c r="D1" s="1274"/>
      <c r="E1" s="334" t="s">
        <v>126</v>
      </c>
    </row>
    <row r="2" spans="1:5" s="185" customFormat="1" ht="15" customHeight="1" x14ac:dyDescent="0.3">
      <c r="A2" s="308">
        <v>1</v>
      </c>
      <c r="B2" s="309"/>
      <c r="C2" s="1275" t="s">
        <v>184</v>
      </c>
      <c r="D2" s="1276"/>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70" t="s">
        <v>288</v>
      </c>
      <c r="D20" s="1271"/>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70" t="s">
        <v>82</v>
      </c>
      <c r="D23" s="1271"/>
      <c r="E23" s="334"/>
    </row>
    <row r="24" spans="1:5" s="185" customFormat="1" ht="15" customHeight="1" x14ac:dyDescent="0.3">
      <c r="A24" s="183">
        <v>5.0999999999999996</v>
      </c>
      <c r="B24" s="184"/>
      <c r="C24" s="1270" t="s">
        <v>183</v>
      </c>
      <c r="D24" s="1271"/>
      <c r="E24" s="334"/>
    </row>
    <row r="25" spans="1:5" s="185" customFormat="1" ht="15" customHeight="1" x14ac:dyDescent="0.3">
      <c r="A25" s="183">
        <v>5.2</v>
      </c>
      <c r="B25" s="184"/>
      <c r="C25" s="1270" t="s">
        <v>182</v>
      </c>
      <c r="D25" s="1271"/>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236</v>
      </c>
      <c r="D39" s="311"/>
      <c r="E39" s="334">
        <v>42016</v>
      </c>
      <c r="F39" s="313"/>
      <c r="G39" s="313"/>
      <c r="H39" s="314"/>
      <c r="I39" s="314"/>
      <c r="J39" s="314"/>
    </row>
    <row r="40" spans="1:10" s="185" customFormat="1" x14ac:dyDescent="0.3">
      <c r="A40" s="1013">
        <v>8.5</v>
      </c>
      <c r="B40" s="184"/>
      <c r="C40" s="310" t="s">
        <v>233</v>
      </c>
      <c r="D40" s="311"/>
      <c r="E40" s="334">
        <v>41973</v>
      </c>
      <c r="F40" s="313"/>
      <c r="G40" s="313"/>
      <c r="H40" s="314"/>
      <c r="I40" s="314"/>
      <c r="J40" s="314"/>
    </row>
    <row r="41" spans="1:10" s="185" customFormat="1" x14ac:dyDescent="0.3">
      <c r="A41" s="1013">
        <v>8.6</v>
      </c>
      <c r="B41" s="184"/>
      <c r="C41" s="310" t="s">
        <v>292</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C62" sqref="C62"/>
    </sheetView>
  </sheetViews>
  <sheetFormatPr defaultRowHeight="14.4" outlineLevelRow="1"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collapsed="1" x14ac:dyDescent="0.3">
      <c r="A27" s="1166" t="s">
        <v>342</v>
      </c>
      <c r="B27" s="1167" t="s">
        <v>344</v>
      </c>
      <c r="C27" s="1168" t="s">
        <v>343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7"/>
  <sheetViews>
    <sheetView tabSelected="1" zoomScale="96" zoomScaleNormal="96" workbookViewId="0">
      <pane xSplit="7" ySplit="10" topLeftCell="FD11" activePane="bottomRight" state="frozen"/>
      <selection activeCell="A4" sqref="A4"/>
      <selection pane="topRight" activeCell="E4" sqref="E4"/>
      <selection pane="bottomLeft" activeCell="A5" sqref="A5"/>
      <selection pane="bottomRight" activeCell="FL12" sqref="FL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customWidth="1" collapsed="1"/>
    <col min="169" max="169" width="11.88671875" style="23" customWidth="1" collapsed="1"/>
    <col min="170" max="170" width="11.6640625" style="17" hidden="1" customWidth="1" outlineLevel="1"/>
    <col min="171" max="171" width="11.6640625" style="23" hidden="1" customWidth="1" outlineLevel="1"/>
    <col min="172" max="172" width="11.6640625" style="17" hidden="1" customWidth="1" outlineLevel="1"/>
    <col min="173" max="173" width="11.6640625" style="23" hidden="1" customWidth="1" outlineLevel="1"/>
    <col min="174" max="174" width="12" style="23" customWidth="1" collapsed="1"/>
    <col min="175" max="175" width="10.88671875" style="23" hidden="1" customWidth="1" outlineLevel="1"/>
    <col min="176" max="176" width="11.33203125" style="367" hidden="1" customWidth="1" outlineLevel="1" collapsed="1"/>
    <col min="177" max="177" width="11.33203125" style="1104" hidden="1" customWidth="1" outlineLevel="1"/>
    <col min="178" max="178" width="11.33203125" style="367" hidden="1" customWidth="1" outlineLevel="1" collapsed="1"/>
    <col min="179" max="179" width="11.33203125" style="1104" hidden="1" customWidth="1" outlineLevel="1"/>
    <col min="180" max="180" width="11.33203125" style="367" hidden="1" customWidth="1" outlineLevel="1" collapsed="1"/>
    <col min="181" max="181" width="11.33203125" style="1104" hidden="1" customWidth="1" outlineLevel="1"/>
    <col min="182" max="182" width="11.33203125" style="367" hidden="1" customWidth="1" outlineLevel="1" collapsed="1"/>
    <col min="183" max="183" width="11.33203125" style="1104" hidden="1" customWidth="1" outlineLevel="1"/>
    <col min="184" max="184" width="11.33203125" style="367" hidden="1" customWidth="1" outlineLevel="1" collapsed="1"/>
    <col min="185" max="185" width="11.33203125" style="1104" hidden="1" customWidth="1" outlineLevel="1"/>
    <col min="186" max="186" width="11.33203125" style="367" hidden="1" customWidth="1" outlineLevel="1" collapsed="1"/>
    <col min="187" max="187" width="11.33203125" style="1104" hidden="1" customWidth="1" outlineLevel="1"/>
    <col min="188" max="188" width="11.33203125" style="367" hidden="1" customWidth="1" outlineLevel="1" collapsed="1"/>
    <col min="189" max="189" width="11.33203125" style="1104" hidden="1" customWidth="1" outlineLevel="1"/>
    <col min="190" max="190" width="11.33203125" style="367" hidden="1" customWidth="1" outlineLevel="1" collapsed="1"/>
    <col min="191" max="191" width="11.33203125" style="1104" hidden="1" customWidth="1" outlineLevel="1"/>
    <col min="192" max="192" width="11.66406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1231" hidden="1" customWidth="1" outlineLevel="1" collapsed="1"/>
    <col min="201" max="201" width="11.33203125" style="1104" hidden="1" customWidth="1" outlineLevel="1"/>
    <col min="202" max="202" width="11.33203125" style="1025" hidden="1" customWidth="1" outlineLevel="1" collapsed="1"/>
    <col min="203" max="203" width="11.33203125" style="1104" hidden="1" customWidth="1" outlineLevel="1"/>
    <col min="204" max="204" width="11.33203125" style="1025" hidden="1" customWidth="1" outlineLevel="1" collapsed="1"/>
    <col min="205" max="205" width="11.33203125" style="1104" hidden="1" customWidth="1" outlineLevel="1"/>
    <col min="206" max="206" width="11.33203125" style="1025" hidden="1" customWidth="1" outlineLevel="1" collapsed="1"/>
    <col min="207" max="207" width="11.33203125" style="1104" hidden="1" customWidth="1" outlineLevel="1"/>
    <col min="208" max="208" width="11.33203125" style="1104" hidden="1" customWidth="1" outlineLevel="1" collapsed="1"/>
    <col min="209" max="209" width="11.33203125" style="1104" hidden="1" customWidth="1" outlineLevel="1"/>
    <col min="210" max="210" width="11.33203125" style="1104" hidden="1" customWidth="1" outlineLevel="1" collapsed="1"/>
    <col min="211" max="211" width="11.33203125" style="1104" hidden="1" customWidth="1" outlineLevel="1"/>
    <col min="212" max="212" width="11.33203125" style="1104" hidden="1" customWidth="1" outlineLevel="1" collapsed="1"/>
    <col min="213" max="213" width="11.33203125" style="1104" hidden="1" customWidth="1" outlineLevel="1"/>
    <col min="214" max="214" width="11.33203125" style="1025" customWidth="1" collapsed="1"/>
    <col min="215" max="215" width="11.33203125" style="1104" customWidth="1"/>
    <col min="216" max="216" width="11.33203125" style="1025" hidden="1" customWidth="1" outlineLevel="1"/>
    <col min="217" max="217" width="11.33203125" style="1104" hidden="1" customWidth="1" outlineLevel="1"/>
    <col min="218" max="218" width="11.33203125" style="1025" hidden="1" customWidth="1" outlineLevel="1"/>
    <col min="219" max="219" width="11.33203125" style="1104" hidden="1" customWidth="1" outlineLevel="1"/>
    <col min="220" max="220" width="11.33203125" style="1025" hidden="1" customWidth="1" outlineLevel="1"/>
    <col min="221" max="221" width="11.33203125" style="1104" hidden="1" customWidth="1" outlineLevel="1"/>
    <col min="222" max="222" width="11.33203125" style="1025" hidden="1" customWidth="1" outlineLevel="1"/>
    <col min="223" max="223" width="11.33203125" style="1104"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5" width="9.109375" hidden="1" customWidth="1" outlineLevel="1" collapsed="1"/>
    <col min="336" max="336" width="9.109375" hidden="1" customWidth="1" collapsed="1"/>
    <col min="337" max="343" width="8.88671875" hidden="1" customWidth="1" outlineLevel="1" collapsed="1"/>
    <col min="344" max="344" width="9.44140625" customWidth="1" collapsed="1"/>
    <col min="345" max="345" width="9.5546875" customWidth="1"/>
    <col min="346" max="356" width="8.88671875" customWidth="1"/>
    <col min="357"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089"/>
      <c r="FU1" s="1091"/>
      <c r="FV1" s="1089"/>
      <c r="FW1" s="1091"/>
      <c r="FX1" s="1089"/>
      <c r="FY1" s="1091"/>
      <c r="FZ1" s="1089"/>
      <c r="GA1" s="1091"/>
      <c r="GB1" s="1089"/>
      <c r="GC1" s="1091"/>
      <c r="GD1" s="1089"/>
      <c r="GE1" s="1091"/>
      <c r="GF1" s="1089"/>
      <c r="GG1" s="1091"/>
      <c r="GH1" s="1089"/>
      <c r="GI1" s="1091"/>
      <c r="GJ1" s="1089"/>
      <c r="GK1" s="1091"/>
      <c r="GL1" s="1089"/>
      <c r="GM1" s="1091"/>
      <c r="GN1" s="1089"/>
      <c r="GO1" s="1091"/>
      <c r="GP1" s="1089"/>
      <c r="GQ1" s="1106"/>
      <c r="GR1" s="1228"/>
      <c r="GS1" s="1190"/>
      <c r="GT1" s="1197"/>
      <c r="GU1" s="1190"/>
      <c r="GV1" s="1197"/>
      <c r="GW1" s="1190"/>
      <c r="GX1" s="1197"/>
      <c r="GY1" s="1190"/>
      <c r="GZ1" s="1190"/>
      <c r="HA1" s="1190"/>
      <c r="HB1" s="1190"/>
      <c r="HC1" s="1190"/>
      <c r="HD1" s="1190"/>
      <c r="HE1" s="1190"/>
      <c r="HF1" s="1197"/>
      <c r="HG1" s="1190"/>
      <c r="HH1" s="1197"/>
      <c r="HI1" s="1190"/>
      <c r="HJ1" s="1197"/>
      <c r="HK1" s="1190"/>
      <c r="HL1" s="1197"/>
      <c r="HM1" s="1190"/>
      <c r="HN1" s="1197"/>
      <c r="HO1" s="1190"/>
      <c r="HP1" s="859"/>
      <c r="HQ1" s="873"/>
      <c r="HR1" s="1296" t="s">
        <v>188</v>
      </c>
      <c r="HS1" s="1297"/>
      <c r="HT1" s="1176"/>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0"/>
      <c r="KP1" s="960"/>
      <c r="KQ1" s="960"/>
      <c r="KR1" s="960"/>
      <c r="KS1" s="960"/>
      <c r="KT1" s="960"/>
      <c r="KU1" s="960"/>
      <c r="KV1" s="960"/>
      <c r="KW1" s="960"/>
      <c r="KX1" s="960"/>
      <c r="KY1" s="960"/>
      <c r="KZ1" s="960"/>
      <c r="LA1" s="960"/>
      <c r="LB1" s="960"/>
      <c r="LC1" s="960"/>
      <c r="LD1" s="960"/>
      <c r="LE1" s="960"/>
      <c r="LF1" s="960"/>
      <c r="LG1" s="960"/>
      <c r="LH1" s="960"/>
      <c r="LI1" s="960"/>
      <c r="LJ1" s="960"/>
      <c r="LK1" s="960"/>
      <c r="LL1" s="960"/>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09">
        <f>DATE(YEAR(DP1),MONTH(DP1)+1,0)</f>
        <v>43312</v>
      </c>
      <c r="DQ2" s="1009">
        <f t="shared" ref="DQ2:EA2" si="97">DATE(YEAR(DQ1),MONTH(DQ1)+1,0)</f>
        <v>43343</v>
      </c>
      <c r="DR2" s="1009">
        <f t="shared" si="97"/>
        <v>43373</v>
      </c>
      <c r="DS2" s="1009">
        <f t="shared" si="97"/>
        <v>43404</v>
      </c>
      <c r="DT2" s="1009">
        <f t="shared" si="97"/>
        <v>43434</v>
      </c>
      <c r="DU2" s="1009">
        <f t="shared" si="97"/>
        <v>43465</v>
      </c>
      <c r="DV2" s="1009">
        <f t="shared" si="97"/>
        <v>43496</v>
      </c>
      <c r="DW2" s="1009">
        <f t="shared" si="97"/>
        <v>43524</v>
      </c>
      <c r="DX2" s="1009">
        <f t="shared" si="97"/>
        <v>43555</v>
      </c>
      <c r="DY2" s="1009">
        <f t="shared" si="97"/>
        <v>43585</v>
      </c>
      <c r="DZ2" s="1009">
        <f t="shared" si="97"/>
        <v>43616</v>
      </c>
      <c r="EA2" s="1009">
        <f t="shared" si="97"/>
        <v>43646</v>
      </c>
      <c r="EB2" s="53"/>
      <c r="EC2" s="53"/>
      <c r="ED2" s="1018">
        <f>DATE(YEAR(ED1),MONTH(ED1)+1,0)</f>
        <v>43677</v>
      </c>
      <c r="EE2" s="1018">
        <f t="shared" ref="EE2:EO2" si="98">DATE(YEAR(EE1),MONTH(EE1)+1,0)</f>
        <v>43708</v>
      </c>
      <c r="EF2" s="1018">
        <f t="shared" si="98"/>
        <v>43738</v>
      </c>
      <c r="EG2" s="1018">
        <f t="shared" si="98"/>
        <v>43769</v>
      </c>
      <c r="EH2" s="1018">
        <f t="shared" si="98"/>
        <v>43799</v>
      </c>
      <c r="EI2" s="1018">
        <f t="shared" si="98"/>
        <v>43830</v>
      </c>
      <c r="EJ2" s="1018">
        <f t="shared" si="98"/>
        <v>43861</v>
      </c>
      <c r="EK2" s="1018">
        <f t="shared" si="98"/>
        <v>43890</v>
      </c>
      <c r="EL2" s="1018">
        <f t="shared" si="98"/>
        <v>43921</v>
      </c>
      <c r="EM2" s="1018">
        <f t="shared" si="98"/>
        <v>43951</v>
      </c>
      <c r="EN2" s="1018">
        <f t="shared" si="98"/>
        <v>43982</v>
      </c>
      <c r="EO2" s="1018">
        <f t="shared" si="98"/>
        <v>44012</v>
      </c>
      <c r="EP2" s="53"/>
      <c r="EQ2" s="53"/>
      <c r="ER2" s="1079">
        <f>DATE(YEAR(ER1),MONTH(ER1)+1,0)</f>
        <v>44043</v>
      </c>
      <c r="ES2" s="1079">
        <f t="shared" ref="ES2:FC2" si="99">DATE(YEAR(ES1),MONTH(ES1)+1,0)</f>
        <v>44074</v>
      </c>
      <c r="ET2" s="1079">
        <f t="shared" si="99"/>
        <v>44104</v>
      </c>
      <c r="EU2" s="1079">
        <f t="shared" si="99"/>
        <v>44135</v>
      </c>
      <c r="EV2" s="1079">
        <f t="shared" si="99"/>
        <v>44165</v>
      </c>
      <c r="EW2" s="1079">
        <f t="shared" si="99"/>
        <v>44196</v>
      </c>
      <c r="EX2" s="1079">
        <f t="shared" si="99"/>
        <v>44227</v>
      </c>
      <c r="EY2" s="1162">
        <f>DATE(YEAR(EY1),MONTH(EY1)+1,0)+1</f>
        <v>44256</v>
      </c>
      <c r="EZ2" s="1079">
        <f t="shared" si="99"/>
        <v>44286</v>
      </c>
      <c r="FA2" s="1079">
        <f t="shared" si="99"/>
        <v>44316</v>
      </c>
      <c r="FB2" s="1079">
        <f t="shared" si="99"/>
        <v>44347</v>
      </c>
      <c r="FC2" s="1079">
        <f t="shared" si="99"/>
        <v>44377</v>
      </c>
      <c r="FD2" s="53"/>
      <c r="FE2" s="53"/>
      <c r="FF2" s="1170">
        <f>DATE(YEAR(FF1),MONTH(FF1)+1,0)</f>
        <v>44408</v>
      </c>
      <c r="FG2" s="1170">
        <f t="shared" ref="FG2:FL2" si="100">DATE(YEAR(FG1),MONTH(FG1)+1,0)</f>
        <v>44439</v>
      </c>
      <c r="FH2" s="1170">
        <f t="shared" si="100"/>
        <v>44469</v>
      </c>
      <c r="FI2" s="1170">
        <f t="shared" si="100"/>
        <v>44500</v>
      </c>
      <c r="FJ2" s="1170">
        <f t="shared" si="100"/>
        <v>44530</v>
      </c>
      <c r="FK2" s="1170">
        <f t="shared" si="100"/>
        <v>44561</v>
      </c>
      <c r="FL2" s="1170">
        <f t="shared" si="100"/>
        <v>44592</v>
      </c>
      <c r="FM2" s="1269">
        <f>DATE(YEAR(FM1),MONTH(FM1)+1,0)</f>
        <v>44620</v>
      </c>
      <c r="FN2" s="1170">
        <f t="shared" ref="FN2:FQ2" si="101">DATE(YEAR(FN1),MONTH(FN1)+1,0)</f>
        <v>44651</v>
      </c>
      <c r="FO2" s="1170">
        <f t="shared" si="101"/>
        <v>44681</v>
      </c>
      <c r="FP2" s="1170">
        <f t="shared" si="101"/>
        <v>44712</v>
      </c>
      <c r="FQ2" s="1170">
        <f t="shared" si="101"/>
        <v>44742</v>
      </c>
      <c r="FR2" s="53"/>
      <c r="FS2" s="53"/>
      <c r="FT2" s="1086" t="s">
        <v>315</v>
      </c>
      <c r="FU2" s="1092"/>
      <c r="FV2" s="1086" t="s">
        <v>316</v>
      </c>
      <c r="FW2" s="1092"/>
      <c r="FX2" s="1086" t="s">
        <v>317</v>
      </c>
      <c r="FY2" s="1092"/>
      <c r="FZ2" s="1086" t="s">
        <v>318</v>
      </c>
      <c r="GA2" s="1092"/>
      <c r="GB2" s="1086" t="s">
        <v>319</v>
      </c>
      <c r="GC2" s="1092"/>
      <c r="GD2" s="1086" t="s">
        <v>320</v>
      </c>
      <c r="GE2" s="1092"/>
      <c r="GF2" s="1086" t="s">
        <v>321</v>
      </c>
      <c r="GG2" s="1092"/>
      <c r="GH2" s="1086" t="s">
        <v>322</v>
      </c>
      <c r="GI2" s="1092"/>
      <c r="GJ2" s="1086" t="s">
        <v>323</v>
      </c>
      <c r="GK2" s="1092"/>
      <c r="GL2" s="1086" t="s">
        <v>324</v>
      </c>
      <c r="GM2" s="1092"/>
      <c r="GN2" s="1086" t="s">
        <v>325</v>
      </c>
      <c r="GO2" s="1092"/>
      <c r="GP2" s="1086" t="s">
        <v>326</v>
      </c>
      <c r="GQ2" s="1092"/>
      <c r="GR2" s="1229" t="s">
        <v>348</v>
      </c>
      <c r="GS2" s="1191"/>
      <c r="GT2" s="1198" t="s">
        <v>349</v>
      </c>
      <c r="GU2" s="1191"/>
      <c r="GV2" s="1198" t="s">
        <v>350</v>
      </c>
      <c r="GW2" s="1191"/>
      <c r="GX2" s="1198" t="s">
        <v>351</v>
      </c>
      <c r="GY2" s="1191"/>
      <c r="GZ2" s="1191" t="s">
        <v>352</v>
      </c>
      <c r="HA2" s="1191"/>
      <c r="HB2" s="1191" t="s">
        <v>353</v>
      </c>
      <c r="HC2" s="1191"/>
      <c r="HD2" s="1191" t="s">
        <v>354</v>
      </c>
      <c r="HE2" s="1191"/>
      <c r="HF2" s="1198" t="s">
        <v>355</v>
      </c>
      <c r="HG2" s="1191"/>
      <c r="HH2" s="1198" t="s">
        <v>356</v>
      </c>
      <c r="HI2" s="1191"/>
      <c r="HJ2" s="1198" t="s">
        <v>357</v>
      </c>
      <c r="HK2" s="1191"/>
      <c r="HL2" s="1198" t="s">
        <v>358</v>
      </c>
      <c r="HM2" s="1191"/>
      <c r="HN2" s="1198" t="s">
        <v>359</v>
      </c>
      <c r="HO2" s="1191"/>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0"/>
      <c r="KP2" s="960"/>
      <c r="KQ2" s="960"/>
      <c r="KR2" s="960"/>
      <c r="KS2" s="960"/>
      <c r="KT2" s="960"/>
      <c r="KU2" s="960"/>
      <c r="KV2" s="960"/>
      <c r="KW2" s="960"/>
      <c r="KX2" s="960"/>
      <c r="KY2" s="960"/>
      <c r="KZ2" s="960"/>
      <c r="LA2" s="960"/>
      <c r="LB2" s="960"/>
      <c r="LC2" s="960"/>
      <c r="LD2" s="960"/>
      <c r="LE2" s="960"/>
      <c r="LF2" s="960"/>
      <c r="LG2" s="960"/>
      <c r="LH2" s="960"/>
      <c r="LI2" s="960"/>
      <c r="LJ2" s="960"/>
      <c r="LK2" s="960"/>
      <c r="LL2" s="960"/>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NETWORKDAYS(BQ1,BQ2,$A$78:$A$244)</f>
        <v>20</v>
      </c>
      <c r="BR3" s="586">
        <f>NETWORKDAYS(BR1,BR2,$A$78:$A$244)</f>
        <v>20</v>
      </c>
      <c r="BS3" s="586">
        <f t="shared" ref="BS3" si="104">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05">NETWORKDAYS(CB1,CB2,$A$78:$A$244)</f>
        <v>21</v>
      </c>
      <c r="CC3" s="730">
        <f t="shared" si="105"/>
        <v>22</v>
      </c>
      <c r="CD3" s="730">
        <f t="shared" si="105"/>
        <v>18</v>
      </c>
      <c r="CE3" s="730">
        <f t="shared" ref="CE3" si="106">NETWORKDAYS(CE1,CE2,$A$78:$A$244)</f>
        <v>20</v>
      </c>
      <c r="CF3" s="730">
        <f t="shared" ref="CF3" si="107">NETWORKDAYS(CF1,CF2,$A$78:$A$244)</f>
        <v>19</v>
      </c>
      <c r="CG3" s="730">
        <f t="shared" ref="CG3:CH3" si="108">NETWORKDAYS(CG1,CG2,$A$78:$A$244)</f>
        <v>21</v>
      </c>
      <c r="CH3" s="730">
        <f t="shared" si="108"/>
        <v>22</v>
      </c>
      <c r="CI3" s="730">
        <f t="shared" ref="CI3" si="109">NETWORKDAYS(CI1,CI2,$A$78:$A$244)</f>
        <v>21</v>
      </c>
      <c r="CJ3" s="730">
        <f t="shared" ref="CJ3" si="110">NETWORKDAYS(CJ1,CJ2,$A$78:$A$244)</f>
        <v>21</v>
      </c>
      <c r="CK3" s="730">
        <f t="shared" ref="CK3" si="111">NETWORKDAYS(CK1,CK2,$A$78:$A$244)</f>
        <v>22</v>
      </c>
      <c r="CL3" s="54"/>
      <c r="CM3" s="54"/>
      <c r="CN3" s="813">
        <f>NETWORKDAYS(CN1,CN2,$A$78:$A$244)</f>
        <v>20</v>
      </c>
      <c r="CO3" s="813">
        <f>NETWORKDAYS(CO1,CO2,$A$78:$A$244)</f>
        <v>23</v>
      </c>
      <c r="CP3" s="813">
        <f t="shared" ref="CP3:CY3" si="112">NETWORKDAYS(CP1,CP2,$A$78:$A$244)</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NETWORKDAYS(DB1,DB2,$A$78:$A$244)</f>
        <v>20</v>
      </c>
      <c r="DC3" s="860">
        <f>NETWORKDAYS(DC1,DC2,$A$78:$A$244)</f>
        <v>23</v>
      </c>
      <c r="DD3" s="860">
        <f t="shared" ref="DD3:DM3" si="113">NETWORKDAYS(DD1,DD2,$A$78:$A$244)</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0">
        <f>NETWORKDAYS(DP1,DP2,$A$78:$A$244)</f>
        <v>21</v>
      </c>
      <c r="DQ3" s="1010">
        <f>NETWORKDAYS(DQ1,DQ2,$A$78:$A$244)</f>
        <v>23</v>
      </c>
      <c r="DR3" s="1010">
        <f t="shared" ref="DR3:EA3" si="114">NETWORKDAYS(DR1,DR2,$A$78:$A$244)</f>
        <v>19</v>
      </c>
      <c r="DS3" s="1010">
        <f t="shared" si="114"/>
        <v>23</v>
      </c>
      <c r="DT3" s="1010">
        <f t="shared" si="114"/>
        <v>19</v>
      </c>
      <c r="DU3" s="1010">
        <f>NETWORKDAYS(DU1,DU2,$A$78:$A$244)</f>
        <v>18</v>
      </c>
      <c r="DV3" s="1010">
        <f t="shared" si="114"/>
        <v>21</v>
      </c>
      <c r="DW3" s="1010">
        <f t="shared" si="114"/>
        <v>20</v>
      </c>
      <c r="DX3" s="1010">
        <f t="shared" si="114"/>
        <v>21</v>
      </c>
      <c r="DY3" s="1010">
        <f t="shared" si="114"/>
        <v>21</v>
      </c>
      <c r="DZ3" s="1010">
        <f t="shared" si="114"/>
        <v>22</v>
      </c>
      <c r="EA3" s="1010">
        <f t="shared" si="114"/>
        <v>20</v>
      </c>
      <c r="EB3" s="54"/>
      <c r="EC3" s="54"/>
      <c r="ED3" s="1019">
        <f>NETWORKDAYS(ED1,ED2,$A$78:$A$244)</f>
        <v>22</v>
      </c>
      <c r="EE3" s="1019">
        <f>NETWORKDAYS(EE1,EE2,$A$78:$A$244)</f>
        <v>22</v>
      </c>
      <c r="EF3" s="1019">
        <f t="shared" ref="EF3:EH3" si="115">NETWORKDAYS(EF1,EF2,$A$78:$A$244)</f>
        <v>20</v>
      </c>
      <c r="EG3" s="1019">
        <f t="shared" si="115"/>
        <v>23</v>
      </c>
      <c r="EH3" s="1019">
        <f t="shared" si="115"/>
        <v>18</v>
      </c>
      <c r="EI3" s="1019">
        <f>NETWORKDAYS(EI1,EI2,$A$78:$A$244)</f>
        <v>19</v>
      </c>
      <c r="EJ3" s="1019">
        <f t="shared" ref="EJ3:EO3" si="116">NETWORKDAYS(EJ1,EJ2,$A$78:$A$244)</f>
        <v>21</v>
      </c>
      <c r="EK3" s="1019">
        <f t="shared" si="116"/>
        <v>20</v>
      </c>
      <c r="EL3" s="1019">
        <f t="shared" si="116"/>
        <v>22</v>
      </c>
      <c r="EM3" s="1019">
        <f t="shared" si="116"/>
        <v>21</v>
      </c>
      <c r="EN3" s="1019">
        <f t="shared" si="116"/>
        <v>20</v>
      </c>
      <c r="EO3" s="1019">
        <f t="shared" si="116"/>
        <v>22</v>
      </c>
      <c r="EP3" s="54"/>
      <c r="EQ3" s="54"/>
      <c r="ER3" s="1080">
        <f>NETWORKDAYS(ER1,ER2,$A$78:$A$244)</f>
        <v>22</v>
      </c>
      <c r="ES3" s="1080">
        <f>NETWORKDAYS(ES1,ES2,$A$78:$A$244)</f>
        <v>21</v>
      </c>
      <c r="ET3" s="1080">
        <f t="shared" ref="ET3:EV3" si="117">NETWORKDAYS(ET1,ET2,$A$78:$A$244)</f>
        <v>21</v>
      </c>
      <c r="EU3" s="1080">
        <f t="shared" si="117"/>
        <v>22</v>
      </c>
      <c r="EV3" s="1080">
        <f t="shared" si="117"/>
        <v>18</v>
      </c>
      <c r="EW3" s="1080">
        <f>NETWORKDAYS(EW1,EW2,$A$78:$A$244)</f>
        <v>20</v>
      </c>
      <c r="EX3" s="1080">
        <f t="shared" ref="EX3:FC3" si="118">NETWORKDAYS(EX1,EX2,$A$78:$A$244)</f>
        <v>19</v>
      </c>
      <c r="EY3" s="1080">
        <f t="shared" si="118"/>
        <v>20</v>
      </c>
      <c r="EZ3" s="1080">
        <f t="shared" si="118"/>
        <v>23</v>
      </c>
      <c r="FA3" s="1080">
        <f>NETWORKDAYS(FA1,FA2,$A$78:$A$244)-1</f>
        <v>21</v>
      </c>
      <c r="FB3" s="1080">
        <f t="shared" si="118"/>
        <v>20</v>
      </c>
      <c r="FC3" s="1080">
        <f t="shared" si="118"/>
        <v>22</v>
      </c>
      <c r="FD3" s="54"/>
      <c r="FE3" s="54"/>
      <c r="FF3" s="1171">
        <f>NETWORKDAYS(FF1,FF2,$A$78:$A$244)</f>
        <v>21</v>
      </c>
      <c r="FG3" s="1171">
        <f>NETWORKDAYS(FG1,FG2,$A$78:$A$244)</f>
        <v>22</v>
      </c>
      <c r="FH3" s="1171">
        <f t="shared" ref="FH3:FJ3" si="119">NETWORKDAYS(FH1,FH2,$A$78:$A$244)</f>
        <v>21</v>
      </c>
      <c r="FI3" s="1171">
        <f t="shared" si="119"/>
        <v>21</v>
      </c>
      <c r="FJ3" s="1171">
        <f t="shared" si="119"/>
        <v>19</v>
      </c>
      <c r="FK3" s="1171">
        <f>NETWORKDAYS(FK1,FK2,$A$78:$A$244)</f>
        <v>19</v>
      </c>
      <c r="FL3" s="1171">
        <f t="shared" ref="FL3:FN3" si="120">NETWORKDAYS(FL1,FL2,$A$78:$A$244)</f>
        <v>20</v>
      </c>
      <c r="FM3" s="1171">
        <f t="shared" si="120"/>
        <v>20</v>
      </c>
      <c r="FN3" s="1171">
        <f t="shared" si="120"/>
        <v>23</v>
      </c>
      <c r="FO3" s="1171">
        <f>NETWORKDAYS(FO1,FO2,$A$78:$A$244)-1</f>
        <v>19</v>
      </c>
      <c r="FP3" s="1171">
        <f t="shared" ref="FP3:FQ3" si="121">NETWORKDAYS(FP1,FP2,$A$78:$A$244)</f>
        <v>21</v>
      </c>
      <c r="FQ3" s="1171">
        <f t="shared" si="121"/>
        <v>22</v>
      </c>
      <c r="FR3" s="54"/>
      <c r="FS3" s="54"/>
      <c r="FT3" s="1086"/>
      <c r="FU3" s="1092"/>
      <c r="FV3" s="1086"/>
      <c r="FW3" s="1092" t="s">
        <v>315</v>
      </c>
      <c r="FX3" s="1086"/>
      <c r="FY3" s="1092" t="str">
        <f>FV2</f>
        <v>ES</v>
      </c>
      <c r="FZ3" s="1086"/>
      <c r="GA3" s="1092" t="str">
        <f>FX2</f>
        <v>ET</v>
      </c>
      <c r="GB3" s="1086"/>
      <c r="GC3" s="1092" t="str">
        <f>FZ2</f>
        <v>EU</v>
      </c>
      <c r="GD3" s="1086"/>
      <c r="GE3" s="1092" t="str">
        <f>GB2</f>
        <v>EV</v>
      </c>
      <c r="GF3" s="1086"/>
      <c r="GG3" s="1092" t="str">
        <f>GD2</f>
        <v>EW</v>
      </c>
      <c r="GH3" s="1086"/>
      <c r="GI3" s="1092" t="str">
        <f>GF2</f>
        <v>EX</v>
      </c>
      <c r="GJ3" s="1086"/>
      <c r="GK3" s="1092" t="str">
        <f>GH2</f>
        <v>EY</v>
      </c>
      <c r="GL3" s="1086"/>
      <c r="GM3" s="1092" t="str">
        <f>GJ2</f>
        <v>EZ</v>
      </c>
      <c r="GN3" s="1086"/>
      <c r="GO3" s="1092" t="str">
        <f>GL2</f>
        <v>FA</v>
      </c>
      <c r="GP3" s="1086"/>
      <c r="GQ3" s="1092" t="str">
        <f>GN2</f>
        <v>FB</v>
      </c>
      <c r="GR3" s="1229"/>
      <c r="GS3" s="1191" t="s">
        <v>326</v>
      </c>
      <c r="GT3" s="1198"/>
      <c r="GU3" s="1191" t="s">
        <v>348</v>
      </c>
      <c r="GV3" s="1198"/>
      <c r="GW3" s="1191" t="s">
        <v>349</v>
      </c>
      <c r="GX3" s="1198"/>
      <c r="GY3" s="1191" t="s">
        <v>350</v>
      </c>
      <c r="GZ3" s="1191"/>
      <c r="HA3" s="1191" t="s">
        <v>351</v>
      </c>
      <c r="HB3" s="1191"/>
      <c r="HC3" s="1191" t="s">
        <v>352</v>
      </c>
      <c r="HD3" s="1191"/>
      <c r="HE3" s="1191" t="s">
        <v>353</v>
      </c>
      <c r="HF3" s="1198"/>
      <c r="HG3" s="1191" t="s">
        <v>354</v>
      </c>
      <c r="HH3" s="1198"/>
      <c r="HI3" s="1191" t="s">
        <v>355</v>
      </c>
      <c r="HJ3" s="1198"/>
      <c r="HK3" s="1191" t="s">
        <v>356</v>
      </c>
      <c r="HL3" s="1198"/>
      <c r="HM3" s="1191" t="s">
        <v>357</v>
      </c>
      <c r="HN3" s="1198"/>
      <c r="HO3" s="1191"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1"/>
      <c r="KP3" s="961"/>
      <c r="KQ3" s="961"/>
      <c r="KR3" s="961"/>
      <c r="KS3" s="961"/>
      <c r="KT3" s="961"/>
      <c r="KU3" s="961"/>
      <c r="KV3" s="961"/>
      <c r="KW3" s="961"/>
      <c r="KX3" s="961"/>
      <c r="KY3" s="961"/>
      <c r="KZ3" s="961"/>
      <c r="LA3" s="961"/>
      <c r="LB3" s="961"/>
      <c r="LC3" s="961"/>
      <c r="LD3" s="961"/>
      <c r="LE3" s="961"/>
      <c r="LF3" s="961"/>
      <c r="LG3" s="961"/>
      <c r="LH3" s="961"/>
      <c r="LI3" s="961"/>
      <c r="LJ3" s="961"/>
      <c r="LK3" s="961"/>
      <c r="LL3" s="961"/>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1">
        <f t="shared" ref="DP4:EA4" si="129">IF(DP11&gt;0,1,)</f>
        <v>1</v>
      </c>
      <c r="DQ4" s="1011">
        <f t="shared" si="129"/>
        <v>1</v>
      </c>
      <c r="DR4" s="1011">
        <f t="shared" si="129"/>
        <v>1</v>
      </c>
      <c r="DS4" s="1011">
        <f t="shared" si="129"/>
        <v>1</v>
      </c>
      <c r="DT4" s="1011">
        <f t="shared" si="129"/>
        <v>1</v>
      </c>
      <c r="DU4" s="1011">
        <f>IF(DU11&gt;0,1,)</f>
        <v>1</v>
      </c>
      <c r="DV4" s="1011">
        <f>IF(DV11&gt;0,1,)</f>
        <v>1</v>
      </c>
      <c r="DW4" s="1011">
        <f t="shared" si="129"/>
        <v>1</v>
      </c>
      <c r="DX4" s="1011">
        <f t="shared" si="129"/>
        <v>1</v>
      </c>
      <c r="DY4" s="1011">
        <f t="shared" si="129"/>
        <v>1</v>
      </c>
      <c r="DZ4" s="1011">
        <f t="shared" si="129"/>
        <v>1</v>
      </c>
      <c r="EA4" s="1011">
        <f t="shared" si="129"/>
        <v>1</v>
      </c>
      <c r="EB4" s="221">
        <f>SUM(DP4:EA4)</f>
        <v>12</v>
      </c>
      <c r="EC4" s="167"/>
      <c r="ED4" s="1020">
        <f t="shared" ref="ED4:EH4" si="130">IF(ED11&gt;0,1,)</f>
        <v>1</v>
      </c>
      <c r="EE4" s="1020">
        <f t="shared" si="130"/>
        <v>1</v>
      </c>
      <c r="EF4" s="1020">
        <f t="shared" si="130"/>
        <v>1</v>
      </c>
      <c r="EG4" s="1020">
        <f t="shared" si="130"/>
        <v>1</v>
      </c>
      <c r="EH4" s="1020">
        <f t="shared" si="130"/>
        <v>1</v>
      </c>
      <c r="EI4" s="1020">
        <f>IF(EI11&gt;0,1,)</f>
        <v>1</v>
      </c>
      <c r="EJ4" s="1020">
        <f>IF(EJ11&gt;0,1,)</f>
        <v>1</v>
      </c>
      <c r="EK4" s="1020">
        <f t="shared" ref="EK4:EO4" si="131">IF(EK11&gt;0,1,)</f>
        <v>1</v>
      </c>
      <c r="EL4" s="1020">
        <f t="shared" si="131"/>
        <v>1</v>
      </c>
      <c r="EM4" s="1020">
        <f t="shared" si="131"/>
        <v>1</v>
      </c>
      <c r="EN4" s="1020">
        <f t="shared" si="131"/>
        <v>1</v>
      </c>
      <c r="EO4" s="1020">
        <f t="shared" si="131"/>
        <v>1</v>
      </c>
      <c r="EP4" s="221">
        <f>SUM(ED4:EO4)</f>
        <v>12</v>
      </c>
      <c r="EQ4" s="167"/>
      <c r="ER4" s="1081">
        <f t="shared" ref="ER4:EV4" si="132">IF(ER11&gt;0,1,)</f>
        <v>1</v>
      </c>
      <c r="ES4" s="1081">
        <f t="shared" si="132"/>
        <v>1</v>
      </c>
      <c r="ET4" s="1081">
        <f t="shared" si="132"/>
        <v>1</v>
      </c>
      <c r="EU4" s="1081">
        <f t="shared" si="132"/>
        <v>1</v>
      </c>
      <c r="EV4" s="1081">
        <f t="shared" si="132"/>
        <v>1</v>
      </c>
      <c r="EW4" s="1081">
        <f>IF(EW11&gt;0,1,)</f>
        <v>1</v>
      </c>
      <c r="EX4" s="1081">
        <f>IF(EX11&gt;0,1,)</f>
        <v>1</v>
      </c>
      <c r="EY4" s="1081">
        <f t="shared" ref="EY4:FC4" si="133">IF(EY11&gt;0,1,)</f>
        <v>1</v>
      </c>
      <c r="EZ4" s="1081">
        <f t="shared" si="133"/>
        <v>1</v>
      </c>
      <c r="FA4" s="1081">
        <f t="shared" si="133"/>
        <v>1</v>
      </c>
      <c r="FB4" s="1081">
        <f t="shared" si="133"/>
        <v>1</v>
      </c>
      <c r="FC4" s="1081">
        <f t="shared" si="133"/>
        <v>1</v>
      </c>
      <c r="FD4" s="221">
        <f>SUM(ER4:FC4)</f>
        <v>12</v>
      </c>
      <c r="FE4" s="167"/>
      <c r="FF4" s="1172">
        <f t="shared" ref="FF4:FJ4" si="134">IF(FF11&gt;0,1,)</f>
        <v>1</v>
      </c>
      <c r="FG4" s="1172">
        <f t="shared" si="134"/>
        <v>1</v>
      </c>
      <c r="FH4" s="1172">
        <f t="shared" si="134"/>
        <v>1</v>
      </c>
      <c r="FI4" s="1172">
        <f t="shared" si="134"/>
        <v>1</v>
      </c>
      <c r="FJ4" s="1172">
        <f t="shared" si="134"/>
        <v>1</v>
      </c>
      <c r="FK4" s="1172">
        <f>IF(FK11&gt;0,1,)</f>
        <v>1</v>
      </c>
      <c r="FL4" s="1172">
        <f>IF(FL11&gt;0,1,)</f>
        <v>1</v>
      </c>
      <c r="FM4" s="1172">
        <f t="shared" ref="FM4:FQ4" si="135">IF(FM11&gt;0,1,)</f>
        <v>1</v>
      </c>
      <c r="FN4" s="1172">
        <f t="shared" si="135"/>
        <v>0</v>
      </c>
      <c r="FO4" s="1172">
        <f t="shared" si="135"/>
        <v>0</v>
      </c>
      <c r="FP4" s="1172">
        <f t="shared" si="135"/>
        <v>0</v>
      </c>
      <c r="FQ4" s="1172">
        <f t="shared" si="135"/>
        <v>0</v>
      </c>
      <c r="FR4" s="221">
        <f>SUM(FF4:FQ4)</f>
        <v>8</v>
      </c>
      <c r="FS4" s="167"/>
      <c r="FT4" s="1087" t="s">
        <v>314</v>
      </c>
      <c r="FU4" s="1093" t="s">
        <v>314</v>
      </c>
      <c r="FV4" s="1087"/>
      <c r="FW4" s="1093"/>
      <c r="FX4" s="1087"/>
      <c r="FY4" s="1093"/>
      <c r="FZ4" s="1087"/>
      <c r="GA4" s="1093"/>
      <c r="GB4" s="1087"/>
      <c r="GC4" s="1093"/>
      <c r="GD4" s="1087"/>
      <c r="GE4" s="1093"/>
      <c r="GF4" s="1087"/>
      <c r="GG4" s="1093"/>
      <c r="GH4" s="1087"/>
      <c r="GI4" s="1093"/>
      <c r="GJ4" s="1087"/>
      <c r="GK4" s="1093"/>
      <c r="GL4" s="1087"/>
      <c r="GM4" s="1093"/>
      <c r="GN4" s="1087"/>
      <c r="GO4" s="1093"/>
      <c r="GP4" s="1087"/>
      <c r="GQ4" s="1093"/>
      <c r="GR4" s="1230"/>
      <c r="GS4" s="1192"/>
      <c r="GT4" s="1199"/>
      <c r="GU4" s="1192"/>
      <c r="GV4" s="1199"/>
      <c r="GW4" s="1192"/>
      <c r="GX4" s="1199"/>
      <c r="GY4" s="1192"/>
      <c r="GZ4" s="1192"/>
      <c r="HA4" s="1192"/>
      <c r="HB4" s="1192"/>
      <c r="HC4" s="1192"/>
      <c r="HD4" s="1192"/>
      <c r="HE4" s="1192"/>
      <c r="HF4" s="1199"/>
      <c r="HG4" s="1192"/>
      <c r="HH4" s="1199"/>
      <c r="HI4" s="1192"/>
      <c r="HJ4" s="1199"/>
      <c r="HK4" s="1192"/>
      <c r="HL4" s="1199"/>
      <c r="HM4" s="1192"/>
      <c r="HN4" s="1199"/>
      <c r="HO4" s="1192"/>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2"/>
      <c r="KP4" s="962"/>
      <c r="KQ4" s="962"/>
      <c r="KR4" s="962"/>
      <c r="KS4" s="962"/>
      <c r="KT4" s="962"/>
      <c r="KU4" s="962"/>
      <c r="KV4" s="962"/>
      <c r="KW4" s="962"/>
      <c r="KX4" s="962"/>
      <c r="KY4" s="962"/>
      <c r="KZ4" s="962"/>
      <c r="LA4" s="962"/>
      <c r="LB4" s="962"/>
      <c r="LC4" s="962"/>
      <c r="LD4" s="962"/>
      <c r="LE4" s="962"/>
      <c r="LF4" s="962"/>
      <c r="LG4" s="962"/>
      <c r="LH4" s="962"/>
      <c r="LI4" s="962"/>
      <c r="LJ4" s="962"/>
      <c r="LK4" s="962"/>
      <c r="LL4" s="962"/>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6">
        <f>2+2+25</f>
        <v>29</v>
      </c>
      <c r="FH5" s="43">
        <f>2+2+21</f>
        <v>25</v>
      </c>
      <c r="FI5" s="56">
        <f>6+1+28</f>
        <v>35</v>
      </c>
      <c r="FJ5" s="43">
        <v>18</v>
      </c>
      <c r="FK5" s="56">
        <v>148</v>
      </c>
      <c r="FL5" s="43">
        <f>1+2+7</f>
        <v>10</v>
      </c>
      <c r="FM5" s="56">
        <f>6+10+15+5</f>
        <v>36</v>
      </c>
      <c r="FN5" s="43"/>
      <c r="FO5" s="56"/>
      <c r="FP5" s="43"/>
      <c r="FQ5" s="56"/>
      <c r="FR5" s="168">
        <f>SUM(FF5:FQ5)</f>
        <v>347</v>
      </c>
      <c r="FS5" s="171">
        <f>SUM(FF5:FQ5)/$FR$4</f>
        <v>43.375</v>
      </c>
      <c r="FT5" s="1025">
        <f>ER5-EO5</f>
        <v>-19</v>
      </c>
      <c r="FU5" s="1107">
        <f>FT5/EO5</f>
        <v>-0.33333333333333331</v>
      </c>
      <c r="FV5" s="1025">
        <f>ES5-ER5</f>
        <v>8</v>
      </c>
      <c r="FW5" s="1107">
        <f>FV5/ER5</f>
        <v>0.21052631578947367</v>
      </c>
      <c r="FX5" s="1025">
        <f>ET5-ES5</f>
        <v>2</v>
      </c>
      <c r="FY5" s="1107">
        <f>FX5/ES5</f>
        <v>4.3478260869565216E-2</v>
      </c>
      <c r="FZ5" s="1025">
        <f>EU5-ET5</f>
        <v>-15</v>
      </c>
      <c r="GA5" s="1107">
        <f>FZ5/ET5</f>
        <v>-0.3125</v>
      </c>
      <c r="GB5" s="1025">
        <f>EV5-EU5</f>
        <v>-3</v>
      </c>
      <c r="GC5" s="1107">
        <f>GB5/EU5</f>
        <v>-9.0909090909090912E-2</v>
      </c>
      <c r="GD5" s="1025">
        <f>EW5-EV5</f>
        <v>12</v>
      </c>
      <c r="GE5" s="1107">
        <f>GD5/EV5</f>
        <v>0.4</v>
      </c>
      <c r="GF5" s="1025">
        <f>EX5-EW5</f>
        <v>-4</v>
      </c>
      <c r="GG5" s="1094">
        <f>GF5/EW5</f>
        <v>-9.5238095238095233E-2</v>
      </c>
      <c r="GH5" s="1025">
        <f>EY5-EX5</f>
        <v>-2</v>
      </c>
      <c r="GI5" s="1094">
        <f>GH5/EX5</f>
        <v>-5.2631578947368418E-2</v>
      </c>
      <c r="GJ5" s="1025">
        <f>EZ5-EY5</f>
        <v>-20</v>
      </c>
      <c r="GK5" s="1094">
        <f>GJ5/EY5</f>
        <v>-0.55555555555555558</v>
      </c>
      <c r="GL5" s="1025">
        <f>FA5-EZ5</f>
        <v>2</v>
      </c>
      <c r="GM5" s="1094">
        <f>GL5/EZ5</f>
        <v>0.125</v>
      </c>
      <c r="GN5" s="1025">
        <f>FB5-FA5</f>
        <v>-6</v>
      </c>
      <c r="GO5" s="1094">
        <f>GN5/FA5</f>
        <v>-0.33333333333333331</v>
      </c>
      <c r="GP5" s="1025">
        <f>FC5-FB5</f>
        <v>20</v>
      </c>
      <c r="GQ5" s="1094">
        <f>GP5/FB5</f>
        <v>1.6666666666666667</v>
      </c>
      <c r="GR5" s="1231">
        <f>FF5-FC5</f>
        <v>14</v>
      </c>
      <c r="GS5" s="1107">
        <f>GR5/FC5</f>
        <v>0.4375</v>
      </c>
      <c r="GT5" s="1203">
        <f>FG5-FF5</f>
        <v>-17</v>
      </c>
      <c r="GU5" s="1107">
        <f>GT5/FF5</f>
        <v>-0.36956521739130432</v>
      </c>
      <c r="GV5" s="1203">
        <f>FH5-FG5</f>
        <v>-4</v>
      </c>
      <c r="GW5" s="1094">
        <f>GV5/FG5</f>
        <v>-0.13793103448275862</v>
      </c>
      <c r="GX5" s="1203">
        <f>FI5-FH5</f>
        <v>10</v>
      </c>
      <c r="GY5" s="1094">
        <f>GX5/FH5</f>
        <v>0.4</v>
      </c>
      <c r="GZ5" s="1194">
        <f>FJ5-FI5</f>
        <v>-17</v>
      </c>
      <c r="HA5" s="1094">
        <f>GZ5/FI5</f>
        <v>-0.48571428571428571</v>
      </c>
      <c r="HB5" s="1194">
        <f>FK5-FJ5</f>
        <v>130</v>
      </c>
      <c r="HC5" s="1094">
        <f>HB5/FJ5</f>
        <v>7.2222222222222223</v>
      </c>
      <c r="HD5" s="1194">
        <f>FL5-FK5</f>
        <v>-138</v>
      </c>
      <c r="HE5" s="1094">
        <f>HD5/FK5</f>
        <v>-0.93243243243243246</v>
      </c>
      <c r="HF5" s="1203">
        <f>FM5-FL5</f>
        <v>26</v>
      </c>
      <c r="HG5" s="1094">
        <f>HF5/FL5</f>
        <v>2.6</v>
      </c>
      <c r="HH5" s="1203">
        <f>FN5-FM5</f>
        <v>-36</v>
      </c>
      <c r="HI5" s="1094">
        <f>HH5/FM5</f>
        <v>-1</v>
      </c>
      <c r="HJ5" s="1203">
        <f>FO5-FN5</f>
        <v>0</v>
      </c>
      <c r="HK5" s="1094" t="e">
        <f>HJ5/FN5</f>
        <v>#DIV/0!</v>
      </c>
      <c r="HL5" s="1203">
        <f>FP5-FP5</f>
        <v>0</v>
      </c>
      <c r="HM5" s="1094" t="e">
        <f>HL5/FO5</f>
        <v>#DIV/0!</v>
      </c>
      <c r="HN5" s="1203">
        <f>FQ5-FP5</f>
        <v>0</v>
      </c>
      <c r="HO5" s="1094" t="e">
        <f>HN5/FP5</f>
        <v>#DIV/0!</v>
      </c>
      <c r="HP5" s="783">
        <f>EY5</f>
        <v>36</v>
      </c>
      <c r="HQ5" s="1054">
        <f>FM5</f>
        <v>36</v>
      </c>
      <c r="HR5" s="113">
        <f>HQ5-HP5</f>
        <v>0</v>
      </c>
      <c r="HS5" s="100">
        <f>IF(ISERROR(HR5/HP5),0,HR5/HP5)</f>
        <v>0</v>
      </c>
      <c r="HT5" s="1177"/>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c r="FO6" s="1016"/>
      <c r="FP6" s="1015"/>
      <c r="FQ6" s="1016"/>
      <c r="FR6" s="172">
        <f>SUM(FF6:FQ6)</f>
        <v>14171</v>
      </c>
      <c r="FS6" s="172">
        <f>SUM(FF6:FQ6)/$FR$4</f>
        <v>1771.375</v>
      </c>
      <c r="FT6" s="1025">
        <f>ER6-EO6</f>
        <v>123</v>
      </c>
      <c r="FU6" s="1108">
        <f>FT6/EO6</f>
        <v>6.6811515480716996E-2</v>
      </c>
      <c r="FV6" s="1025">
        <f>ES6-ER6</f>
        <v>-168</v>
      </c>
      <c r="FW6" s="1108">
        <f>FV6/ER6</f>
        <v>-8.5539714867617106E-2</v>
      </c>
      <c r="FX6" s="1025">
        <f>ET6-ES6</f>
        <v>61</v>
      </c>
      <c r="FY6" s="1108">
        <f>FX6/ES6</f>
        <v>3.3964365256124722E-2</v>
      </c>
      <c r="FZ6" s="1025">
        <f>EU6-ET6</f>
        <v>298</v>
      </c>
      <c r="GA6" s="1108">
        <f>FZ6/ET6</f>
        <v>0.16047388260635434</v>
      </c>
      <c r="GB6" s="1025">
        <f>EV6-EU6</f>
        <v>-386</v>
      </c>
      <c r="GC6" s="1108">
        <f>GB6/EU6</f>
        <v>-0.17911832946635731</v>
      </c>
      <c r="GD6" s="1025">
        <f>EW6-EV6</f>
        <v>29</v>
      </c>
      <c r="GE6" s="1108">
        <f>GD6/EV6</f>
        <v>1.6393442622950821E-2</v>
      </c>
      <c r="GF6" s="1025">
        <f>EX6-EW6</f>
        <v>442</v>
      </c>
      <c r="GG6" s="1095">
        <f>GF6/EW6</f>
        <v>0.24582869855394884</v>
      </c>
      <c r="GH6" s="1025">
        <f>EY6-EX6</f>
        <v>70</v>
      </c>
      <c r="GI6" s="1095">
        <f>GH6/EX6</f>
        <v>3.125E-2</v>
      </c>
      <c r="GJ6" s="1025">
        <f>EZ6-EY6</f>
        <v>-207</v>
      </c>
      <c r="GK6" s="1095">
        <f>GJ6/EY6</f>
        <v>-8.9610389610389612E-2</v>
      </c>
      <c r="GL6" s="1025">
        <f>FA6-EZ6</f>
        <v>-349</v>
      </c>
      <c r="GM6" s="1095">
        <f>GL6/EZ6</f>
        <v>-0.16595339990489777</v>
      </c>
      <c r="GN6" s="1025">
        <f>FB6-FA6</f>
        <v>-37</v>
      </c>
      <c r="GO6" s="1095">
        <f>GN6/FA6</f>
        <v>-2.1094640820980615E-2</v>
      </c>
      <c r="GP6" s="1025">
        <f>FC6-FB6</f>
        <v>343</v>
      </c>
      <c r="GQ6" s="1095">
        <f>GP6/FB6</f>
        <v>0.19976703552708211</v>
      </c>
      <c r="GR6" s="1231">
        <f t="shared" ref="GR6:GR7" si="136">FF6-FC6</f>
        <v>-331</v>
      </c>
      <c r="GS6" s="1108">
        <f t="shared" ref="GS6:GS7" si="137">GR6/FC6</f>
        <v>-0.16067961165048544</v>
      </c>
      <c r="GT6" s="29">
        <f t="shared" ref="GT6:GT7" si="138">FG6-FF6</f>
        <v>-56</v>
      </c>
      <c r="GU6" s="1108">
        <f t="shared" ref="GU6:GU7" si="139">GT6/FF6</f>
        <v>-3.2388663967611336E-2</v>
      </c>
      <c r="GV6" s="29">
        <f t="shared" ref="GV6:GV7" si="140">FH6-FG6</f>
        <v>-203</v>
      </c>
      <c r="GW6" s="1095">
        <f t="shared" ref="GW6:GW7" si="141">GV6/FG6</f>
        <v>-0.12133891213389121</v>
      </c>
      <c r="GX6" s="29">
        <f t="shared" ref="GX6:GX7" si="142">FI6-FH6</f>
        <v>235</v>
      </c>
      <c r="GY6" s="1095">
        <f t="shared" ref="GY6:GY7" si="143">GX6/FH6</f>
        <v>0.1598639455782313</v>
      </c>
      <c r="GZ6" s="1195">
        <f t="shared" ref="GZ6:GZ7" si="144">FJ6-FI6</f>
        <v>-214</v>
      </c>
      <c r="HA6" s="1095">
        <f t="shared" ref="HA6:HA7" si="145">GZ6/FI6</f>
        <v>-0.12551319648093842</v>
      </c>
      <c r="HB6" s="1195">
        <f t="shared" ref="HB6:HB7" si="146">FK6-FJ6</f>
        <v>-93</v>
      </c>
      <c r="HC6" s="1095">
        <f t="shared" ref="HC6:HC7" si="147">HB6/FJ6</f>
        <v>-6.2374245472837021E-2</v>
      </c>
      <c r="HD6" s="1195">
        <f t="shared" ref="HD6:HD7" si="148">FL6-FK6</f>
        <v>794</v>
      </c>
      <c r="HE6" s="1095">
        <f t="shared" ref="HE6:HE7" si="149">HD6/FK6</f>
        <v>0.5679542203147353</v>
      </c>
      <c r="HF6" s="29">
        <f t="shared" ref="HF6:HF7" si="150">FM6-FL6</f>
        <v>321</v>
      </c>
      <c r="HG6" s="1095">
        <f t="shared" ref="HG6:HG7" si="151">HF6/FL6</f>
        <v>0.14644160583941607</v>
      </c>
      <c r="HH6" s="29">
        <f t="shared" ref="HH6:HH7" si="152">FN6-FM6</f>
        <v>-2513</v>
      </c>
      <c r="HI6" s="1095">
        <f t="shared" ref="HI6:HI7" si="153">HH6/FM6</f>
        <v>-1</v>
      </c>
      <c r="HJ6" s="29">
        <f t="shared" ref="HJ6:HJ7" si="154">FO6-FN6</f>
        <v>0</v>
      </c>
      <c r="HK6" s="1095" t="e">
        <f t="shared" ref="HK6:HK7" si="155">HJ6/FN6</f>
        <v>#DIV/0!</v>
      </c>
      <c r="HL6" s="29">
        <f t="shared" ref="HL6:HL7" si="156">FP6-FP6</f>
        <v>0</v>
      </c>
      <c r="HM6" s="1095" t="e">
        <f t="shared" ref="HM6:HM7" si="157">HL6/FO6</f>
        <v>#DIV/0!</v>
      </c>
      <c r="HN6" s="29">
        <f t="shared" ref="HN6:HN7" si="158">FQ6-FP6</f>
        <v>0</v>
      </c>
      <c r="HO6" s="1095" t="e">
        <f t="shared" ref="HO6:HO7" si="159">HN6/FP6</f>
        <v>#DIV/0!</v>
      </c>
      <c r="HP6" s="1072">
        <f>EY6</f>
        <v>2310</v>
      </c>
      <c r="HQ6" s="1054">
        <f>FM6</f>
        <v>2513</v>
      </c>
      <c r="HR6" s="113">
        <f>HQ6-HP6</f>
        <v>203</v>
      </c>
      <c r="HS6" s="100">
        <f>IF(ISERROR(HR6/HP6),0,HR6/HP6)</f>
        <v>8.7878787878787876E-2</v>
      </c>
      <c r="HT6" s="1177"/>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c r="FO7" s="57"/>
      <c r="FP7" s="13"/>
      <c r="FQ7" s="57"/>
      <c r="FR7" s="169">
        <f>SUM(FF7:FQ7)</f>
        <v>374</v>
      </c>
      <c r="FS7" s="204">
        <f>SUM(FF7:FQ7)/$FR$4</f>
        <v>46.75</v>
      </c>
      <c r="FT7" s="1025">
        <f>ER7-EO7</f>
        <v>17</v>
      </c>
      <c r="FU7" s="1108">
        <f>FT7/EO7</f>
        <v>0.2073170731707317</v>
      </c>
      <c r="FV7" s="1025">
        <f>ES7-ER7</f>
        <v>-19</v>
      </c>
      <c r="FW7" s="1108">
        <f>FV7/ER7</f>
        <v>-0.19191919191919191</v>
      </c>
      <c r="FX7" s="1025">
        <f>ET7-ES7</f>
        <v>36</v>
      </c>
      <c r="FY7" s="1108">
        <f>FX7/ES7</f>
        <v>0.45</v>
      </c>
      <c r="FZ7" s="1025">
        <f>EU7-ET7</f>
        <v>3</v>
      </c>
      <c r="GA7" s="1108">
        <f>FZ7/ET7</f>
        <v>2.5862068965517241E-2</v>
      </c>
      <c r="GB7" s="1025">
        <f>EV7-EU7</f>
        <v>-38</v>
      </c>
      <c r="GC7" s="1108">
        <f>GB7/EU7</f>
        <v>-0.31932773109243695</v>
      </c>
      <c r="GD7" s="1025">
        <f>EW7-EV7</f>
        <v>38</v>
      </c>
      <c r="GE7" s="1108">
        <f>GD7/EV7</f>
        <v>0.46913580246913578</v>
      </c>
      <c r="GF7" s="1025">
        <f>EX7-EW7</f>
        <v>-27</v>
      </c>
      <c r="GG7" s="1095">
        <f>GF7/EW7</f>
        <v>-0.22689075630252101</v>
      </c>
      <c r="GH7" s="1025">
        <f>EY7-EX7</f>
        <v>123</v>
      </c>
      <c r="GI7" s="1095">
        <f>GH7/EX7</f>
        <v>1.3369565217391304</v>
      </c>
      <c r="GJ7" s="1025">
        <f>EZ7-EY7</f>
        <v>-96</v>
      </c>
      <c r="GK7" s="1095">
        <f>GJ7/EY7</f>
        <v>-0.44651162790697674</v>
      </c>
      <c r="GL7" s="1025">
        <f>FA7-EZ7</f>
        <v>-85</v>
      </c>
      <c r="GM7" s="1095">
        <f>GL7/EZ7</f>
        <v>-0.7142857142857143</v>
      </c>
      <c r="GN7" s="1025">
        <f>FB7-FA7</f>
        <v>-7</v>
      </c>
      <c r="GO7" s="1095">
        <f>GN7/FA7</f>
        <v>-0.20588235294117646</v>
      </c>
      <c r="GP7" s="1025">
        <f>FC7-FB7</f>
        <v>15</v>
      </c>
      <c r="GQ7" s="1095">
        <f>GP7/FB7</f>
        <v>0.55555555555555558</v>
      </c>
      <c r="GR7" s="1231">
        <f t="shared" si="136"/>
        <v>-26</v>
      </c>
      <c r="GS7" s="1108">
        <f t="shared" si="137"/>
        <v>-0.61904761904761907</v>
      </c>
      <c r="GT7" s="29">
        <f t="shared" si="138"/>
        <v>6</v>
      </c>
      <c r="GU7" s="1108">
        <f t="shared" si="139"/>
        <v>0.375</v>
      </c>
      <c r="GV7" s="29">
        <f t="shared" si="140"/>
        <v>-11</v>
      </c>
      <c r="GW7" s="1095">
        <f t="shared" si="141"/>
        <v>-0.5</v>
      </c>
      <c r="GX7" s="29">
        <f t="shared" si="142"/>
        <v>-1</v>
      </c>
      <c r="GY7" s="1095">
        <f t="shared" si="143"/>
        <v>-9.0909090909090912E-2</v>
      </c>
      <c r="GZ7" s="1195">
        <f t="shared" si="144"/>
        <v>-3</v>
      </c>
      <c r="HA7" s="1095">
        <f t="shared" si="145"/>
        <v>-0.3</v>
      </c>
      <c r="HB7" s="1195">
        <f t="shared" si="146"/>
        <v>6</v>
      </c>
      <c r="HC7" s="1095">
        <f t="shared" si="147"/>
        <v>0.8571428571428571</v>
      </c>
      <c r="HD7" s="1195">
        <f t="shared" si="148"/>
        <v>71</v>
      </c>
      <c r="HE7" s="1095">
        <f t="shared" si="149"/>
        <v>5.4615384615384617</v>
      </c>
      <c r="HF7" s="29">
        <f t="shared" si="150"/>
        <v>127</v>
      </c>
      <c r="HG7" s="1095">
        <f t="shared" si="151"/>
        <v>1.5119047619047619</v>
      </c>
      <c r="HH7" s="29">
        <f t="shared" si="152"/>
        <v>-211</v>
      </c>
      <c r="HI7" s="1095">
        <f t="shared" si="153"/>
        <v>-1</v>
      </c>
      <c r="HJ7" s="29">
        <f t="shared" si="154"/>
        <v>0</v>
      </c>
      <c r="HK7" s="1095" t="e">
        <f t="shared" si="155"/>
        <v>#DIV/0!</v>
      </c>
      <c r="HL7" s="29">
        <f t="shared" si="156"/>
        <v>0</v>
      </c>
      <c r="HM7" s="1095" t="e">
        <f t="shared" si="157"/>
        <v>#DIV/0!</v>
      </c>
      <c r="HN7" s="29">
        <f t="shared" si="158"/>
        <v>0</v>
      </c>
      <c r="HO7" s="1095" t="e">
        <f t="shared" si="159"/>
        <v>#DIV/0!</v>
      </c>
      <c r="HP7" s="13">
        <f>EY7</f>
        <v>215</v>
      </c>
      <c r="HQ7" s="1054">
        <f>FM7</f>
        <v>211</v>
      </c>
      <c r="HR7" s="113">
        <f>HQ7-HP7</f>
        <v>-4</v>
      </c>
      <c r="HS7" s="100">
        <f>IF(ISERROR(HR7/HP7),0,HR7/HP7)</f>
        <v>-1.8604651162790697E-2</v>
      </c>
      <c r="HT7" s="1177"/>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0">V8</f>
        <v>94733314</v>
      </c>
      <c r="X8" s="49">
        <f t="shared" si="160"/>
        <v>94733314</v>
      </c>
      <c r="Y8" s="58">
        <f t="shared" si="16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1">AJ8</f>
        <v>94733314</v>
      </c>
      <c r="AL8" s="49">
        <f t="shared" si="161"/>
        <v>94733314</v>
      </c>
      <c r="AM8" s="58">
        <f t="shared" si="161"/>
        <v>94733314</v>
      </c>
      <c r="AN8" s="49">
        <f t="shared" si="161"/>
        <v>94733314</v>
      </c>
      <c r="AO8" s="58">
        <f t="shared" si="161"/>
        <v>94733314</v>
      </c>
      <c r="AP8" s="49">
        <f t="shared" si="161"/>
        <v>94733314</v>
      </c>
      <c r="AQ8" s="58">
        <f t="shared" si="161"/>
        <v>94733314</v>
      </c>
      <c r="AR8" s="49">
        <f t="shared" si="161"/>
        <v>94733314</v>
      </c>
      <c r="AS8" s="58">
        <f t="shared" si="161"/>
        <v>94733314</v>
      </c>
      <c r="AT8" s="49">
        <f t="shared" si="161"/>
        <v>94733314</v>
      </c>
      <c r="AU8" s="58">
        <f t="shared" si="161"/>
        <v>94733314</v>
      </c>
      <c r="AV8" s="49">
        <f>AG8</f>
        <v>94733314</v>
      </c>
      <c r="AW8" s="49">
        <f>AV8</f>
        <v>94733314</v>
      </c>
      <c r="AX8" s="49">
        <f>AU8</f>
        <v>94733314</v>
      </c>
      <c r="AY8" s="58">
        <f t="shared" ref="AY8:BI8" si="162">AX8</f>
        <v>94733314</v>
      </c>
      <c r="AZ8" s="49">
        <f t="shared" si="162"/>
        <v>94733314</v>
      </c>
      <c r="BA8" s="58">
        <f t="shared" si="162"/>
        <v>94733314</v>
      </c>
      <c r="BB8" s="49">
        <f t="shared" si="162"/>
        <v>94733314</v>
      </c>
      <c r="BC8" s="58">
        <f t="shared" si="162"/>
        <v>94733314</v>
      </c>
      <c r="BD8" s="49">
        <f t="shared" si="162"/>
        <v>94733314</v>
      </c>
      <c r="BE8" s="58">
        <f t="shared" si="162"/>
        <v>94733314</v>
      </c>
      <c r="BF8" s="49">
        <f t="shared" si="162"/>
        <v>94733314</v>
      </c>
      <c r="BG8" s="58">
        <f t="shared" si="162"/>
        <v>94733314</v>
      </c>
      <c r="BH8" s="49">
        <f t="shared" si="162"/>
        <v>94733314</v>
      </c>
      <c r="BI8" s="58">
        <f t="shared" si="162"/>
        <v>94733314</v>
      </c>
      <c r="BJ8" s="49">
        <f>AU8</f>
        <v>94733314</v>
      </c>
      <c r="BK8" s="49">
        <f>BJ8</f>
        <v>94733314</v>
      </c>
      <c r="BL8" s="49">
        <f>BI8</f>
        <v>94733314</v>
      </c>
      <c r="BM8" s="58">
        <f t="shared" ref="BM8" si="163">BL8</f>
        <v>94733314</v>
      </c>
      <c r="BN8" s="49">
        <f t="shared" ref="BN8" si="164">BM8</f>
        <v>94733314</v>
      </c>
      <c r="BO8" s="58">
        <f t="shared" ref="BO8" si="165">BN8</f>
        <v>94733314</v>
      </c>
      <c r="BP8" s="49">
        <f t="shared" ref="BP8" si="166">BO8</f>
        <v>94733314</v>
      </c>
      <c r="BQ8" s="58">
        <f t="shared" ref="BQ8" si="167">BP8</f>
        <v>94733314</v>
      </c>
      <c r="BR8" s="49">
        <f t="shared" ref="BR8" si="168">BQ8</f>
        <v>94733314</v>
      </c>
      <c r="BS8" s="58">
        <f t="shared" ref="BS8" si="169">BR8</f>
        <v>94733314</v>
      </c>
      <c r="BT8" s="49">
        <f t="shared" ref="BT8" si="170">BS8</f>
        <v>94733314</v>
      </c>
      <c r="BU8" s="58">
        <f t="shared" ref="BU8" si="171">BT8</f>
        <v>94733314</v>
      </c>
      <c r="BV8" s="49">
        <f t="shared" ref="BV8" si="172">BU8</f>
        <v>94733314</v>
      </c>
      <c r="BW8" s="58">
        <f t="shared" ref="BW8" si="173">BV8</f>
        <v>94733314</v>
      </c>
      <c r="BX8" s="49">
        <f>BI8</f>
        <v>94733314</v>
      </c>
      <c r="BY8" s="49">
        <f>BX8</f>
        <v>94733314</v>
      </c>
      <c r="BZ8" s="49">
        <f>BW8</f>
        <v>94733314</v>
      </c>
      <c r="CA8" s="58">
        <f t="shared" ref="CA8" si="174">BZ8</f>
        <v>94733314</v>
      </c>
      <c r="CB8" s="49">
        <f t="shared" ref="CB8" si="175">CA8</f>
        <v>94733314</v>
      </c>
      <c r="CC8" s="58">
        <f t="shared" ref="CC8" si="176">CB8</f>
        <v>94733314</v>
      </c>
      <c r="CD8" s="49">
        <f t="shared" ref="CD8" si="177">CC8</f>
        <v>94733314</v>
      </c>
      <c r="CE8" s="58">
        <f t="shared" ref="CE8" si="178">CD8</f>
        <v>94733314</v>
      </c>
      <c r="CF8" s="49">
        <f t="shared" ref="CF8" si="179">CE8</f>
        <v>94733314</v>
      </c>
      <c r="CG8" s="58">
        <f t="shared" ref="CG8" si="180">CF8</f>
        <v>94733314</v>
      </c>
      <c r="CH8" s="49">
        <f t="shared" ref="CH8" si="181">CG8</f>
        <v>94733314</v>
      </c>
      <c r="CI8" s="58">
        <f t="shared" ref="CI8" si="182">CH8</f>
        <v>94733314</v>
      </c>
      <c r="CJ8" s="49">
        <f t="shared" ref="CJ8" si="183">CI8</f>
        <v>94733314</v>
      </c>
      <c r="CK8" s="58">
        <f t="shared" ref="CK8" si="184">CJ8</f>
        <v>94733314</v>
      </c>
      <c r="CL8" s="49">
        <f>BW8</f>
        <v>94733314</v>
      </c>
      <c r="CM8" s="49">
        <f>CL8</f>
        <v>94733314</v>
      </c>
      <c r="CN8" s="49">
        <f>CK8</f>
        <v>94733314</v>
      </c>
      <c r="CO8" s="58">
        <f t="shared" ref="CO8" si="185">CN8</f>
        <v>94733314</v>
      </c>
      <c r="CP8" s="49">
        <f t="shared" ref="CP8" si="186">CO8</f>
        <v>94733314</v>
      </c>
      <c r="CQ8" s="58">
        <f t="shared" ref="CQ8" si="187">CP8</f>
        <v>94733314</v>
      </c>
      <c r="CR8" s="49">
        <f t="shared" ref="CR8" si="188">CQ8</f>
        <v>94733314</v>
      </c>
      <c r="CS8" s="58">
        <f t="shared" ref="CS8" si="189">CR8</f>
        <v>94733314</v>
      </c>
      <c r="CT8" s="49">
        <f t="shared" ref="CT8" si="190">CS8</f>
        <v>94733314</v>
      </c>
      <c r="CU8" s="58">
        <f t="shared" ref="CU8" si="191">CT8</f>
        <v>94733314</v>
      </c>
      <c r="CV8" s="49">
        <f t="shared" ref="CV8" si="192">CU8</f>
        <v>94733314</v>
      </c>
      <c r="CW8" s="58">
        <f t="shared" ref="CW8" si="193">CV8</f>
        <v>94733314</v>
      </c>
      <c r="CX8" s="49">
        <f t="shared" ref="CX8" si="194">CW8</f>
        <v>94733314</v>
      </c>
      <c r="CY8" s="58">
        <f t="shared" ref="CY8" si="195">CX8</f>
        <v>94733314</v>
      </c>
      <c r="CZ8" s="49">
        <f>CK8</f>
        <v>94733314</v>
      </c>
      <c r="DA8" s="49">
        <f>CZ8</f>
        <v>94733314</v>
      </c>
      <c r="DB8" s="49">
        <f>CY8</f>
        <v>94733314</v>
      </c>
      <c r="DC8" s="58">
        <f t="shared" ref="DC8" si="196">DB8</f>
        <v>94733314</v>
      </c>
      <c r="DD8" s="49">
        <f t="shared" ref="DD8" si="197">DC8</f>
        <v>94733314</v>
      </c>
      <c r="DE8" s="58">
        <f t="shared" ref="DE8" si="198">DD8</f>
        <v>94733314</v>
      </c>
      <c r="DF8" s="49">
        <f t="shared" ref="DF8" si="199">DE8</f>
        <v>94733314</v>
      </c>
      <c r="DG8" s="58">
        <f t="shared" ref="DG8" si="200">DF8</f>
        <v>94733314</v>
      </c>
      <c r="DH8" s="49">
        <f t="shared" ref="DH8" si="201">DG8</f>
        <v>94733314</v>
      </c>
      <c r="DI8" s="58">
        <f t="shared" ref="DI8" si="202">DH8</f>
        <v>94733314</v>
      </c>
      <c r="DJ8" s="49">
        <f t="shared" ref="DJ8" si="203">DI8</f>
        <v>94733314</v>
      </c>
      <c r="DK8" s="58">
        <f t="shared" ref="DK8" si="204">DJ8</f>
        <v>94733314</v>
      </c>
      <c r="DL8" s="49">
        <f t="shared" ref="DL8" si="205">DK8</f>
        <v>94733314</v>
      </c>
      <c r="DM8" s="58">
        <f t="shared" ref="DM8" si="206">DL8</f>
        <v>94733314</v>
      </c>
      <c r="DN8" s="49">
        <f>CY8</f>
        <v>94733314</v>
      </c>
      <c r="DO8" s="49">
        <f>DN8</f>
        <v>94733314</v>
      </c>
      <c r="DP8" s="49">
        <f>DM8</f>
        <v>94733314</v>
      </c>
      <c r="DQ8" s="58">
        <f t="shared" ref="DQ8" si="207">DP8</f>
        <v>94733314</v>
      </c>
      <c r="DR8" s="49">
        <f t="shared" ref="DR8" si="208">DQ8</f>
        <v>94733314</v>
      </c>
      <c r="DS8" s="58">
        <f t="shared" ref="DS8" si="209">DR8</f>
        <v>94733314</v>
      </c>
      <c r="DT8" s="49">
        <f t="shared" ref="DT8" si="210">DS8</f>
        <v>94733314</v>
      </c>
      <c r="DU8" s="58">
        <f t="shared" ref="DU8" si="211">DT8</f>
        <v>94733314</v>
      </c>
      <c r="DV8" s="49">
        <f t="shared" ref="DV8" si="212">DU8</f>
        <v>94733314</v>
      </c>
      <c r="DW8" s="58">
        <f t="shared" ref="DW8" si="213">DV8</f>
        <v>94733314</v>
      </c>
      <c r="DX8" s="49">
        <f t="shared" ref="DX8" si="214">DW8</f>
        <v>94733314</v>
      </c>
      <c r="DY8" s="58">
        <f t="shared" ref="DY8" si="215">DX8</f>
        <v>94733314</v>
      </c>
      <c r="DZ8" s="49">
        <f t="shared" ref="DZ8" si="216">DY8</f>
        <v>94733314</v>
      </c>
      <c r="EA8" s="58">
        <f t="shared" ref="EA8" si="217">DZ8</f>
        <v>94733314</v>
      </c>
      <c r="EB8" s="49">
        <f>DM8</f>
        <v>94733314</v>
      </c>
      <c r="EC8" s="49">
        <f>EB8</f>
        <v>94733314</v>
      </c>
      <c r="ED8" s="49">
        <f>EA8</f>
        <v>94733314</v>
      </c>
      <c r="EE8" s="58">
        <f t="shared" ref="EE8" si="218">ED8</f>
        <v>94733314</v>
      </c>
      <c r="EF8" s="49">
        <f t="shared" ref="EF8" si="219">EE8</f>
        <v>94733314</v>
      </c>
      <c r="EG8" s="58">
        <f t="shared" ref="EG8" si="220">EF8</f>
        <v>94733314</v>
      </c>
      <c r="EH8" s="49">
        <f t="shared" ref="EH8" si="221">EG8</f>
        <v>94733314</v>
      </c>
      <c r="EI8" s="58">
        <f t="shared" ref="EI8" si="222">EH8</f>
        <v>94733314</v>
      </c>
      <c r="EJ8" s="49">
        <f t="shared" ref="EJ8" si="223">EI8</f>
        <v>94733314</v>
      </c>
      <c r="EK8" s="58">
        <f t="shared" ref="EK8" si="224">EJ8</f>
        <v>94733314</v>
      </c>
      <c r="EL8" s="49">
        <f t="shared" ref="EL8" si="225">EK8</f>
        <v>94733314</v>
      </c>
      <c r="EM8" s="58">
        <f t="shared" ref="EM8" si="226">EL8</f>
        <v>94733314</v>
      </c>
      <c r="EN8" s="49">
        <f t="shared" ref="EN8" si="227">EM8</f>
        <v>94733314</v>
      </c>
      <c r="EO8" s="58">
        <v>94733314</v>
      </c>
      <c r="EP8" s="49">
        <f>EA8</f>
        <v>94733314</v>
      </c>
      <c r="EQ8" s="49">
        <f>EP8</f>
        <v>94733314</v>
      </c>
      <c r="ER8" s="49">
        <f>EQ8</f>
        <v>94733314</v>
      </c>
      <c r="ES8" s="58">
        <f t="shared" ref="ES8" si="228">ER8</f>
        <v>94733314</v>
      </c>
      <c r="ET8" s="49">
        <f t="shared" ref="ET8" si="229">ES8</f>
        <v>94733314</v>
      </c>
      <c r="EU8" s="58">
        <f t="shared" ref="EU8" si="230">ET8</f>
        <v>94733314</v>
      </c>
      <c r="EV8" s="49">
        <f t="shared" ref="EV8" si="231">EU8</f>
        <v>94733314</v>
      </c>
      <c r="EW8" s="58">
        <f t="shared" ref="EW8" si="232">EV8</f>
        <v>94733314</v>
      </c>
      <c r="EX8" s="49">
        <f t="shared" ref="EX8" si="233">EW8</f>
        <v>94733314</v>
      </c>
      <c r="EY8" s="58">
        <f t="shared" ref="EY8" si="234">EX8</f>
        <v>94733314</v>
      </c>
      <c r="EZ8" s="49">
        <f t="shared" ref="EZ8" si="235">EY8</f>
        <v>94733314</v>
      </c>
      <c r="FA8" s="58">
        <f t="shared" ref="FA8" si="236">EZ8</f>
        <v>94733314</v>
      </c>
      <c r="FB8" s="49">
        <f t="shared" ref="FB8" si="237">FA8</f>
        <v>94733314</v>
      </c>
      <c r="FC8" s="58">
        <f t="shared" ref="FC8" si="238">FB8</f>
        <v>94733314</v>
      </c>
      <c r="FD8" s="49">
        <f>EO8</f>
        <v>94733314</v>
      </c>
      <c r="FE8" s="49">
        <f>FD8</f>
        <v>94733314</v>
      </c>
      <c r="FF8" s="49">
        <f>FE8</f>
        <v>94733314</v>
      </c>
      <c r="FG8" s="58">
        <f t="shared" ref="FG8" si="239">FF8</f>
        <v>94733314</v>
      </c>
      <c r="FH8" s="49">
        <f t="shared" ref="FH8" si="240">FG8</f>
        <v>94733314</v>
      </c>
      <c r="FI8" s="58">
        <f t="shared" ref="FI8" si="241">FH8</f>
        <v>94733314</v>
      </c>
      <c r="FJ8" s="49">
        <f t="shared" ref="FJ8" si="242">FI8</f>
        <v>94733314</v>
      </c>
      <c r="FK8" s="58">
        <f t="shared" ref="FK8" si="243">FJ8</f>
        <v>94733314</v>
      </c>
      <c r="FL8" s="49">
        <f t="shared" ref="FL8" si="244">FK8</f>
        <v>94733314</v>
      </c>
      <c r="FM8" s="58">
        <f t="shared" ref="FM8" si="245">FL8</f>
        <v>94733314</v>
      </c>
      <c r="FN8" s="49">
        <f t="shared" ref="FN8" si="246">FM8</f>
        <v>94733314</v>
      </c>
      <c r="FO8" s="58">
        <f t="shared" ref="FO8" si="247">FN8</f>
        <v>94733314</v>
      </c>
      <c r="FP8" s="49">
        <f t="shared" ref="FP8" si="248">FO8</f>
        <v>94733314</v>
      </c>
      <c r="FQ8" s="58">
        <f t="shared" ref="FQ8" si="249">FP8</f>
        <v>94733314</v>
      </c>
      <c r="FR8" s="49">
        <f>FC8</f>
        <v>94733314</v>
      </c>
      <c r="FS8" s="49">
        <f>FR8</f>
        <v>94733314</v>
      </c>
      <c r="FT8" s="1085"/>
      <c r="FU8" s="1096"/>
      <c r="FV8" s="1085"/>
      <c r="FW8" s="1096"/>
      <c r="FX8" s="1085"/>
      <c r="FY8" s="1096"/>
      <c r="FZ8" s="1085"/>
      <c r="GA8" s="1096"/>
      <c r="GB8" s="1085"/>
      <c r="GC8" s="1096"/>
      <c r="GD8" s="1085"/>
      <c r="GE8" s="1096"/>
      <c r="GF8" s="1085"/>
      <c r="GG8" s="1096"/>
      <c r="GH8" s="1085"/>
      <c r="GI8" s="1096"/>
      <c r="GJ8" s="1085"/>
      <c r="GK8" s="1096"/>
      <c r="GL8" s="1085"/>
      <c r="GM8" s="1096"/>
      <c r="GN8" s="1085"/>
      <c r="GO8" s="1096"/>
      <c r="GP8" s="1085"/>
      <c r="GQ8" s="1096"/>
      <c r="GR8" s="1232"/>
      <c r="GS8" s="1096"/>
      <c r="GT8" s="1200"/>
      <c r="GU8" s="1096"/>
      <c r="GV8" s="1200"/>
      <c r="GW8" s="1096"/>
      <c r="GX8" s="1200"/>
      <c r="GY8" s="1096"/>
      <c r="GZ8" s="1096"/>
      <c r="HA8" s="1096"/>
      <c r="HB8" s="1096"/>
      <c r="HC8" s="1096"/>
      <c r="HD8" s="1096"/>
      <c r="HE8" s="1096"/>
      <c r="HF8" s="1200"/>
      <c r="HG8" s="1096"/>
      <c r="HH8" s="1200"/>
      <c r="HI8" s="1096"/>
      <c r="HJ8" s="1200"/>
      <c r="HK8" s="1096"/>
      <c r="HL8" s="1200"/>
      <c r="HM8" s="1096"/>
      <c r="HN8" s="1200"/>
      <c r="HO8" s="1096"/>
      <c r="HP8" s="49">
        <f>EY8</f>
        <v>94733314</v>
      </c>
      <c r="HQ8" s="904">
        <f>FM8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291"/>
      <c r="C9" s="1291"/>
      <c r="D9" s="1291"/>
      <c r="E9" s="1291"/>
      <c r="F9" s="1291"/>
      <c r="G9" s="1291"/>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3"/>
      <c r="FG9" s="1173"/>
      <c r="FH9" s="1173"/>
      <c r="FI9" s="1173"/>
      <c r="FJ9" s="1173"/>
      <c r="FK9" s="1173"/>
      <c r="FL9" s="1173"/>
      <c r="FM9" s="1173"/>
      <c r="FN9" s="1173"/>
      <c r="FO9" s="1173"/>
      <c r="FP9" s="1173"/>
      <c r="FQ9" s="1173"/>
      <c r="FR9" s="1174"/>
      <c r="FS9" s="1175"/>
      <c r="FT9" s="1088" t="s">
        <v>132</v>
      </c>
      <c r="FU9" s="1097" t="s">
        <v>313</v>
      </c>
      <c r="FV9" s="1088" t="s">
        <v>133</v>
      </c>
      <c r="FW9" s="1097" t="s">
        <v>313</v>
      </c>
      <c r="FX9" s="1088" t="s">
        <v>134</v>
      </c>
      <c r="FY9" s="1097" t="s">
        <v>313</v>
      </c>
      <c r="FZ9" s="1088" t="s">
        <v>262</v>
      </c>
      <c r="GA9" s="1097" t="s">
        <v>313</v>
      </c>
      <c r="GB9" s="1088" t="s">
        <v>116</v>
      </c>
      <c r="GC9" s="1097" t="s">
        <v>313</v>
      </c>
      <c r="GD9" s="1088" t="s">
        <v>117</v>
      </c>
      <c r="GE9" s="1097" t="s">
        <v>313</v>
      </c>
      <c r="GF9" s="1088" t="s">
        <v>118</v>
      </c>
      <c r="GG9" s="1097" t="s">
        <v>313</v>
      </c>
      <c r="GH9" s="1088" t="s">
        <v>119</v>
      </c>
      <c r="GI9" s="1097" t="s">
        <v>313</v>
      </c>
      <c r="GJ9" s="1088" t="s">
        <v>120</v>
      </c>
      <c r="GK9" s="1097" t="s">
        <v>313</v>
      </c>
      <c r="GL9" s="1088" t="s">
        <v>121</v>
      </c>
      <c r="GM9" s="1097" t="s">
        <v>313</v>
      </c>
      <c r="GN9" s="1088" t="s">
        <v>122</v>
      </c>
      <c r="GO9" s="1097" t="s">
        <v>313</v>
      </c>
      <c r="GP9" s="1088" t="s">
        <v>135</v>
      </c>
      <c r="GQ9" s="1097" t="s">
        <v>313</v>
      </c>
      <c r="GR9" s="1233" t="s">
        <v>132</v>
      </c>
      <c r="GS9" s="1193" t="s">
        <v>347</v>
      </c>
      <c r="GT9" s="1201" t="s">
        <v>133</v>
      </c>
      <c r="GU9" s="1193" t="s">
        <v>347</v>
      </c>
      <c r="GV9" s="1201" t="s">
        <v>134</v>
      </c>
      <c r="GW9" s="1193" t="s">
        <v>347</v>
      </c>
      <c r="GX9" s="1201" t="s">
        <v>361</v>
      </c>
      <c r="GY9" s="1193" t="s">
        <v>347</v>
      </c>
      <c r="GZ9" s="1193" t="s">
        <v>116</v>
      </c>
      <c r="HA9" s="1193" t="s">
        <v>347</v>
      </c>
      <c r="HB9" s="1193" t="s">
        <v>117</v>
      </c>
      <c r="HC9" s="1193" t="s">
        <v>347</v>
      </c>
      <c r="HD9" s="1193" t="s">
        <v>118</v>
      </c>
      <c r="HE9" s="1193" t="s">
        <v>347</v>
      </c>
      <c r="HF9" s="1201" t="s">
        <v>119</v>
      </c>
      <c r="HG9" s="1193" t="s">
        <v>347</v>
      </c>
      <c r="HH9" s="1201" t="s">
        <v>120</v>
      </c>
      <c r="HI9" s="1193" t="s">
        <v>347</v>
      </c>
      <c r="HJ9" s="1201" t="s">
        <v>121</v>
      </c>
      <c r="HK9" s="1193" t="s">
        <v>347</v>
      </c>
      <c r="HL9" s="1201" t="s">
        <v>122</v>
      </c>
      <c r="HM9" s="1193" t="s">
        <v>347</v>
      </c>
      <c r="HN9" s="1201" t="s">
        <v>135</v>
      </c>
      <c r="HO9" s="1193"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3" t="s">
        <v>270</v>
      </c>
      <c r="KP9" s="963" t="s">
        <v>270</v>
      </c>
      <c r="KQ9" s="963" t="s">
        <v>270</v>
      </c>
      <c r="KR9" s="963" t="s">
        <v>270</v>
      </c>
      <c r="KS9" s="963" t="s">
        <v>270</v>
      </c>
      <c r="KT9" s="963" t="s">
        <v>270</v>
      </c>
      <c r="KU9" s="963" t="s">
        <v>270</v>
      </c>
      <c r="KV9" s="963" t="s">
        <v>270</v>
      </c>
      <c r="KW9" s="963" t="s">
        <v>270</v>
      </c>
      <c r="KX9" s="963" t="s">
        <v>270</v>
      </c>
      <c r="KY9" s="963" t="s">
        <v>270</v>
      </c>
      <c r="KZ9" s="963" t="s">
        <v>270</v>
      </c>
      <c r="LA9" s="986" t="s">
        <v>281</v>
      </c>
      <c r="LB9" s="986" t="s">
        <v>281</v>
      </c>
      <c r="LC9" s="986" t="s">
        <v>281</v>
      </c>
      <c r="LD9" s="986" t="s">
        <v>281</v>
      </c>
      <c r="LE9" s="986" t="s">
        <v>281</v>
      </c>
      <c r="LF9" s="986" t="s">
        <v>281</v>
      </c>
      <c r="LG9" s="986" t="s">
        <v>281</v>
      </c>
      <c r="LH9" s="986" t="s">
        <v>281</v>
      </c>
      <c r="LI9" s="986" t="s">
        <v>281</v>
      </c>
      <c r="LJ9" s="986" t="s">
        <v>281</v>
      </c>
      <c r="LK9" s="986" t="s">
        <v>281</v>
      </c>
      <c r="LL9" s="986" t="s">
        <v>281</v>
      </c>
      <c r="LM9" s="1047" t="s">
        <v>296</v>
      </c>
      <c r="LN9" s="1047" t="s">
        <v>296</v>
      </c>
      <c r="LO9" s="1047" t="s">
        <v>296</v>
      </c>
      <c r="LP9" s="1047" t="s">
        <v>296</v>
      </c>
      <c r="LQ9" s="1047" t="s">
        <v>296</v>
      </c>
      <c r="LR9" s="1047" t="s">
        <v>296</v>
      </c>
      <c r="LS9" s="1047" t="s">
        <v>296</v>
      </c>
      <c r="LT9" s="1047" t="s">
        <v>296</v>
      </c>
      <c r="LU9" s="1047" t="s">
        <v>296</v>
      </c>
      <c r="LV9" s="1047" t="s">
        <v>296</v>
      </c>
      <c r="LW9" s="1047" t="s">
        <v>296</v>
      </c>
      <c r="LX9" s="1047" t="s">
        <v>296</v>
      </c>
      <c r="LY9" s="1136" t="s">
        <v>341</v>
      </c>
      <c r="LZ9" s="1136" t="s">
        <v>341</v>
      </c>
      <c r="MA9" s="1136" t="s">
        <v>341</v>
      </c>
      <c r="MB9" s="1136" t="s">
        <v>341</v>
      </c>
      <c r="MC9" s="1136" t="s">
        <v>341</v>
      </c>
      <c r="MD9" s="1136" t="s">
        <v>341</v>
      </c>
      <c r="ME9" s="1136" t="s">
        <v>341</v>
      </c>
      <c r="MF9" s="1136" t="s">
        <v>341</v>
      </c>
      <c r="MG9" s="1136" t="s">
        <v>341</v>
      </c>
      <c r="MH9" s="1136" t="s">
        <v>341</v>
      </c>
      <c r="MI9" s="1136" t="s">
        <v>341</v>
      </c>
      <c r="MJ9" s="1136" t="s">
        <v>341</v>
      </c>
      <c r="MK9" s="1204" t="s">
        <v>360</v>
      </c>
      <c r="ML9" s="1204" t="s">
        <v>360</v>
      </c>
      <c r="MM9" s="1204" t="s">
        <v>360</v>
      </c>
      <c r="MN9" s="1204" t="s">
        <v>360</v>
      </c>
      <c r="MO9" s="1204" t="s">
        <v>360</v>
      </c>
      <c r="MP9" s="1204" t="s">
        <v>360</v>
      </c>
      <c r="MQ9" s="1204" t="s">
        <v>360</v>
      </c>
      <c r="MR9" s="1204" t="s">
        <v>360</v>
      </c>
      <c r="MS9" s="1204" t="s">
        <v>360</v>
      </c>
      <c r="MT9" s="1204" t="s">
        <v>360</v>
      </c>
      <c r="MU9" s="1204" t="s">
        <v>360</v>
      </c>
      <c r="MV9" s="1204" t="s">
        <v>360</v>
      </c>
    </row>
    <row r="10" spans="1:360" s="8" customFormat="1" ht="39" customHeight="1" thickBot="1" x14ac:dyDescent="0.35">
      <c r="A10" s="1286" t="s">
        <v>155</v>
      </c>
      <c r="B10" s="1287"/>
      <c r="C10" s="1287"/>
      <c r="D10" s="1287"/>
      <c r="E10" s="1287"/>
      <c r="F10" s="1287"/>
      <c r="G10" s="1288"/>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311</v>
      </c>
      <c r="FE10" s="135" t="s">
        <v>312</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345</v>
      </c>
      <c r="FS10" s="135" t="s">
        <v>346</v>
      </c>
      <c r="FT10" s="1278" t="s">
        <v>261</v>
      </c>
      <c r="FU10" s="1279"/>
      <c r="FV10" s="1278" t="s">
        <v>261</v>
      </c>
      <c r="FW10" s="1279"/>
      <c r="FX10" s="1278" t="s">
        <v>261</v>
      </c>
      <c r="FY10" s="1279"/>
      <c r="FZ10" s="1278" t="s">
        <v>261</v>
      </c>
      <c r="GA10" s="1279"/>
      <c r="GB10" s="1278" t="s">
        <v>261</v>
      </c>
      <c r="GC10" s="1279"/>
      <c r="GD10" s="1278" t="s">
        <v>261</v>
      </c>
      <c r="GE10" s="1279"/>
      <c r="GF10" s="1278" t="s">
        <v>261</v>
      </c>
      <c r="GG10" s="1279"/>
      <c r="GH10" s="1278" t="s">
        <v>309</v>
      </c>
      <c r="GI10" s="1279"/>
      <c r="GJ10" s="1278" t="s">
        <v>261</v>
      </c>
      <c r="GK10" s="1279"/>
      <c r="GL10" s="1278" t="s">
        <v>261</v>
      </c>
      <c r="GM10" s="1279"/>
      <c r="GN10" s="1278" t="s">
        <v>261</v>
      </c>
      <c r="GO10" s="1279"/>
      <c r="GP10" s="1278" t="s">
        <v>261</v>
      </c>
      <c r="GQ10" s="1279"/>
      <c r="GR10" s="1278" t="s">
        <v>261</v>
      </c>
      <c r="GS10" s="1279"/>
      <c r="GT10" s="1278" t="s">
        <v>261</v>
      </c>
      <c r="GU10" s="1279"/>
      <c r="GV10" s="1278" t="s">
        <v>261</v>
      </c>
      <c r="GW10" s="1279"/>
      <c r="GX10" s="1278" t="s">
        <v>261</v>
      </c>
      <c r="GY10" s="1279"/>
      <c r="GZ10" s="1278" t="s">
        <v>261</v>
      </c>
      <c r="HA10" s="1279"/>
      <c r="HB10" s="1278" t="s">
        <v>261</v>
      </c>
      <c r="HC10" s="1279"/>
      <c r="HD10" s="1278" t="s">
        <v>261</v>
      </c>
      <c r="HE10" s="1279"/>
      <c r="HF10" s="1278" t="s">
        <v>261</v>
      </c>
      <c r="HG10" s="1279"/>
      <c r="HH10" s="1278" t="s">
        <v>261</v>
      </c>
      <c r="HI10" s="1279"/>
      <c r="HJ10" s="1278" t="s">
        <v>261</v>
      </c>
      <c r="HK10" s="1279"/>
      <c r="HL10" s="1278" t="s">
        <v>261</v>
      </c>
      <c r="HM10" s="1279"/>
      <c r="HN10" s="1278" t="s">
        <v>261</v>
      </c>
      <c r="HO10" s="1279"/>
      <c r="HP10" s="203">
        <f>EY10</f>
        <v>80779</v>
      </c>
      <c r="HQ10" s="874">
        <f>FM10</f>
        <v>117668</v>
      </c>
      <c r="HR10" s="1296" t="s">
        <v>195</v>
      </c>
      <c r="HS10" s="1297"/>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50">AJ10</f>
        <v>41121</v>
      </c>
      <c r="IH10" s="235">
        <f t="shared" si="250"/>
        <v>41152</v>
      </c>
      <c r="II10" s="235">
        <f t="shared" si="250"/>
        <v>41182</v>
      </c>
      <c r="IJ10" s="235">
        <f t="shared" si="250"/>
        <v>41213</v>
      </c>
      <c r="IK10" s="235">
        <f t="shared" si="250"/>
        <v>41243</v>
      </c>
      <c r="IL10" s="235">
        <f t="shared" si="250"/>
        <v>41274</v>
      </c>
      <c r="IM10" s="235">
        <f t="shared" si="250"/>
        <v>41305</v>
      </c>
      <c r="IN10" s="235">
        <f t="shared" si="250"/>
        <v>41333</v>
      </c>
      <c r="IO10" s="235">
        <f t="shared" si="250"/>
        <v>41364</v>
      </c>
      <c r="IP10" s="235">
        <f t="shared" si="250"/>
        <v>41394</v>
      </c>
      <c r="IQ10" s="235">
        <f t="shared" si="250"/>
        <v>41425</v>
      </c>
      <c r="IR10" s="235">
        <f t="shared" si="250"/>
        <v>41455</v>
      </c>
      <c r="IS10" s="235">
        <f t="shared" ref="IS10:JD11" si="251">AX10</f>
        <v>41486</v>
      </c>
      <c r="IT10" s="235">
        <f t="shared" si="251"/>
        <v>41517</v>
      </c>
      <c r="IU10" s="235">
        <f t="shared" si="251"/>
        <v>41547</v>
      </c>
      <c r="IV10" s="235">
        <f t="shared" si="251"/>
        <v>41578</v>
      </c>
      <c r="IW10" s="235">
        <f t="shared" si="251"/>
        <v>41608</v>
      </c>
      <c r="IX10" s="235">
        <f t="shared" si="251"/>
        <v>41639</v>
      </c>
      <c r="IY10" s="235">
        <f t="shared" si="251"/>
        <v>41670</v>
      </c>
      <c r="IZ10" s="235">
        <f t="shared" si="251"/>
        <v>41698</v>
      </c>
      <c r="JA10" s="235">
        <f t="shared" si="251"/>
        <v>41729</v>
      </c>
      <c r="JB10" s="235">
        <f t="shared" si="251"/>
        <v>41759</v>
      </c>
      <c r="JC10" s="235">
        <f t="shared" si="251"/>
        <v>41790</v>
      </c>
      <c r="JD10" s="235">
        <f t="shared" si="251"/>
        <v>41820</v>
      </c>
      <c r="JE10" s="647">
        <f t="shared" ref="JE10:JP11" si="252">BL10</f>
        <v>41851</v>
      </c>
      <c r="JF10" s="647">
        <f t="shared" si="252"/>
        <v>41882</v>
      </c>
      <c r="JG10" s="647">
        <f t="shared" si="252"/>
        <v>41912</v>
      </c>
      <c r="JH10" s="647">
        <f t="shared" si="252"/>
        <v>41943</v>
      </c>
      <c r="JI10" s="647">
        <f t="shared" si="252"/>
        <v>41973</v>
      </c>
      <c r="JJ10" s="647">
        <f t="shared" si="252"/>
        <v>42004</v>
      </c>
      <c r="JK10" s="647">
        <f t="shared" si="252"/>
        <v>42035</v>
      </c>
      <c r="JL10" s="647">
        <f t="shared" si="252"/>
        <v>42063</v>
      </c>
      <c r="JM10" s="647">
        <f t="shared" si="252"/>
        <v>42094</v>
      </c>
      <c r="JN10" s="647">
        <f t="shared" si="252"/>
        <v>42124</v>
      </c>
      <c r="JO10" s="647">
        <f t="shared" si="252"/>
        <v>42155</v>
      </c>
      <c r="JP10" s="647">
        <f t="shared" si="252"/>
        <v>42185</v>
      </c>
      <c r="JQ10" s="739">
        <f t="shared" ref="JQ10:KB11" si="253">BZ10</f>
        <v>42216</v>
      </c>
      <c r="JR10" s="739">
        <f t="shared" si="253"/>
        <v>42247</v>
      </c>
      <c r="JS10" s="739">
        <f t="shared" si="253"/>
        <v>42277</v>
      </c>
      <c r="JT10" s="739">
        <f t="shared" si="253"/>
        <v>42308</v>
      </c>
      <c r="JU10" s="739">
        <f t="shared" si="253"/>
        <v>42338</v>
      </c>
      <c r="JV10" s="739">
        <f t="shared" si="253"/>
        <v>42369</v>
      </c>
      <c r="JW10" s="739">
        <f t="shared" si="253"/>
        <v>42400</v>
      </c>
      <c r="JX10" s="739">
        <f t="shared" si="253"/>
        <v>42428</v>
      </c>
      <c r="JY10" s="739">
        <f t="shared" si="253"/>
        <v>42460</v>
      </c>
      <c r="JZ10" s="739">
        <f t="shared" si="253"/>
        <v>42490</v>
      </c>
      <c r="KA10" s="739">
        <f t="shared" si="253"/>
        <v>42521</v>
      </c>
      <c r="KB10" s="739">
        <f t="shared" si="253"/>
        <v>42551</v>
      </c>
      <c r="KC10" s="789">
        <f t="shared" ref="KC10:KN11" si="254">CN10</f>
        <v>42582</v>
      </c>
      <c r="KD10" s="789">
        <f t="shared" si="254"/>
        <v>42613</v>
      </c>
      <c r="KE10" s="789">
        <f t="shared" si="254"/>
        <v>42643</v>
      </c>
      <c r="KF10" s="789">
        <f t="shared" si="254"/>
        <v>42674</v>
      </c>
      <c r="KG10" s="789">
        <f t="shared" si="254"/>
        <v>42704</v>
      </c>
      <c r="KH10" s="789">
        <f t="shared" si="254"/>
        <v>42735</v>
      </c>
      <c r="KI10" s="789">
        <f t="shared" si="254"/>
        <v>42766</v>
      </c>
      <c r="KJ10" s="789">
        <f t="shared" si="254"/>
        <v>42794</v>
      </c>
      <c r="KK10" s="789">
        <f t="shared" si="254"/>
        <v>42825</v>
      </c>
      <c r="KL10" s="789">
        <f t="shared" si="254"/>
        <v>42855</v>
      </c>
      <c r="KM10" s="789">
        <f t="shared" si="254"/>
        <v>42886</v>
      </c>
      <c r="KN10" s="789">
        <f t="shared" si="254"/>
        <v>42916</v>
      </c>
      <c r="KO10" s="964">
        <f t="shared" ref="KO10:KZ11" si="255">DB10</f>
        <v>42947</v>
      </c>
      <c r="KP10" s="964">
        <f t="shared" si="255"/>
        <v>42978</v>
      </c>
      <c r="KQ10" s="964">
        <f t="shared" si="255"/>
        <v>43008</v>
      </c>
      <c r="KR10" s="964">
        <f t="shared" si="255"/>
        <v>43039</v>
      </c>
      <c r="KS10" s="964">
        <f t="shared" si="255"/>
        <v>43069</v>
      </c>
      <c r="KT10" s="964">
        <f t="shared" si="255"/>
        <v>43100</v>
      </c>
      <c r="KU10" s="964">
        <f t="shared" si="255"/>
        <v>43131</v>
      </c>
      <c r="KV10" s="964">
        <f t="shared" si="255"/>
        <v>43159</v>
      </c>
      <c r="KW10" s="964">
        <f t="shared" si="255"/>
        <v>43190</v>
      </c>
      <c r="KX10" s="964">
        <f t="shared" si="255"/>
        <v>43220</v>
      </c>
      <c r="KY10" s="964">
        <f t="shared" si="255"/>
        <v>43251</v>
      </c>
      <c r="KZ10" s="964">
        <f t="shared" si="255"/>
        <v>43281</v>
      </c>
      <c r="LA10" s="985">
        <f t="shared" ref="LA10:LL10" si="256">DP10</f>
        <v>43312</v>
      </c>
      <c r="LB10" s="985">
        <f t="shared" si="256"/>
        <v>43343</v>
      </c>
      <c r="LC10" s="985">
        <f t="shared" si="256"/>
        <v>43373</v>
      </c>
      <c r="LD10" s="985">
        <f t="shared" si="256"/>
        <v>43404</v>
      </c>
      <c r="LE10" s="985">
        <f t="shared" si="256"/>
        <v>43434</v>
      </c>
      <c r="LF10" s="985">
        <f t="shared" si="256"/>
        <v>43465</v>
      </c>
      <c r="LG10" s="985">
        <f t="shared" si="256"/>
        <v>43496</v>
      </c>
      <c r="LH10" s="985">
        <f t="shared" si="256"/>
        <v>43524</v>
      </c>
      <c r="LI10" s="985">
        <f t="shared" si="256"/>
        <v>43555</v>
      </c>
      <c r="LJ10" s="985">
        <f t="shared" si="256"/>
        <v>43585</v>
      </c>
      <c r="LK10" s="985">
        <f t="shared" si="256"/>
        <v>43616</v>
      </c>
      <c r="LL10" s="985">
        <f t="shared" si="256"/>
        <v>43646</v>
      </c>
      <c r="LM10" s="1026">
        <f t="shared" ref="LM10:LX11" si="257">ED10</f>
        <v>43677</v>
      </c>
      <c r="LN10" s="1026">
        <f t="shared" si="257"/>
        <v>43708</v>
      </c>
      <c r="LO10" s="1026">
        <f t="shared" si="257"/>
        <v>43738</v>
      </c>
      <c r="LP10" s="1026">
        <f t="shared" si="257"/>
        <v>43769</v>
      </c>
      <c r="LQ10" s="1026">
        <f t="shared" si="257"/>
        <v>43799</v>
      </c>
      <c r="LR10" s="1026">
        <f t="shared" si="257"/>
        <v>43830</v>
      </c>
      <c r="LS10" s="1026">
        <f t="shared" si="257"/>
        <v>43861</v>
      </c>
      <c r="LT10" s="1026">
        <f t="shared" si="257"/>
        <v>43889</v>
      </c>
      <c r="LU10" s="1026">
        <f t="shared" si="257"/>
        <v>43921</v>
      </c>
      <c r="LV10" s="1026">
        <f t="shared" si="257"/>
        <v>43951</v>
      </c>
      <c r="LW10" s="1026">
        <f t="shared" si="257"/>
        <v>43982</v>
      </c>
      <c r="LX10" s="1026">
        <f t="shared" si="257"/>
        <v>44012</v>
      </c>
      <c r="LY10" s="1138" t="s">
        <v>327</v>
      </c>
      <c r="LZ10" s="1138" t="s">
        <v>328</v>
      </c>
      <c r="MA10" s="1138" t="s">
        <v>329</v>
      </c>
      <c r="MB10" s="1138" t="s">
        <v>330</v>
      </c>
      <c r="MC10" s="1138" t="s">
        <v>331</v>
      </c>
      <c r="MD10" s="1138" t="s">
        <v>332</v>
      </c>
      <c r="ME10" s="1138" t="s">
        <v>333</v>
      </c>
      <c r="MF10" s="1138" t="s">
        <v>334</v>
      </c>
      <c r="MG10" s="1138" t="s">
        <v>335</v>
      </c>
      <c r="MH10" s="1138" t="s">
        <v>336</v>
      </c>
      <c r="MI10" s="1138" t="s">
        <v>337</v>
      </c>
      <c r="MJ10" s="1138" t="s">
        <v>338</v>
      </c>
      <c r="MK10" s="1205">
        <f>FF10</f>
        <v>117456</v>
      </c>
      <c r="ML10" s="1205">
        <f t="shared" ref="ML10:MV10" si="258">FG10</f>
        <v>117487</v>
      </c>
      <c r="MM10" s="1205">
        <f t="shared" si="258"/>
        <v>117517</v>
      </c>
      <c r="MN10" s="1205">
        <f t="shared" si="258"/>
        <v>117548</v>
      </c>
      <c r="MO10" s="1205">
        <f t="shared" si="258"/>
        <v>117578</v>
      </c>
      <c r="MP10" s="1205">
        <f t="shared" si="258"/>
        <v>117609</v>
      </c>
      <c r="MQ10" s="1205">
        <f t="shared" si="258"/>
        <v>117640</v>
      </c>
      <c r="MR10" s="1205">
        <f t="shared" si="258"/>
        <v>117668</v>
      </c>
      <c r="MS10" s="1205">
        <f t="shared" si="258"/>
        <v>117699</v>
      </c>
      <c r="MT10" s="1205">
        <f t="shared" si="258"/>
        <v>117729</v>
      </c>
      <c r="MU10" s="1205">
        <f t="shared" si="258"/>
        <v>117760</v>
      </c>
      <c r="MV10" s="1205">
        <f t="shared" si="258"/>
        <v>117790</v>
      </c>
    </row>
    <row r="11" spans="1:360" s="92" customFormat="1" ht="15.75" customHeight="1" thickBot="1" x14ac:dyDescent="0.35">
      <c r="A11" s="626">
        <v>1</v>
      </c>
      <c r="B11" s="1289" t="s">
        <v>161</v>
      </c>
      <c r="C11" s="1289"/>
      <c r="D11" s="1289"/>
      <c r="E11" s="1289"/>
      <c r="F11" s="1289"/>
      <c r="G11" s="1290"/>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9">V38+(V37)</f>
        <v>125806</v>
      </c>
      <c r="W11" s="91">
        <f t="shared" si="259"/>
        <v>158093</v>
      </c>
      <c r="X11" s="90">
        <f t="shared" si="259"/>
        <v>127601</v>
      </c>
      <c r="Y11" s="91">
        <f t="shared" si="25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0">AJ38+(AJ37)</f>
        <v>111549</v>
      </c>
      <c r="AK11" s="91">
        <f t="shared" si="260"/>
        <v>134889</v>
      </c>
      <c r="AL11" s="90">
        <f t="shared" si="260"/>
        <v>111390</v>
      </c>
      <c r="AM11" s="91">
        <f t="shared" si="260"/>
        <v>111467</v>
      </c>
      <c r="AN11" s="90">
        <f t="shared" si="260"/>
        <v>111297</v>
      </c>
      <c r="AO11" s="91">
        <f t="shared" si="260"/>
        <v>111106</v>
      </c>
      <c r="AP11" s="90">
        <f t="shared" si="260"/>
        <v>111020</v>
      </c>
      <c r="AQ11" s="91">
        <f t="shared" si="260"/>
        <v>132508</v>
      </c>
      <c r="AR11" s="90">
        <f t="shared" si="260"/>
        <v>110944</v>
      </c>
      <c r="AS11" s="91">
        <f t="shared" si="260"/>
        <v>111316</v>
      </c>
      <c r="AT11" s="90">
        <f t="shared" si="260"/>
        <v>111603</v>
      </c>
      <c r="AU11" s="91">
        <f t="shared" si="260"/>
        <v>112436</v>
      </c>
      <c r="AV11" s="116">
        <f>SUM(AJ11:AU11)</f>
        <v>1381525</v>
      </c>
      <c r="AW11" s="164">
        <f>SUM(AJ11:AU11)/$AH$4</f>
        <v>115127.08333333333</v>
      </c>
      <c r="AX11" s="336">
        <f t="shared" ref="AX11:BI11" si="261">AX38+(AX37)</f>
        <v>112399</v>
      </c>
      <c r="AY11" s="91">
        <f>AY38+(AY37)</f>
        <v>133843</v>
      </c>
      <c r="AZ11" s="90">
        <f t="shared" si="261"/>
        <v>110716</v>
      </c>
      <c r="BA11" s="91">
        <f t="shared" si="261"/>
        <v>110651</v>
      </c>
      <c r="BB11" s="90">
        <f t="shared" si="261"/>
        <v>110119</v>
      </c>
      <c r="BC11" s="91">
        <f t="shared" si="261"/>
        <v>109794</v>
      </c>
      <c r="BD11" s="90">
        <f t="shared" si="261"/>
        <v>123268</v>
      </c>
      <c r="BE11" s="91">
        <f t="shared" si="261"/>
        <v>109540</v>
      </c>
      <c r="BF11" s="90">
        <f t="shared" si="261"/>
        <v>109775</v>
      </c>
      <c r="BG11" s="91">
        <f t="shared" si="261"/>
        <v>110455</v>
      </c>
      <c r="BH11" s="90">
        <f t="shared" si="261"/>
        <v>111303</v>
      </c>
      <c r="BI11" s="91">
        <f t="shared" si="261"/>
        <v>136203</v>
      </c>
      <c r="BJ11" s="116">
        <f>SUM(AX11:BI11)</f>
        <v>1388066</v>
      </c>
      <c r="BK11" s="164">
        <f>SUM(AX11:BI11)/$AH$4</f>
        <v>115672.16666666667</v>
      </c>
      <c r="BL11" s="336">
        <f t="shared" ref="BL11" si="262">BL38+(BL37)</f>
        <v>113834</v>
      </c>
      <c r="BM11" s="91">
        <f>BM38+(BM37)</f>
        <v>115414</v>
      </c>
      <c r="BN11" s="90">
        <f t="shared" ref="BN11:BT11" si="263">BN38+(BN37)</f>
        <v>115875</v>
      </c>
      <c r="BO11" s="91">
        <f t="shared" si="263"/>
        <v>116600</v>
      </c>
      <c r="BP11" s="90">
        <f t="shared" si="263"/>
        <v>117464</v>
      </c>
      <c r="BQ11" s="91">
        <f t="shared" si="263"/>
        <v>117293</v>
      </c>
      <c r="BR11" s="90">
        <f t="shared" si="263"/>
        <v>142567</v>
      </c>
      <c r="BS11" s="91">
        <f t="shared" si="263"/>
        <v>117052</v>
      </c>
      <c r="BT11" s="90">
        <f t="shared" si="263"/>
        <v>117471</v>
      </c>
      <c r="BU11" s="90">
        <f t="shared" ref="BU11:BW11" si="264">BU38+(BU37)</f>
        <v>118989</v>
      </c>
      <c r="BV11" s="90">
        <f t="shared" si="264"/>
        <v>119836</v>
      </c>
      <c r="BW11" s="90">
        <f t="shared" si="264"/>
        <v>121134</v>
      </c>
      <c r="BX11" s="116">
        <f>SUM(BL11:BW11)</f>
        <v>1433529</v>
      </c>
      <c r="BY11" s="164">
        <f>SUM(BL11:BW11)/$AH$4</f>
        <v>119460.75</v>
      </c>
      <c r="BZ11" s="336">
        <f t="shared" ref="BZ11" si="265">BZ38+(BZ37)</f>
        <v>148617</v>
      </c>
      <c r="CA11" s="91">
        <f>CA38+(CA37)</f>
        <v>121181</v>
      </c>
      <c r="CB11" s="90">
        <f t="shared" ref="CB11:CK11" si="266">CB38+(CB37)</f>
        <v>120655</v>
      </c>
      <c r="CC11" s="91">
        <f t="shared" si="266"/>
        <v>120725</v>
      </c>
      <c r="CD11" s="90">
        <f t="shared" si="266"/>
        <v>120484</v>
      </c>
      <c r="CE11" s="91">
        <f t="shared" si="266"/>
        <v>146930</v>
      </c>
      <c r="CF11" s="90">
        <f t="shared" si="266"/>
        <v>122677</v>
      </c>
      <c r="CG11" s="91">
        <f t="shared" si="266"/>
        <v>118613</v>
      </c>
      <c r="CH11" s="90">
        <f t="shared" si="266"/>
        <v>117993</v>
      </c>
      <c r="CI11" s="90">
        <f t="shared" si="266"/>
        <v>118591</v>
      </c>
      <c r="CJ11" s="90">
        <f t="shared" si="266"/>
        <v>118832</v>
      </c>
      <c r="CK11" s="90">
        <f t="shared" si="266"/>
        <v>119298</v>
      </c>
      <c r="CL11" s="116">
        <f>SUM(BZ11:CK11)</f>
        <v>1494596</v>
      </c>
      <c r="CM11" s="164">
        <f>SUM(BZ11:CK11)/$AH$4</f>
        <v>124549.66666666667</v>
      </c>
      <c r="CN11" s="336">
        <f t="shared" ref="CN11" si="267">CN38+(CN37)</f>
        <v>145790</v>
      </c>
      <c r="CO11" s="91">
        <f>CO38+(CO37)</f>
        <v>116206</v>
      </c>
      <c r="CP11" s="90">
        <f t="shared" ref="CP11:CY11" si="268">CP38+(CP37)</f>
        <v>115029</v>
      </c>
      <c r="CQ11" s="91">
        <f t="shared" si="268"/>
        <v>119153</v>
      </c>
      <c r="CR11" s="90">
        <f t="shared" si="268"/>
        <v>118608</v>
      </c>
      <c r="CS11" s="91">
        <f t="shared" si="268"/>
        <v>138463</v>
      </c>
      <c r="CT11" s="90">
        <f t="shared" si="268"/>
        <v>122677</v>
      </c>
      <c r="CU11" s="91">
        <f t="shared" si="268"/>
        <v>118351</v>
      </c>
      <c r="CV11" s="90">
        <f t="shared" si="268"/>
        <v>118694</v>
      </c>
      <c r="CW11" s="908">
        <f t="shared" si="268"/>
        <v>118948</v>
      </c>
      <c r="CX11" s="90">
        <f t="shared" si="268"/>
        <v>119134</v>
      </c>
      <c r="CY11" s="91">
        <f t="shared" si="268"/>
        <v>145902</v>
      </c>
      <c r="CZ11" s="116">
        <f>SUM(CN11:CY11)</f>
        <v>1496955</v>
      </c>
      <c r="DA11" s="164">
        <f>SUM(CN11:CY11)/$CZ$4</f>
        <v>124746.25</v>
      </c>
      <c r="DB11" s="336">
        <f t="shared" ref="DB11:DJ11" si="269">DB38+(DB37)</f>
        <v>120333</v>
      </c>
      <c r="DC11" s="91">
        <f t="shared" si="269"/>
        <v>120439</v>
      </c>
      <c r="DD11" s="90">
        <f t="shared" si="269"/>
        <v>120457</v>
      </c>
      <c r="DE11" s="91">
        <f t="shared" si="269"/>
        <v>123696</v>
      </c>
      <c r="DF11" s="90">
        <f t="shared" si="269"/>
        <v>123112</v>
      </c>
      <c r="DG11" s="91">
        <f t="shared" si="269"/>
        <v>150674</v>
      </c>
      <c r="DH11" s="90">
        <f t="shared" si="269"/>
        <v>122749</v>
      </c>
      <c r="DI11" s="91">
        <f t="shared" si="269"/>
        <v>122426</v>
      </c>
      <c r="DJ11" s="1007">
        <f t="shared" si="269"/>
        <v>122432</v>
      </c>
      <c r="DK11" s="91">
        <f t="shared" ref="DK11:DM11" si="270">DK38+(DK37)</f>
        <v>123204</v>
      </c>
      <c r="DL11" s="90">
        <f t="shared" si="270"/>
        <v>123631</v>
      </c>
      <c r="DM11" s="91">
        <f t="shared" si="270"/>
        <v>152519</v>
      </c>
      <c r="DN11" s="116">
        <f>SUM(DB11:DM11)</f>
        <v>1525672</v>
      </c>
      <c r="DO11" s="164">
        <f>SUM(DB11:DM11)/$DN$4</f>
        <v>127139.33333333333</v>
      </c>
      <c r="DP11" s="336">
        <f t="shared" ref="DP11:DQ11" si="271">DP38+(DP37)</f>
        <v>125241</v>
      </c>
      <c r="DQ11" s="91">
        <f t="shared" si="271"/>
        <v>124809</v>
      </c>
      <c r="DR11" s="90">
        <f t="shared" ref="DR11:DT11" si="272">DR38+(DR37)</f>
        <v>124209</v>
      </c>
      <c r="DS11" s="91">
        <f t="shared" si="272"/>
        <v>124310</v>
      </c>
      <c r="DT11" s="90">
        <f t="shared" si="272"/>
        <v>148752</v>
      </c>
      <c r="DU11" s="91">
        <f t="shared" ref="DU11:EA11" si="273">DU38+(DU37)</f>
        <v>123800</v>
      </c>
      <c r="DV11" s="90">
        <f t="shared" si="273"/>
        <v>122462</v>
      </c>
      <c r="DW11" s="91">
        <f t="shared" si="273"/>
        <v>122199</v>
      </c>
      <c r="DX11" s="90">
        <f t="shared" si="273"/>
        <v>122455</v>
      </c>
      <c r="DY11" s="91">
        <f t="shared" si="273"/>
        <v>151087</v>
      </c>
      <c r="DZ11" s="90">
        <f t="shared" si="273"/>
        <v>124080</v>
      </c>
      <c r="EA11" s="91">
        <f t="shared" si="273"/>
        <v>124589</v>
      </c>
      <c r="EB11" s="116">
        <f>SUM(DP11:EA11)</f>
        <v>1537993</v>
      </c>
      <c r="EC11" s="164">
        <f>SUM(DP11:EA11)/$EB$4</f>
        <v>128166.08333333333</v>
      </c>
      <c r="ED11" s="1070">
        <f t="shared" ref="ED11" si="274">ED38+(ED37)</f>
        <v>125172</v>
      </c>
      <c r="EE11" s="91">
        <f t="shared" ref="EE11:EH11" si="275">EE38+(EE37)</f>
        <v>124995</v>
      </c>
      <c r="EF11" s="90">
        <f t="shared" si="275"/>
        <v>125067</v>
      </c>
      <c r="EG11" s="91">
        <f t="shared" si="275"/>
        <v>145112</v>
      </c>
      <c r="EH11" s="90">
        <f t="shared" si="275"/>
        <v>124322</v>
      </c>
      <c r="EI11" s="91">
        <f>EI38+(EI37)</f>
        <v>123988</v>
      </c>
      <c r="EJ11" s="90">
        <f>EJ38+(EJ37)</f>
        <v>124094</v>
      </c>
      <c r="EK11" s="91">
        <f>EK38+(EK37)</f>
        <v>124481</v>
      </c>
      <c r="EL11" s="90">
        <f>EL38+(EL37)</f>
        <v>124667</v>
      </c>
      <c r="EM11" s="91">
        <f t="shared" ref="EM11:EO11" si="276">EM38+(EM37)</f>
        <v>125342</v>
      </c>
      <c r="EN11" s="90">
        <f t="shared" si="276"/>
        <v>153668</v>
      </c>
      <c r="EO11" s="91">
        <f t="shared" si="276"/>
        <v>126715</v>
      </c>
      <c r="EP11" s="116">
        <f>SUM(ED11:EO11)</f>
        <v>1547623</v>
      </c>
      <c r="EQ11" s="164">
        <f>SUM(ED11:EO11)/$EP$4</f>
        <v>128968.58333333333</v>
      </c>
      <c r="ER11" s="1070">
        <f t="shared" ref="ER11:ES11" si="277">ER38+(ER37)</f>
        <v>122765</v>
      </c>
      <c r="ES11" s="91">
        <f t="shared" si="277"/>
        <v>123392</v>
      </c>
      <c r="ET11" s="90">
        <f t="shared" ref="ET11:EU11" si="278">ET38+(ET37)</f>
        <v>123648</v>
      </c>
      <c r="EU11" s="91">
        <f t="shared" si="278"/>
        <v>151921</v>
      </c>
      <c r="EV11" s="90">
        <f t="shared" ref="EV11:EW11" si="279">EV38+(EV37)</f>
        <v>124755</v>
      </c>
      <c r="EW11" s="91">
        <f t="shared" si="279"/>
        <v>125060</v>
      </c>
      <c r="EX11" s="90">
        <f t="shared" ref="EX11:EZ11" si="280">EX38+(EX37)</f>
        <v>125228</v>
      </c>
      <c r="EY11" s="91">
        <f t="shared" si="280"/>
        <v>124814</v>
      </c>
      <c r="EZ11" s="90">
        <f t="shared" si="280"/>
        <v>124633</v>
      </c>
      <c r="FA11" s="91">
        <f t="shared" ref="FA11:FC11" si="281">FA38+(FA37)</f>
        <v>152325</v>
      </c>
      <c r="FB11" s="90">
        <f t="shared" si="281"/>
        <v>125460</v>
      </c>
      <c r="FC11" s="91">
        <f t="shared" si="281"/>
        <v>125688</v>
      </c>
      <c r="FD11" s="116">
        <f>SUM(ER11:FC11)</f>
        <v>1549689</v>
      </c>
      <c r="FE11" s="164">
        <f>SUM(ER11:FC11)/$FD$4</f>
        <v>129140.75</v>
      </c>
      <c r="FF11" s="1070">
        <f t="shared" ref="FF11" si="282">FF38+(FF37)</f>
        <v>125649</v>
      </c>
      <c r="FG11" s="91">
        <f t="shared" ref="FG11:FO11" si="283">FG38+(FG37)</f>
        <v>126476</v>
      </c>
      <c r="FH11" s="90">
        <f t="shared" si="283"/>
        <v>125205</v>
      </c>
      <c r="FI11" s="91">
        <f t="shared" si="283"/>
        <v>152165</v>
      </c>
      <c r="FJ11" s="90">
        <f t="shared" si="283"/>
        <v>122947</v>
      </c>
      <c r="FK11" s="91">
        <f t="shared" si="283"/>
        <v>121833</v>
      </c>
      <c r="FL11" s="90">
        <f t="shared" si="283"/>
        <v>114374</v>
      </c>
      <c r="FM11" s="91">
        <f t="shared" si="283"/>
        <v>112202</v>
      </c>
      <c r="FN11" s="90">
        <f t="shared" si="283"/>
        <v>0</v>
      </c>
      <c r="FO11" s="91">
        <f t="shared" si="283"/>
        <v>0</v>
      </c>
      <c r="FP11" s="90"/>
      <c r="FQ11" s="91"/>
      <c r="FR11" s="116">
        <f>SUM(FF11:FQ11)</f>
        <v>1000851</v>
      </c>
      <c r="FS11" s="164">
        <f>SUM(FF11:FQ11)/$FR$4</f>
        <v>125106.375</v>
      </c>
      <c r="FT11" s="155">
        <f>ER11-EO11</f>
        <v>-3950</v>
      </c>
      <c r="FU11" s="1024">
        <f>FT11/EO11</f>
        <v>-3.1172315826855541E-2</v>
      </c>
      <c r="FV11" s="155">
        <f>ES11-ER11</f>
        <v>627</v>
      </c>
      <c r="FW11" s="1008">
        <f>FV11/ER11</f>
        <v>5.1073188612389521E-3</v>
      </c>
      <c r="FX11" s="155">
        <f>ET11-ES11</f>
        <v>256</v>
      </c>
      <c r="FY11" s="1008">
        <f>FX11/ES11</f>
        <v>2.0746887966804979E-3</v>
      </c>
      <c r="FZ11" s="155">
        <f>EU11-ET11</f>
        <v>28273</v>
      </c>
      <c r="GA11" s="1008">
        <f>FZ11/ET11</f>
        <v>0.22865715579710144</v>
      </c>
      <c r="GB11" s="155">
        <f>EV11-EU11</f>
        <v>-27166</v>
      </c>
      <c r="GC11" s="1008">
        <f>GB11/EU11</f>
        <v>-0.17881662179685495</v>
      </c>
      <c r="GD11" s="155">
        <f>EW11-EV11</f>
        <v>305</v>
      </c>
      <c r="GE11" s="1008">
        <f>GD11/EV11</f>
        <v>2.4447917919121478E-3</v>
      </c>
      <c r="GF11" s="155">
        <f>EX11-EW11</f>
        <v>168</v>
      </c>
      <c r="GG11" s="97">
        <f>GF11/EW11</f>
        <v>1.3433551895090357E-3</v>
      </c>
      <c r="GH11" s="155">
        <f>EY11-EX11</f>
        <v>-414</v>
      </c>
      <c r="GI11" s="1008">
        <f>GH11/EX11</f>
        <v>-3.3059699108825501E-3</v>
      </c>
      <c r="GJ11" s="155">
        <f>EZ11-EY11</f>
        <v>-181</v>
      </c>
      <c r="GK11" s="1008">
        <f>GJ11/EY11</f>
        <v>-1.4501578348582692E-3</v>
      </c>
      <c r="GL11" s="155">
        <f>FA11-EZ11</f>
        <v>27692</v>
      </c>
      <c r="GM11" s="1008">
        <f>GL11/EZ11</f>
        <v>0.22218834498086382</v>
      </c>
      <c r="GN11" s="155">
        <f>FB11-FA11</f>
        <v>-26865</v>
      </c>
      <c r="GO11" s="1008">
        <f>GN11/FA11</f>
        <v>-0.17636632200886262</v>
      </c>
      <c r="GP11" s="155">
        <f>FC11-FB11</f>
        <v>228</v>
      </c>
      <c r="GQ11" s="1008">
        <f>GP11/FB11</f>
        <v>1.8173122907699664E-3</v>
      </c>
      <c r="GR11" s="1235"/>
      <c r="GS11" s="1184"/>
      <c r="GT11" s="336">
        <f t="shared" ref="GT11" si="284">FG11-FF11</f>
        <v>827</v>
      </c>
      <c r="GU11" s="1258">
        <f t="shared" ref="GU11" si="285">GT11/FF11</f>
        <v>6.5818271534194466E-3</v>
      </c>
      <c r="GV11" s="336">
        <f t="shared" ref="GV11" si="286">FH11-FG11</f>
        <v>-1271</v>
      </c>
      <c r="GW11" s="1258">
        <f t="shared" ref="GW11" si="287">GV11/FG11</f>
        <v>-1.0049337423700939E-2</v>
      </c>
      <c r="GX11" s="336">
        <f t="shared" ref="GX11" si="288">FI11-FH11</f>
        <v>26960</v>
      </c>
      <c r="GY11" s="1258">
        <f t="shared" ref="GY11" si="289">GX11/FH11</f>
        <v>0.21532686394313327</v>
      </c>
      <c r="GZ11" s="1268">
        <f t="shared" ref="GZ11" si="290">FJ11-FI11</f>
        <v>-29218</v>
      </c>
      <c r="HA11" s="1258">
        <f t="shared" ref="HA11" si="291">GZ11/FI11</f>
        <v>-0.19201524660730129</v>
      </c>
      <c r="HB11" s="1268">
        <f t="shared" ref="HB11" si="292">FK11-FJ11</f>
        <v>-1114</v>
      </c>
      <c r="HC11" s="1258">
        <f t="shared" ref="HC11" si="293">HB11/FJ11</f>
        <v>-9.0608148226471574E-3</v>
      </c>
      <c r="HD11" s="1268">
        <f t="shared" ref="HD11" si="294">FL11-FK11</f>
        <v>-7459</v>
      </c>
      <c r="HE11" s="1258">
        <f t="shared" ref="HE11" si="295">HD11/FK11</f>
        <v>-6.1223149721339867E-2</v>
      </c>
      <c r="HF11" s="1268">
        <f t="shared" ref="HF11" si="296">FM11-FL11</f>
        <v>-2172</v>
      </c>
      <c r="HG11" s="1184">
        <f t="shared" ref="HG11" si="297">HF11/FL11</f>
        <v>-1.8990329970098099E-2</v>
      </c>
      <c r="HH11" s="1268">
        <f t="shared" ref="HH11" si="298">FN11-FM11</f>
        <v>-112202</v>
      </c>
      <c r="HI11" s="1258">
        <f t="shared" ref="HI11" si="299">HH11/FM11</f>
        <v>-1</v>
      </c>
      <c r="HJ11" s="1268">
        <f t="shared" ref="HJ11" si="300">FO11-FN11</f>
        <v>0</v>
      </c>
      <c r="HK11" s="1258" t="e">
        <f t="shared" ref="HK11" si="301">HJ11/FN11</f>
        <v>#DIV/0!</v>
      </c>
      <c r="HL11" s="1268">
        <f t="shared" ref="HL11" si="302">FP11-FP11</f>
        <v>0</v>
      </c>
      <c r="HM11" s="1258" t="e">
        <f t="shared" ref="HM11" si="303">HL11/FO11</f>
        <v>#DIV/0!</v>
      </c>
      <c r="HN11" s="1268">
        <f t="shared" ref="HN11" si="304">FQ11-FP11</f>
        <v>0</v>
      </c>
      <c r="HO11" s="1258" t="e">
        <f t="shared" ref="HO11" si="305">HN11/FP11</f>
        <v>#DIV/0!</v>
      </c>
      <c r="HP11" s="90">
        <f>EY11</f>
        <v>124814</v>
      </c>
      <c r="HQ11" s="1014">
        <f>FM11</f>
        <v>112202</v>
      </c>
      <c r="HR11" s="155">
        <f>HQ11-HP11</f>
        <v>-12612</v>
      </c>
      <c r="HS11" s="97">
        <f t="shared" ref="HS11" si="306">IF(ISERROR(HR11/HP11),0,HR11/HP11)</f>
        <v>-0.10104635697918503</v>
      </c>
      <c r="HT11" s="1178"/>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50"/>
        <v>111549</v>
      </c>
      <c r="IH11" s="237">
        <f t="shared" si="250"/>
        <v>134889</v>
      </c>
      <c r="II11" s="237">
        <f t="shared" si="250"/>
        <v>111390</v>
      </c>
      <c r="IJ11" s="237">
        <f t="shared" si="250"/>
        <v>111467</v>
      </c>
      <c r="IK11" s="237">
        <f t="shared" si="250"/>
        <v>111297</v>
      </c>
      <c r="IL11" s="237">
        <f t="shared" si="250"/>
        <v>111106</v>
      </c>
      <c r="IM11" s="237">
        <f t="shared" si="250"/>
        <v>111020</v>
      </c>
      <c r="IN11" s="237">
        <f t="shared" si="250"/>
        <v>132508</v>
      </c>
      <c r="IO11" s="237">
        <f t="shared" si="250"/>
        <v>110944</v>
      </c>
      <c r="IP11" s="237">
        <f t="shared" si="250"/>
        <v>111316</v>
      </c>
      <c r="IQ11" s="237">
        <f t="shared" si="250"/>
        <v>111603</v>
      </c>
      <c r="IR11" s="237">
        <f t="shared" si="250"/>
        <v>112436</v>
      </c>
      <c r="IS11" s="237">
        <f t="shared" si="251"/>
        <v>112399</v>
      </c>
      <c r="IT11" s="237">
        <f t="shared" si="251"/>
        <v>133843</v>
      </c>
      <c r="IU11" s="237">
        <f t="shared" si="251"/>
        <v>110716</v>
      </c>
      <c r="IV11" s="237">
        <f t="shared" si="251"/>
        <v>110651</v>
      </c>
      <c r="IW11" s="237">
        <f t="shared" si="251"/>
        <v>110119</v>
      </c>
      <c r="IX11" s="237">
        <f t="shared" si="251"/>
        <v>109794</v>
      </c>
      <c r="IY11" s="237">
        <f t="shared" si="251"/>
        <v>123268</v>
      </c>
      <c r="IZ11" s="237">
        <f t="shared" si="251"/>
        <v>109540</v>
      </c>
      <c r="JA11" s="237">
        <f t="shared" si="251"/>
        <v>109775</v>
      </c>
      <c r="JB11" s="237">
        <f t="shared" si="251"/>
        <v>110455</v>
      </c>
      <c r="JC11" s="237">
        <f t="shared" si="251"/>
        <v>111303</v>
      </c>
      <c r="JD11" s="237">
        <f t="shared" si="251"/>
        <v>136203</v>
      </c>
      <c r="JE11" s="648">
        <f t="shared" si="252"/>
        <v>113834</v>
      </c>
      <c r="JF11" s="648">
        <f t="shared" si="252"/>
        <v>115414</v>
      </c>
      <c r="JG11" s="648">
        <f t="shared" si="252"/>
        <v>115875</v>
      </c>
      <c r="JH11" s="648">
        <f t="shared" si="252"/>
        <v>116600</v>
      </c>
      <c r="JI11" s="648">
        <f t="shared" si="252"/>
        <v>117464</v>
      </c>
      <c r="JJ11" s="648">
        <f t="shared" si="252"/>
        <v>117293</v>
      </c>
      <c r="JK11" s="648">
        <f t="shared" si="252"/>
        <v>142567</v>
      </c>
      <c r="JL11" s="648">
        <f t="shared" si="252"/>
        <v>117052</v>
      </c>
      <c r="JM11" s="648">
        <f t="shared" si="252"/>
        <v>117471</v>
      </c>
      <c r="JN11" s="648">
        <f t="shared" si="252"/>
        <v>118989</v>
      </c>
      <c r="JO11" s="648">
        <f t="shared" si="252"/>
        <v>119836</v>
      </c>
      <c r="JP11" s="648">
        <f t="shared" si="252"/>
        <v>121134</v>
      </c>
      <c r="JQ11" s="740">
        <f t="shared" si="253"/>
        <v>148617</v>
      </c>
      <c r="JR11" s="740">
        <f t="shared" si="253"/>
        <v>121181</v>
      </c>
      <c r="JS11" s="740">
        <f t="shared" si="253"/>
        <v>120655</v>
      </c>
      <c r="JT11" s="740">
        <f t="shared" si="253"/>
        <v>120725</v>
      </c>
      <c r="JU11" s="740">
        <f t="shared" si="253"/>
        <v>120484</v>
      </c>
      <c r="JV11" s="740">
        <f t="shared" si="253"/>
        <v>146930</v>
      </c>
      <c r="JW11" s="740">
        <f t="shared" si="253"/>
        <v>122677</v>
      </c>
      <c r="JX11" s="740">
        <f t="shared" si="253"/>
        <v>118613</v>
      </c>
      <c r="JY11" s="740">
        <f t="shared" si="253"/>
        <v>117993</v>
      </c>
      <c r="JZ11" s="740">
        <f t="shared" si="253"/>
        <v>118591</v>
      </c>
      <c r="KA11" s="740">
        <f t="shared" si="253"/>
        <v>118832</v>
      </c>
      <c r="KB11" s="740">
        <f t="shared" si="253"/>
        <v>119298</v>
      </c>
      <c r="KC11" s="790">
        <f t="shared" si="254"/>
        <v>145790</v>
      </c>
      <c r="KD11" s="790">
        <f t="shared" si="254"/>
        <v>116206</v>
      </c>
      <c r="KE11" s="790">
        <f t="shared" si="254"/>
        <v>115029</v>
      </c>
      <c r="KF11" s="790">
        <f t="shared" si="254"/>
        <v>119153</v>
      </c>
      <c r="KG11" s="790">
        <f t="shared" si="254"/>
        <v>118608</v>
      </c>
      <c r="KH11" s="790">
        <f t="shared" si="254"/>
        <v>138463</v>
      </c>
      <c r="KI11" s="790">
        <f t="shared" si="254"/>
        <v>122677</v>
      </c>
      <c r="KJ11" s="790">
        <f t="shared" si="254"/>
        <v>118351</v>
      </c>
      <c r="KK11" s="790">
        <f t="shared" si="254"/>
        <v>118694</v>
      </c>
      <c r="KL11" s="790">
        <f t="shared" si="254"/>
        <v>118948</v>
      </c>
      <c r="KM11" s="790">
        <f t="shared" si="254"/>
        <v>119134</v>
      </c>
      <c r="KN11" s="790">
        <f t="shared" si="254"/>
        <v>145902</v>
      </c>
      <c r="KO11" s="965">
        <f t="shared" si="255"/>
        <v>120333</v>
      </c>
      <c r="KP11" s="965">
        <f t="shared" si="255"/>
        <v>120439</v>
      </c>
      <c r="KQ11" s="965">
        <f t="shared" si="255"/>
        <v>120457</v>
      </c>
      <c r="KR11" s="965">
        <f t="shared" si="255"/>
        <v>123696</v>
      </c>
      <c r="KS11" s="965">
        <f t="shared" si="255"/>
        <v>123112</v>
      </c>
      <c r="KT11" s="965">
        <f t="shared" si="255"/>
        <v>150674</v>
      </c>
      <c r="KU11" s="965">
        <f t="shared" si="255"/>
        <v>122749</v>
      </c>
      <c r="KV11" s="965">
        <f t="shared" si="255"/>
        <v>122426</v>
      </c>
      <c r="KW11" s="965">
        <f t="shared" si="255"/>
        <v>122432</v>
      </c>
      <c r="KX11" s="965">
        <f t="shared" si="255"/>
        <v>123204</v>
      </c>
      <c r="KY11" s="965">
        <f t="shared" si="255"/>
        <v>123631</v>
      </c>
      <c r="KZ11" s="965">
        <f t="shared" si="255"/>
        <v>152519</v>
      </c>
      <c r="LA11" s="987">
        <f t="shared" ref="LA11:LI11" si="307">DP11</f>
        <v>125241</v>
      </c>
      <c r="LB11" s="987">
        <f t="shared" si="307"/>
        <v>124809</v>
      </c>
      <c r="LC11" s="987">
        <f t="shared" si="307"/>
        <v>124209</v>
      </c>
      <c r="LD11" s="987">
        <f t="shared" si="307"/>
        <v>124310</v>
      </c>
      <c r="LE11" s="987">
        <f t="shared" si="307"/>
        <v>148752</v>
      </c>
      <c r="LF11" s="987">
        <f t="shared" si="307"/>
        <v>123800</v>
      </c>
      <c r="LG11" s="987">
        <f t="shared" si="307"/>
        <v>122462</v>
      </c>
      <c r="LH11" s="987">
        <f t="shared" si="307"/>
        <v>122199</v>
      </c>
      <c r="LI11" s="987">
        <f t="shared" si="307"/>
        <v>122455</v>
      </c>
      <c r="LJ11" s="987" t="s">
        <v>310</v>
      </c>
      <c r="LK11" s="987">
        <f>DZ11</f>
        <v>124080</v>
      </c>
      <c r="LL11" s="987">
        <f>EA11</f>
        <v>124589</v>
      </c>
      <c r="LM11" s="1027">
        <f t="shared" si="257"/>
        <v>125172</v>
      </c>
      <c r="LN11" s="1027">
        <f t="shared" si="257"/>
        <v>124995</v>
      </c>
      <c r="LO11" s="1027">
        <f t="shared" si="257"/>
        <v>125067</v>
      </c>
      <c r="LP11" s="1027">
        <f t="shared" si="257"/>
        <v>145112</v>
      </c>
      <c r="LQ11" s="1027">
        <f t="shared" si="257"/>
        <v>124322</v>
      </c>
      <c r="LR11" s="1027">
        <f t="shared" si="257"/>
        <v>123988</v>
      </c>
      <c r="LS11" s="1027">
        <f t="shared" si="257"/>
        <v>124094</v>
      </c>
      <c r="LT11" s="1027">
        <f t="shared" si="257"/>
        <v>124481</v>
      </c>
      <c r="LU11" s="1027">
        <f t="shared" si="257"/>
        <v>124667</v>
      </c>
      <c r="LV11" s="1027">
        <f t="shared" si="257"/>
        <v>125342</v>
      </c>
      <c r="LW11" s="1027">
        <f t="shared" si="257"/>
        <v>153668</v>
      </c>
      <c r="LX11" s="1027">
        <f t="shared" si="257"/>
        <v>126715</v>
      </c>
      <c r="LY11" s="1116">
        <f t="shared" ref="LY11:MJ11" si="308">ER11</f>
        <v>122765</v>
      </c>
      <c r="LZ11" s="1116">
        <f t="shared" si="308"/>
        <v>123392</v>
      </c>
      <c r="MA11" s="1116">
        <f t="shared" si="308"/>
        <v>123648</v>
      </c>
      <c r="MB11" s="1116">
        <f t="shared" si="308"/>
        <v>151921</v>
      </c>
      <c r="MC11" s="1116">
        <f t="shared" si="308"/>
        <v>124755</v>
      </c>
      <c r="MD11" s="1116">
        <f t="shared" si="308"/>
        <v>125060</v>
      </c>
      <c r="ME11" s="1116">
        <f t="shared" si="308"/>
        <v>125228</v>
      </c>
      <c r="MF11" s="1116">
        <f t="shared" si="308"/>
        <v>124814</v>
      </c>
      <c r="MG11" s="1116">
        <f t="shared" si="308"/>
        <v>124633</v>
      </c>
      <c r="MH11" s="1116">
        <f t="shared" si="308"/>
        <v>152325</v>
      </c>
      <c r="MI11" s="1116">
        <f t="shared" si="308"/>
        <v>125460</v>
      </c>
      <c r="MJ11" s="1116">
        <f t="shared" si="308"/>
        <v>125688</v>
      </c>
      <c r="MK11" s="1206">
        <f t="shared" ref="MK11" si="309">FF11</f>
        <v>125649</v>
      </c>
      <c r="ML11" s="1206">
        <f t="shared" ref="ML11" si="310">FG11</f>
        <v>126476</v>
      </c>
      <c r="MM11" s="1206">
        <f t="shared" ref="MM11" si="311">FH11</f>
        <v>125205</v>
      </c>
      <c r="MN11" s="1206">
        <f t="shared" ref="MN11" si="312">FI11</f>
        <v>152165</v>
      </c>
      <c r="MO11" s="1206">
        <f t="shared" ref="MO11" si="313">FJ11</f>
        <v>122947</v>
      </c>
      <c r="MP11" s="1206">
        <f t="shared" ref="MP11" si="314">FK11</f>
        <v>121833</v>
      </c>
      <c r="MQ11" s="1206">
        <f t="shared" ref="MQ11" si="315">FL11</f>
        <v>114374</v>
      </c>
      <c r="MR11" s="1206">
        <f t="shared" ref="MR11" si="316">FM11</f>
        <v>112202</v>
      </c>
      <c r="MS11" s="1206">
        <f t="shared" ref="MS11" si="317">FN11</f>
        <v>0</v>
      </c>
      <c r="MT11" s="1206">
        <f t="shared" ref="MT11" si="318">FO11</f>
        <v>0</v>
      </c>
      <c r="MU11" s="1206">
        <f t="shared" ref="MU11" si="319">FP11</f>
        <v>0</v>
      </c>
      <c r="MV11" s="1206">
        <f t="shared" ref="MV11" si="320">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09"/>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69" t="s">
        <v>307</v>
      </c>
      <c r="FA12" s="178"/>
      <c r="FB12" s="15"/>
      <c r="FC12" s="178"/>
      <c r="FD12" s="117"/>
      <c r="FE12" s="136"/>
      <c r="FF12" s="760"/>
      <c r="FG12" s="811"/>
      <c r="FH12" s="15"/>
      <c r="FI12" s="178"/>
      <c r="FJ12" s="186"/>
      <c r="FK12" s="178"/>
      <c r="FL12" s="186"/>
      <c r="FM12" s="178"/>
      <c r="FN12" s="1169"/>
      <c r="FO12" s="178"/>
      <c r="FP12" s="15"/>
      <c r="FQ12" s="178"/>
      <c r="FR12" s="117"/>
      <c r="FS12" s="136"/>
      <c r="FT12" s="1069"/>
      <c r="FU12" s="1098"/>
      <c r="FV12" s="1069"/>
      <c r="FW12" s="1098"/>
      <c r="FX12" s="1075"/>
      <c r="FY12" s="1098"/>
      <c r="FZ12" s="1069"/>
      <c r="GA12" s="1098"/>
      <c r="GB12" s="1069"/>
      <c r="GC12" s="1109"/>
      <c r="GD12" s="291"/>
      <c r="GE12" s="1098"/>
      <c r="GF12" s="291"/>
      <c r="GG12" s="1156"/>
      <c r="GH12" s="291"/>
      <c r="GI12" s="1098"/>
      <c r="GJ12" s="291"/>
      <c r="GK12" s="1098"/>
      <c r="GL12" s="291"/>
      <c r="GM12" s="1098"/>
      <c r="GN12" s="291"/>
      <c r="GO12" s="1098"/>
      <c r="GP12" s="291"/>
      <c r="GQ12" s="1098"/>
      <c r="GR12" s="1236"/>
      <c r="GS12" s="1185"/>
      <c r="GT12" s="1236"/>
      <c r="GU12" s="1259"/>
      <c r="GV12" s="1236"/>
      <c r="GW12" s="1259"/>
      <c r="GX12" s="1236"/>
      <c r="GY12" s="1259"/>
      <c r="GZ12" s="1236"/>
      <c r="HA12" s="1259"/>
      <c r="HB12" s="1236"/>
      <c r="HC12" s="1259"/>
      <c r="HD12" s="1236"/>
      <c r="HE12" s="1259"/>
      <c r="HF12" s="1236"/>
      <c r="HG12" s="1259"/>
      <c r="HH12" s="1236"/>
      <c r="HI12" s="1259"/>
      <c r="HJ12" s="1236"/>
      <c r="HK12" s="1259"/>
      <c r="HL12" s="1236"/>
      <c r="HM12" s="1259"/>
      <c r="HN12" s="1236"/>
      <c r="HO12" s="1259"/>
      <c r="HP12" s="1236"/>
      <c r="HQ12" s="875"/>
      <c r="HR12" s="98"/>
      <c r="HS12" s="99"/>
      <c r="HT12" s="1179"/>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6"/>
      <c r="KP12" s="966"/>
      <c r="KQ12" s="966"/>
      <c r="KR12" s="966"/>
      <c r="KS12" s="966"/>
      <c r="KT12" s="966"/>
      <c r="KU12" s="966"/>
      <c r="KV12" s="966"/>
      <c r="KW12" s="966"/>
      <c r="KX12" s="966"/>
      <c r="KY12" s="966"/>
      <c r="KZ12" s="966"/>
      <c r="LA12" s="988"/>
      <c r="LB12" s="988"/>
      <c r="LC12" s="988"/>
      <c r="LD12" s="988"/>
      <c r="LE12" s="988"/>
      <c r="LF12" s="988"/>
      <c r="LG12" s="988"/>
      <c r="LH12" s="988"/>
      <c r="LI12" s="988"/>
      <c r="LJ12" s="988"/>
      <c r="LK12" s="988"/>
      <c r="LL12" s="988"/>
      <c r="LM12" s="1028"/>
      <c r="LN12" s="1028"/>
      <c r="LO12" s="1028"/>
      <c r="LP12" s="1028"/>
      <c r="LQ12" s="1028"/>
      <c r="LR12" s="1028"/>
      <c r="LS12" s="1028"/>
      <c r="LT12" s="1028"/>
      <c r="LU12" s="1028"/>
      <c r="LV12" s="1028"/>
      <c r="LW12" s="1028"/>
      <c r="LX12" s="1028"/>
      <c r="LY12" s="1117"/>
      <c r="LZ12" s="1117"/>
      <c r="MA12" s="1117"/>
      <c r="MB12" s="1117"/>
      <c r="MC12" s="1117"/>
      <c r="MD12" s="1117"/>
      <c r="ME12" s="1117"/>
      <c r="MF12" s="1117"/>
      <c r="MG12" s="1117"/>
      <c r="MH12" s="1117"/>
      <c r="MI12" s="1117"/>
      <c r="MJ12" s="1117"/>
      <c r="MK12" s="1207"/>
      <c r="ML12" s="1207"/>
      <c r="MM12" s="1207"/>
      <c r="MN12" s="1207"/>
      <c r="MO12" s="1207"/>
      <c r="MP12" s="1207"/>
      <c r="MQ12" s="1207"/>
      <c r="MR12" s="1207"/>
      <c r="MS12" s="1207"/>
      <c r="MT12" s="1207"/>
      <c r="MU12" s="1207"/>
      <c r="MV12" s="1207"/>
    </row>
    <row r="13" spans="1:360" x14ac:dyDescent="0.3">
      <c r="A13" s="628"/>
      <c r="B13" s="50">
        <v>2.1</v>
      </c>
      <c r="C13" s="10"/>
      <c r="D13" s="10"/>
      <c r="E13" s="1280" t="s">
        <v>0</v>
      </c>
      <c r="F13" s="1280"/>
      <c r="G13" s="1281"/>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21">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22">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2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24">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2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2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2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2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29">SUM(ER13:FC13)/$FD$4</f>
        <v>3070.3333333333335</v>
      </c>
      <c r="FF13" s="20">
        <v>3242</v>
      </c>
      <c r="FG13" s="64">
        <v>2976</v>
      </c>
      <c r="FH13" s="20">
        <v>2858</v>
      </c>
      <c r="FI13" s="64">
        <v>3167</v>
      </c>
      <c r="FJ13" s="20">
        <v>2922</v>
      </c>
      <c r="FK13" s="64">
        <v>2922</v>
      </c>
      <c r="FL13" s="20">
        <v>4179</v>
      </c>
      <c r="FM13" s="64">
        <v>5751</v>
      </c>
      <c r="FN13" s="20"/>
      <c r="FO13" s="64"/>
      <c r="FP13" s="20"/>
      <c r="FQ13" s="64"/>
      <c r="FR13" s="118">
        <f>SUM(FF13:FQ13)</f>
        <v>28017</v>
      </c>
      <c r="FS13" s="150">
        <f t="shared" ref="FS13:FS20" si="330">SUM(FF13:FQ13)/$FR$4</f>
        <v>3502.125</v>
      </c>
      <c r="FT13" s="292">
        <f t="shared" ref="FT13:FT35" si="331">ER13-EO13</f>
        <v>363</v>
      </c>
      <c r="FU13" s="1103">
        <f t="shared" ref="FU13:FU20" si="332">FT13/EO13</f>
        <v>0.15277777777777779</v>
      </c>
      <c r="FV13" s="292">
        <f t="shared" ref="FV13:FV20" si="333">ES13-ER13</f>
        <v>-254</v>
      </c>
      <c r="FW13" s="1099">
        <f t="shared" ref="FW13:FW20" si="334">FV13/ER13</f>
        <v>-9.2734574662285504E-2</v>
      </c>
      <c r="FX13" s="292">
        <f t="shared" ref="FX13:FX20" si="335">ET13-ES13</f>
        <v>585</v>
      </c>
      <c r="FY13" s="1099">
        <f t="shared" ref="FY13:FY20" si="336">FX13/ES13</f>
        <v>0.23541247484909456</v>
      </c>
      <c r="FZ13" s="292">
        <f t="shared" ref="FZ13:FZ20" si="337">EU13-ET13</f>
        <v>163</v>
      </c>
      <c r="GA13" s="1099">
        <f t="shared" ref="GA13:GA20" si="338">FZ13/ET13</f>
        <v>5.3094462540716612E-2</v>
      </c>
      <c r="GB13" s="292">
        <f t="shared" ref="GB13:GB20" si="339">EV13-EU13</f>
        <v>-706</v>
      </c>
      <c r="GC13" s="1099">
        <f t="shared" ref="GC13:GC20" si="340">GB13/EU13</f>
        <v>-0.21837302814723167</v>
      </c>
      <c r="GD13" s="292">
        <f t="shared" ref="GD13:GD20" si="341">EW13-EV13</f>
        <v>106</v>
      </c>
      <c r="GE13" s="1099">
        <f t="shared" ref="GE13:GE20" si="342">GD13/EV13</f>
        <v>4.1946972694895134E-2</v>
      </c>
      <c r="GF13" s="292">
        <f t="shared" ref="GF13:GF20" si="343">EX13-EW13</f>
        <v>553</v>
      </c>
      <c r="GG13" s="1157">
        <f t="shared" ref="GG13:GG20" si="344">GF13/EW13</f>
        <v>0.21002658564375237</v>
      </c>
      <c r="GH13" s="292">
        <f t="shared" ref="GH13:GH20" si="345">EY13-EX13</f>
        <v>1276</v>
      </c>
      <c r="GI13" s="1099">
        <f t="shared" ref="GI13:GI20" si="346">GH13/EX13</f>
        <v>0.40050219711236662</v>
      </c>
      <c r="GJ13" s="292">
        <f t="shared" ref="GJ13:GJ20" si="347">EZ13-EY13</f>
        <v>-514</v>
      </c>
      <c r="GK13" s="1099">
        <f t="shared" ref="GK13:GK20" si="348">GJ13/EY13</f>
        <v>-0.11519497982967279</v>
      </c>
      <c r="GL13" s="292">
        <f t="shared" ref="GL13:GL20" si="349">FA13-EZ13</f>
        <v>-1094</v>
      </c>
      <c r="GM13" s="1099">
        <f t="shared" ref="GM13:GM20" si="350">GL13/EZ13</f>
        <v>-0.27710233029381964</v>
      </c>
      <c r="GN13" s="292">
        <f t="shared" ref="GN13:GN20" si="351">FB13-FA13</f>
        <v>-212</v>
      </c>
      <c r="GO13" s="1099">
        <f t="shared" ref="GO13:GO20" si="352">GN13/FA13</f>
        <v>-7.4281709880868962E-2</v>
      </c>
      <c r="GP13" s="292">
        <f t="shared" ref="GP13:GP20" si="353">FC13-FB13</f>
        <v>423</v>
      </c>
      <c r="GQ13" s="1099">
        <f t="shared" ref="GQ13:GQ20" si="354">GP13/FB13</f>
        <v>0.16010598031794096</v>
      </c>
      <c r="GR13" s="1050">
        <f t="shared" ref="GR13:GR71" si="355">FF13-FC13</f>
        <v>177</v>
      </c>
      <c r="GS13" s="1186">
        <f t="shared" ref="GS13:GS71" si="356">GR13/FC13</f>
        <v>5.7748776508972269E-2</v>
      </c>
      <c r="GT13" s="1050">
        <f t="shared" ref="GT13:GT71" si="357">FG13-FF13</f>
        <v>-266</v>
      </c>
      <c r="GU13" s="342">
        <f t="shared" ref="GU13:GU71" si="358">GT13/FF13</f>
        <v>-8.2048118445404078E-2</v>
      </c>
      <c r="GV13" s="1050">
        <f t="shared" ref="GV13:GV71" si="359">FH13-FG13</f>
        <v>-118</v>
      </c>
      <c r="GW13" s="342">
        <f t="shared" ref="GW13:GW71" si="360">GV13/FG13</f>
        <v>-3.9650537634408602E-2</v>
      </c>
      <c r="GX13" s="1050">
        <f t="shared" ref="GX13:GX71" si="361">FI13-FH13</f>
        <v>309</v>
      </c>
      <c r="GY13" s="342">
        <f t="shared" ref="GY13:GY71" si="362">GX13/FH13</f>
        <v>0.10811756473058083</v>
      </c>
      <c r="GZ13" s="1050">
        <f t="shared" ref="GZ13:GZ71" si="363">FJ13-FI13</f>
        <v>-245</v>
      </c>
      <c r="HA13" s="342">
        <f t="shared" ref="HA13:HA71" si="364">GZ13/FI13</f>
        <v>-7.7360277865487839E-2</v>
      </c>
      <c r="HB13" s="1050">
        <f t="shared" ref="HB13:HB71" si="365">FK13-FJ13</f>
        <v>0</v>
      </c>
      <c r="HC13" s="342">
        <f t="shared" ref="HC13:HC71" si="366">HB13/FJ13</f>
        <v>0</v>
      </c>
      <c r="HD13" s="1050">
        <f t="shared" ref="HD13:HD71" si="367">FL13-FK13</f>
        <v>1257</v>
      </c>
      <c r="HE13" s="342">
        <f t="shared" ref="HE13:HE71" si="368">HD13/FK13</f>
        <v>0.43018480492813144</v>
      </c>
      <c r="HF13" s="1050">
        <f t="shared" ref="HF13:HF71" si="369">FM13-FL13</f>
        <v>1572</v>
      </c>
      <c r="HG13" s="342">
        <f t="shared" ref="HG13:HG71" si="370">HF13/FL13</f>
        <v>0.37616654702081836</v>
      </c>
      <c r="HH13" s="1050">
        <f t="shared" ref="HH13:HH71" si="371">FN13-FM13</f>
        <v>-5751</v>
      </c>
      <c r="HI13" s="342">
        <f t="shared" ref="HI13:HI71" si="372">HH13/FM13</f>
        <v>-1</v>
      </c>
      <c r="HJ13" s="1050">
        <f t="shared" ref="HJ13:HJ71" si="373">FO13-FN13</f>
        <v>0</v>
      </c>
      <c r="HK13" s="342" t="e">
        <f t="shared" ref="HK13:HK71" si="374">HJ13/FN13</f>
        <v>#DIV/0!</v>
      </c>
      <c r="HL13" s="1050">
        <f t="shared" ref="HL13:HL71" si="375">FP13-FP13</f>
        <v>0</v>
      </c>
      <c r="HM13" s="342" t="e">
        <f t="shared" ref="HM13:HM71" si="376">HL13/FO13</f>
        <v>#DIV/0!</v>
      </c>
      <c r="HN13" s="1050">
        <f t="shared" ref="HN13:HN71" si="377">FQ13-FP13</f>
        <v>0</v>
      </c>
      <c r="HO13" s="342" t="e">
        <f t="shared" ref="HO13:HO71" si="378">HN13/FP13</f>
        <v>#DIV/0!</v>
      </c>
      <c r="HP13" s="1050">
        <f t="shared" ref="HP13:HP20" si="379">EY13</f>
        <v>4462</v>
      </c>
      <c r="HQ13" s="876">
        <f t="shared" ref="HQ13:HQ20" si="380">FM13</f>
        <v>5751</v>
      </c>
      <c r="HR13" s="113">
        <f>HQ13-HP13</f>
        <v>1289</v>
      </c>
      <c r="HS13" s="100">
        <f>IF(ISERROR(HR13/HP13),0,HR13/HP13)</f>
        <v>0.28888390856118334</v>
      </c>
      <c r="HT13" s="1177"/>
      <c r="HU13" t="str">
        <f t="shared" ref="HU13:HU20" si="381">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82">AJ13</f>
        <v>3691</v>
      </c>
      <c r="IH13" s="241">
        <f t="shared" si="382"/>
        <v>3834</v>
      </c>
      <c r="II13" s="241">
        <f t="shared" si="382"/>
        <v>3207</v>
      </c>
      <c r="IJ13" s="241">
        <f t="shared" si="382"/>
        <v>6645</v>
      </c>
      <c r="IK13" s="241">
        <f t="shared" si="382"/>
        <v>3734</v>
      </c>
      <c r="IL13" s="241">
        <f t="shared" si="382"/>
        <v>3362</v>
      </c>
      <c r="IM13" s="241">
        <f t="shared" si="382"/>
        <v>4341</v>
      </c>
      <c r="IN13" s="241">
        <f t="shared" si="382"/>
        <v>4075</v>
      </c>
      <c r="IO13" s="241">
        <f t="shared" si="382"/>
        <v>3500</v>
      </c>
      <c r="IP13" s="241">
        <f t="shared" si="382"/>
        <v>3784</v>
      </c>
      <c r="IQ13" s="241">
        <f t="shared" si="382"/>
        <v>5608</v>
      </c>
      <c r="IR13" s="241">
        <f t="shared" si="382"/>
        <v>3875</v>
      </c>
      <c r="IS13" s="241">
        <f t="shared" ref="IS13:JD20" si="383">AX13</f>
        <v>4291</v>
      </c>
      <c r="IT13" s="241">
        <f t="shared" si="383"/>
        <v>4156</v>
      </c>
      <c r="IU13" s="241">
        <f t="shared" si="383"/>
        <v>5289</v>
      </c>
      <c r="IV13" s="241">
        <f t="shared" si="383"/>
        <v>15475</v>
      </c>
      <c r="IW13" s="241">
        <f t="shared" si="383"/>
        <v>6437</v>
      </c>
      <c r="IX13" s="241">
        <f t="shared" si="383"/>
        <v>5379</v>
      </c>
      <c r="IY13" s="241">
        <f t="shared" si="383"/>
        <v>5911</v>
      </c>
      <c r="IZ13" s="241">
        <f t="shared" si="383"/>
        <v>4150</v>
      </c>
      <c r="JA13" s="241">
        <f t="shared" si="383"/>
        <v>3916</v>
      </c>
      <c r="JB13" s="241">
        <f t="shared" si="383"/>
        <v>3707</v>
      </c>
      <c r="JC13" s="241">
        <f t="shared" si="383"/>
        <v>3533</v>
      </c>
      <c r="JD13" s="241">
        <f t="shared" si="383"/>
        <v>3726</v>
      </c>
      <c r="JE13" s="650">
        <f t="shared" ref="JE13:JP20" si="384">BL13</f>
        <v>4001</v>
      </c>
      <c r="JF13" s="650">
        <f t="shared" si="384"/>
        <v>3759</v>
      </c>
      <c r="JG13" s="650">
        <f t="shared" si="384"/>
        <v>4220</v>
      </c>
      <c r="JH13" s="650">
        <f t="shared" si="384"/>
        <v>11614</v>
      </c>
      <c r="JI13" s="650">
        <f t="shared" si="384"/>
        <v>3720</v>
      </c>
      <c r="JJ13" s="650">
        <f t="shared" si="384"/>
        <v>3916</v>
      </c>
      <c r="JK13" s="650">
        <f t="shared" si="384"/>
        <v>5001</v>
      </c>
      <c r="JL13" s="650">
        <f t="shared" si="384"/>
        <v>3916</v>
      </c>
      <c r="JM13" s="650">
        <f t="shared" si="384"/>
        <v>4232</v>
      </c>
      <c r="JN13" s="650">
        <f t="shared" si="384"/>
        <v>4958</v>
      </c>
      <c r="JO13" s="650">
        <f t="shared" si="384"/>
        <v>3507</v>
      </c>
      <c r="JP13" s="650">
        <f t="shared" si="384"/>
        <v>3520</v>
      </c>
      <c r="JQ13" s="742">
        <f t="shared" ref="JQ13:KB20" si="385">BZ13</f>
        <v>3346</v>
      </c>
      <c r="JR13" s="742">
        <f t="shared" si="385"/>
        <v>3041</v>
      </c>
      <c r="JS13" s="742">
        <f t="shared" si="385"/>
        <v>3412</v>
      </c>
      <c r="JT13" s="742">
        <f t="shared" si="385"/>
        <v>3991</v>
      </c>
      <c r="JU13" s="742">
        <f t="shared" si="385"/>
        <v>3680</v>
      </c>
      <c r="JV13" s="742">
        <f t="shared" si="385"/>
        <v>3609</v>
      </c>
      <c r="JW13" s="742">
        <f t="shared" si="385"/>
        <v>3651</v>
      </c>
      <c r="JX13" s="742">
        <f t="shared" si="385"/>
        <v>3966</v>
      </c>
      <c r="JY13" s="742">
        <f t="shared" si="385"/>
        <v>3630</v>
      </c>
      <c r="JZ13" s="742">
        <f t="shared" si="385"/>
        <v>3182</v>
      </c>
      <c r="KA13" s="742">
        <f t="shared" si="385"/>
        <v>3039</v>
      </c>
      <c r="KB13" s="742">
        <f t="shared" si="385"/>
        <v>3318</v>
      </c>
      <c r="KC13" s="792">
        <f t="shared" ref="KC13:KN20" si="386">CN13</f>
        <v>3075</v>
      </c>
      <c r="KD13" s="792">
        <f t="shared" si="386"/>
        <v>3392</v>
      </c>
      <c r="KE13" s="792">
        <f t="shared" si="386"/>
        <v>3467</v>
      </c>
      <c r="KF13" s="792">
        <f t="shared" si="386"/>
        <v>3725</v>
      </c>
      <c r="KG13" s="792">
        <f t="shared" si="386"/>
        <v>3142</v>
      </c>
      <c r="KH13" s="792">
        <f t="shared" si="386"/>
        <v>2963</v>
      </c>
      <c r="KI13" s="792">
        <f t="shared" si="386"/>
        <v>3473</v>
      </c>
      <c r="KJ13" s="792">
        <f t="shared" si="386"/>
        <v>3483</v>
      </c>
      <c r="KK13" s="792">
        <f t="shared" si="386"/>
        <v>2737</v>
      </c>
      <c r="KL13" s="792">
        <f t="shared" si="386"/>
        <v>2392</v>
      </c>
      <c r="KM13" s="792">
        <f t="shared" si="386"/>
        <v>2523</v>
      </c>
      <c r="KN13" s="792">
        <f t="shared" si="386"/>
        <v>2313</v>
      </c>
      <c r="KO13" s="967">
        <f t="shared" ref="KO13:KZ20" si="387">DB13</f>
        <v>2263</v>
      </c>
      <c r="KP13" s="967">
        <f t="shared" si="387"/>
        <v>2409</v>
      </c>
      <c r="KQ13" s="967">
        <f t="shared" si="387"/>
        <v>1903</v>
      </c>
      <c r="KR13" s="967">
        <f t="shared" si="387"/>
        <v>2454</v>
      </c>
      <c r="KS13" s="967">
        <f t="shared" si="387"/>
        <v>2005</v>
      </c>
      <c r="KT13" s="967">
        <f t="shared" si="387"/>
        <v>1943</v>
      </c>
      <c r="KU13" s="967">
        <f t="shared" si="387"/>
        <v>3304</v>
      </c>
      <c r="KV13" s="967">
        <f t="shared" si="387"/>
        <v>2994</v>
      </c>
      <c r="KW13" s="967">
        <f t="shared" si="387"/>
        <v>2464</v>
      </c>
      <c r="KX13" s="967">
        <f t="shared" si="387"/>
        <v>2405</v>
      </c>
      <c r="KY13" s="967">
        <f t="shared" si="387"/>
        <v>2133</v>
      </c>
      <c r="KZ13" s="967">
        <f t="shared" si="387"/>
        <v>2295</v>
      </c>
      <c r="LA13" s="989">
        <f t="shared" ref="LA13:LL20" si="388">DP13</f>
        <v>2258</v>
      </c>
      <c r="LB13" s="989">
        <f t="shared" si="388"/>
        <v>2528</v>
      </c>
      <c r="LC13" s="989">
        <f t="shared" si="388"/>
        <v>1860</v>
      </c>
      <c r="LD13" s="989">
        <f t="shared" si="388"/>
        <v>2796</v>
      </c>
      <c r="LE13" s="989">
        <f t="shared" si="388"/>
        <v>2002</v>
      </c>
      <c r="LF13" s="989">
        <f t="shared" si="388"/>
        <v>1946</v>
      </c>
      <c r="LG13" s="989">
        <f t="shared" si="388"/>
        <v>3879</v>
      </c>
      <c r="LH13" s="989">
        <f t="shared" si="388"/>
        <v>3365</v>
      </c>
      <c r="LI13" s="989">
        <f t="shared" si="388"/>
        <v>2816</v>
      </c>
      <c r="LJ13" s="989">
        <f t="shared" si="388"/>
        <v>2543</v>
      </c>
      <c r="LK13" s="989">
        <f t="shared" si="388"/>
        <v>2137</v>
      </c>
      <c r="LL13" s="989">
        <f t="shared" si="388"/>
        <v>2039</v>
      </c>
      <c r="LM13" s="1029">
        <f t="shared" ref="LM13:LX20" si="389">ED13</f>
        <v>2439</v>
      </c>
      <c r="LN13" s="1029">
        <f t="shared" si="389"/>
        <v>2073</v>
      </c>
      <c r="LO13" s="1029">
        <f t="shared" si="389"/>
        <v>1839</v>
      </c>
      <c r="LP13" s="1029">
        <f t="shared" si="389"/>
        <v>2131</v>
      </c>
      <c r="LQ13" s="1029">
        <f t="shared" si="389"/>
        <v>2100</v>
      </c>
      <c r="LR13" s="1029">
        <f t="shared" si="389"/>
        <v>1890</v>
      </c>
      <c r="LS13" s="1029">
        <f t="shared" si="389"/>
        <v>3336</v>
      </c>
      <c r="LT13" s="1029">
        <f t="shared" si="389"/>
        <v>3318</v>
      </c>
      <c r="LU13" s="1029">
        <f t="shared" si="389"/>
        <v>2729</v>
      </c>
      <c r="LV13" s="1029">
        <f t="shared" si="389"/>
        <v>2347</v>
      </c>
      <c r="LW13" s="1029">
        <f t="shared" si="389"/>
        <v>2256</v>
      </c>
      <c r="LX13" s="1029">
        <f t="shared" si="389"/>
        <v>2376</v>
      </c>
      <c r="LY13" s="1118">
        <f t="shared" ref="LY13:MJ20" si="390">ER13</f>
        <v>2739</v>
      </c>
      <c r="LZ13" s="1118">
        <f t="shared" si="390"/>
        <v>2485</v>
      </c>
      <c r="MA13" s="1118">
        <f t="shared" si="390"/>
        <v>3070</v>
      </c>
      <c r="MB13" s="1118">
        <f t="shared" si="390"/>
        <v>3233</v>
      </c>
      <c r="MC13" s="1118">
        <f t="shared" si="390"/>
        <v>2527</v>
      </c>
      <c r="MD13" s="1118">
        <f t="shared" si="390"/>
        <v>2633</v>
      </c>
      <c r="ME13" s="1118">
        <f t="shared" si="390"/>
        <v>3186</v>
      </c>
      <c r="MF13" s="1118">
        <f t="shared" si="390"/>
        <v>4462</v>
      </c>
      <c r="MG13" s="1118">
        <f t="shared" si="390"/>
        <v>3948</v>
      </c>
      <c r="MH13" s="1118">
        <f t="shared" si="390"/>
        <v>2854</v>
      </c>
      <c r="MI13" s="1118">
        <f t="shared" si="390"/>
        <v>2642</v>
      </c>
      <c r="MJ13" s="1118">
        <f t="shared" si="390"/>
        <v>3065</v>
      </c>
      <c r="MK13" s="1208">
        <f t="shared" ref="MK13:MK20" si="391">FF13</f>
        <v>3242</v>
      </c>
      <c r="ML13" s="1208">
        <f t="shared" ref="ML13:ML20" si="392">FG13</f>
        <v>2976</v>
      </c>
      <c r="MM13" s="1208">
        <f t="shared" ref="MM13:MM20" si="393">FH13</f>
        <v>2858</v>
      </c>
      <c r="MN13" s="1208">
        <f t="shared" ref="MN13:MN20" si="394">FI13</f>
        <v>3167</v>
      </c>
      <c r="MO13" s="1208">
        <f t="shared" ref="MO13:MO20" si="395">FJ13</f>
        <v>2922</v>
      </c>
      <c r="MP13" s="1208">
        <f t="shared" ref="MP13:MP20" si="396">FK13</f>
        <v>2922</v>
      </c>
      <c r="MQ13" s="1208">
        <f t="shared" ref="MQ13:MQ20" si="397">FL13</f>
        <v>4179</v>
      </c>
      <c r="MR13" s="1208">
        <f t="shared" ref="MR13:MR20" si="398">FM13</f>
        <v>5751</v>
      </c>
      <c r="MS13" s="1208">
        <f t="shared" ref="MS13:MS20" si="399">FN13</f>
        <v>0</v>
      </c>
      <c r="MT13" s="1208">
        <f t="shared" ref="MT13:MT20" si="400">FO13</f>
        <v>0</v>
      </c>
      <c r="MU13" s="1208">
        <f t="shared" ref="MU13:MU20" si="401">FP13</f>
        <v>0</v>
      </c>
      <c r="MV13" s="1208">
        <f t="shared" ref="MV13:MV20" si="402">FQ13</f>
        <v>0</v>
      </c>
    </row>
    <row r="14" spans="1:360" x14ac:dyDescent="0.3">
      <c r="A14" s="628"/>
      <c r="B14" s="50">
        <v>2.2000000000000002</v>
      </c>
      <c r="C14" s="10"/>
      <c r="D14" s="10"/>
      <c r="E14" s="1280" t="s">
        <v>32</v>
      </c>
      <c r="F14" s="1280"/>
      <c r="G14" s="1281"/>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03">AJ13/AJ3</f>
        <v>167.77272727272728</v>
      </c>
      <c r="AK14" s="72">
        <f t="shared" si="403"/>
        <v>166.69565217391303</v>
      </c>
      <c r="AL14" s="73">
        <f t="shared" si="403"/>
        <v>160.35</v>
      </c>
      <c r="AM14" s="72">
        <f t="shared" si="403"/>
        <v>288.91304347826087</v>
      </c>
      <c r="AN14" s="73">
        <f t="shared" si="403"/>
        <v>196.52631578947367</v>
      </c>
      <c r="AO14" s="72">
        <f t="shared" si="403"/>
        <v>186.77777777777777</v>
      </c>
      <c r="AP14" s="73">
        <f t="shared" si="403"/>
        <v>206.71428571428572</v>
      </c>
      <c r="AQ14" s="72">
        <f t="shared" si="403"/>
        <v>203.75</v>
      </c>
      <c r="AR14" s="73">
        <f t="shared" si="403"/>
        <v>175</v>
      </c>
      <c r="AS14" s="72">
        <f t="shared" si="403"/>
        <v>172</v>
      </c>
      <c r="AT14" s="73">
        <f t="shared" si="403"/>
        <v>254.90909090909091</v>
      </c>
      <c r="AU14" s="72">
        <f t="shared" si="403"/>
        <v>193.75</v>
      </c>
      <c r="AV14" s="119" t="s">
        <v>29</v>
      </c>
      <c r="AW14" s="150">
        <f t="shared" si="321"/>
        <v>197.76324109296078</v>
      </c>
      <c r="AX14" s="339">
        <f t="shared" ref="AX14:BH14" si="404">AX13/AX3</f>
        <v>195.04545454545453</v>
      </c>
      <c r="AY14" s="72">
        <f t="shared" si="404"/>
        <v>188.90909090909091</v>
      </c>
      <c r="AZ14" s="73">
        <f t="shared" si="404"/>
        <v>264.45</v>
      </c>
      <c r="BA14" s="72">
        <f t="shared" si="404"/>
        <v>672.82608695652175</v>
      </c>
      <c r="BB14" s="73">
        <f t="shared" si="404"/>
        <v>357.61111111111109</v>
      </c>
      <c r="BC14" s="72">
        <f t="shared" si="404"/>
        <v>283.10526315789474</v>
      </c>
      <c r="BD14" s="73">
        <f t="shared" si="404"/>
        <v>281.47619047619048</v>
      </c>
      <c r="BE14" s="72">
        <f t="shared" si="404"/>
        <v>207.5</v>
      </c>
      <c r="BF14" s="73">
        <f t="shared" si="404"/>
        <v>186.47619047619048</v>
      </c>
      <c r="BG14" s="72">
        <f t="shared" si="404"/>
        <v>176.52380952380952</v>
      </c>
      <c r="BH14" s="73">
        <f t="shared" si="404"/>
        <v>160.59090909090909</v>
      </c>
      <c r="BI14" s="72">
        <f t="shared" ref="BI14" si="405">BI13/BI3</f>
        <v>177.42857142857142</v>
      </c>
      <c r="BJ14" s="119" t="s">
        <v>29</v>
      </c>
      <c r="BK14" s="150">
        <f t="shared" si="322"/>
        <v>262.66188980631199</v>
      </c>
      <c r="BL14" s="339">
        <f t="shared" ref="BL14:BU14" si="406">BL13/BL3</f>
        <v>181.86363636363637</v>
      </c>
      <c r="BM14" s="72">
        <f t="shared" ref="BM14:BN14" si="407">BM13/BM3</f>
        <v>179</v>
      </c>
      <c r="BN14" s="73">
        <f t="shared" si="407"/>
        <v>200.95238095238096</v>
      </c>
      <c r="BO14" s="72">
        <f t="shared" si="406"/>
        <v>504.95652173913044</v>
      </c>
      <c r="BP14" s="73">
        <f t="shared" si="406"/>
        <v>218.8235294117647</v>
      </c>
      <c r="BQ14" s="72">
        <f t="shared" ref="BQ14:BR14" si="408">BQ13/BQ3</f>
        <v>195.8</v>
      </c>
      <c r="BR14" s="73">
        <f t="shared" si="408"/>
        <v>250.05</v>
      </c>
      <c r="BS14" s="72">
        <f t="shared" si="406"/>
        <v>195.8</v>
      </c>
      <c r="BT14" s="73">
        <f t="shared" ref="BT14" si="409">BT13/BT3</f>
        <v>192.36363636363637</v>
      </c>
      <c r="BU14" s="73">
        <f t="shared" si="406"/>
        <v>236.0952380952381</v>
      </c>
      <c r="BV14" s="73">
        <f t="shared" ref="BV14:BW14" si="410">BV13/BV3</f>
        <v>175.35</v>
      </c>
      <c r="BW14" s="73">
        <f t="shared" si="410"/>
        <v>160</v>
      </c>
      <c r="BX14" s="119" t="s">
        <v>29</v>
      </c>
      <c r="BY14" s="150">
        <f t="shared" si="323"/>
        <v>224.25457857714889</v>
      </c>
      <c r="BZ14" s="73">
        <f t="shared" ref="BZ14:CA14" si="411">BZ13/BZ3</f>
        <v>152.09090909090909</v>
      </c>
      <c r="CA14" s="72">
        <f t="shared" si="411"/>
        <v>144.8095238095238</v>
      </c>
      <c r="CB14" s="73">
        <f t="shared" ref="CB14:CC14" si="412">CB13/CB3</f>
        <v>162.47619047619048</v>
      </c>
      <c r="CC14" s="72">
        <f t="shared" si="412"/>
        <v>181.40909090909091</v>
      </c>
      <c r="CD14" s="73">
        <f t="shared" ref="CD14:CE14" si="413">CD13/CD3</f>
        <v>204.44444444444446</v>
      </c>
      <c r="CE14" s="72">
        <f t="shared" si="413"/>
        <v>180.45</v>
      </c>
      <c r="CF14" s="73">
        <f t="shared" ref="CF14:CG14" si="414">CF13/CF3</f>
        <v>192.15789473684211</v>
      </c>
      <c r="CG14" s="72">
        <f t="shared" si="414"/>
        <v>188.85714285714286</v>
      </c>
      <c r="CH14" s="73">
        <f t="shared" ref="CH14:CI14" si="415">CH13/CH3</f>
        <v>165</v>
      </c>
      <c r="CI14" s="73">
        <f t="shared" si="415"/>
        <v>151.52380952380952</v>
      </c>
      <c r="CJ14" s="73">
        <f t="shared" ref="CJ14:CK14" si="416">CJ13/CJ3</f>
        <v>144.71428571428572</v>
      </c>
      <c r="CK14" s="73">
        <f t="shared" si="416"/>
        <v>150.81818181818181</v>
      </c>
      <c r="CL14" s="119" t="s">
        <v>29</v>
      </c>
      <c r="CM14" s="150">
        <f t="shared" si="324"/>
        <v>168.22928944836841</v>
      </c>
      <c r="CN14" s="73">
        <f t="shared" ref="CN14:CO14" si="417">CN13/CN3</f>
        <v>153.75</v>
      </c>
      <c r="CO14" s="72">
        <f t="shared" si="417"/>
        <v>147.47826086956522</v>
      </c>
      <c r="CP14" s="839">
        <f t="shared" ref="CP14:CQ14" si="418">CP13/CP3</f>
        <v>165.0952380952381</v>
      </c>
      <c r="CQ14" s="840">
        <f t="shared" si="418"/>
        <v>177.38095238095238</v>
      </c>
      <c r="CR14" s="73">
        <f t="shared" ref="CR14:CS14" si="419">CR13/CR3</f>
        <v>165.36842105263159</v>
      </c>
      <c r="CS14" s="72">
        <f t="shared" si="419"/>
        <v>155.94736842105263</v>
      </c>
      <c r="CT14" s="73">
        <f t="shared" ref="CT14:CU14" si="420">CT13/CT3</f>
        <v>173.65</v>
      </c>
      <c r="CU14" s="72">
        <f t="shared" si="420"/>
        <v>174.15</v>
      </c>
      <c r="CV14" s="73">
        <f t="shared" ref="CV14:CW14" si="421">CV13/CV3</f>
        <v>119</v>
      </c>
      <c r="CW14" s="906">
        <f t="shared" si="421"/>
        <v>125.89473684210526</v>
      </c>
      <c r="CX14" s="73">
        <f t="shared" ref="CX14:CY14" si="422">CX13/CX3</f>
        <v>114.68181818181819</v>
      </c>
      <c r="CY14" s="72">
        <f t="shared" si="422"/>
        <v>105.13636363636364</v>
      </c>
      <c r="CZ14" s="119" t="s">
        <v>29</v>
      </c>
      <c r="DA14" s="150">
        <f t="shared" si="325"/>
        <v>148.12776328997725</v>
      </c>
      <c r="DB14" s="73">
        <f t="shared" ref="DB14:DD14" si="423">DB13/DB3</f>
        <v>113.15</v>
      </c>
      <c r="DC14" s="72">
        <f t="shared" si="423"/>
        <v>104.73913043478261</v>
      </c>
      <c r="DD14" s="73">
        <f t="shared" si="423"/>
        <v>95.15</v>
      </c>
      <c r="DE14" s="840">
        <f t="shared" ref="DE14:DF14" si="424">DE13/DE3</f>
        <v>111.54545454545455</v>
      </c>
      <c r="DF14" s="73">
        <f t="shared" si="424"/>
        <v>105.52631578947368</v>
      </c>
      <c r="DG14" s="72">
        <f t="shared" ref="DG14:DH14" si="425">DG13/DG3</f>
        <v>107.94444444444444</v>
      </c>
      <c r="DH14" s="73">
        <f t="shared" si="425"/>
        <v>157.33333333333334</v>
      </c>
      <c r="DI14" s="72">
        <f t="shared" ref="DI14" si="426">DI13/DI3</f>
        <v>149.69999999999999</v>
      </c>
      <c r="DJ14" s="839">
        <f t="shared" ref="DJ14:DK14" si="427">DJ13/DJ3</f>
        <v>117.33333333333333</v>
      </c>
      <c r="DK14" s="840">
        <f t="shared" si="427"/>
        <v>114.52380952380952</v>
      </c>
      <c r="DL14" s="839">
        <f t="shared" ref="DL14:DM14" si="428">DL13/DL3</f>
        <v>96.954545454545453</v>
      </c>
      <c r="DM14" s="840">
        <f t="shared" si="428"/>
        <v>109.28571428571429</v>
      </c>
      <c r="DN14" s="119" t="s">
        <v>29</v>
      </c>
      <c r="DO14" s="150">
        <f t="shared" si="326"/>
        <v>115.26550676207425</v>
      </c>
      <c r="DP14" s="73">
        <f t="shared" ref="DP14:DQ14" si="429">DP13/DP3</f>
        <v>107.52380952380952</v>
      </c>
      <c r="DQ14" s="72">
        <f t="shared" si="429"/>
        <v>109.91304347826087</v>
      </c>
      <c r="DR14" s="73">
        <f t="shared" ref="DR14:DS14" si="430">DR13/DR3</f>
        <v>97.89473684210526</v>
      </c>
      <c r="DS14" s="72">
        <f t="shared" si="430"/>
        <v>121.56521739130434</v>
      </c>
      <c r="DT14" s="73">
        <f t="shared" ref="DT14:DU14" si="431">DT13/DT3</f>
        <v>105.36842105263158</v>
      </c>
      <c r="DU14" s="72">
        <f t="shared" si="431"/>
        <v>108.11111111111111</v>
      </c>
      <c r="DV14" s="73">
        <f t="shared" ref="DV14:DW14" si="432">DV13/DV3</f>
        <v>184.71428571428572</v>
      </c>
      <c r="DW14" s="72">
        <f t="shared" si="432"/>
        <v>168.25</v>
      </c>
      <c r="DX14" s="73">
        <f t="shared" ref="DX14:DY14" si="433">DX13/DX3</f>
        <v>134.0952380952381</v>
      </c>
      <c r="DY14" s="72">
        <f t="shared" si="433"/>
        <v>121.0952380952381</v>
      </c>
      <c r="DZ14" s="73">
        <f t="shared" ref="DZ14:EA14" si="434">DZ13/DZ3</f>
        <v>97.13636363636364</v>
      </c>
      <c r="EA14" s="72">
        <f t="shared" si="434"/>
        <v>101.95</v>
      </c>
      <c r="EB14" s="119" t="s">
        <v>29</v>
      </c>
      <c r="EC14" s="150">
        <f t="shared" si="327"/>
        <v>121.46812207836236</v>
      </c>
      <c r="ED14" s="73">
        <f t="shared" ref="ED14" si="435">ED13/ED3</f>
        <v>110.86363636363636</v>
      </c>
      <c r="EE14" s="1071">
        <f t="shared" ref="EE14:EF14" si="436">EE13/EE3</f>
        <v>94.227272727272734</v>
      </c>
      <c r="EF14" s="73">
        <f t="shared" si="436"/>
        <v>91.95</v>
      </c>
      <c r="EG14" s="72">
        <f t="shared" ref="EG14:EI14" si="437">EG13/EG3</f>
        <v>92.652173913043484</v>
      </c>
      <c r="EH14" s="73">
        <f t="shared" si="437"/>
        <v>116.66666666666667</v>
      </c>
      <c r="EI14" s="72">
        <f t="shared" si="437"/>
        <v>99.473684210526315</v>
      </c>
      <c r="EJ14" s="73">
        <f t="shared" ref="EJ14:EK14" si="438">EJ13/EJ3</f>
        <v>158.85714285714286</v>
      </c>
      <c r="EK14" s="72">
        <f t="shared" si="438"/>
        <v>165.9</v>
      </c>
      <c r="EL14" s="73">
        <f t="shared" ref="EL14:EM14" si="439">EL13/EL3</f>
        <v>124.04545454545455</v>
      </c>
      <c r="EM14" s="72">
        <f t="shared" si="439"/>
        <v>111.76190476190476</v>
      </c>
      <c r="EN14" s="73">
        <f t="shared" ref="EN14:EO14" si="440">EN13/EN3</f>
        <v>112.8</v>
      </c>
      <c r="EO14" s="72">
        <f t="shared" si="440"/>
        <v>108</v>
      </c>
      <c r="EP14" s="119" t="s">
        <v>29</v>
      </c>
      <c r="EQ14" s="150">
        <f t="shared" si="328"/>
        <v>115.59982800380398</v>
      </c>
      <c r="ER14" s="73">
        <f t="shared" ref="ER14:ES14" si="441">ER13/ER3</f>
        <v>124.5</v>
      </c>
      <c r="ES14" s="1071">
        <f t="shared" si="441"/>
        <v>118.33333333333333</v>
      </c>
      <c r="ET14" s="73">
        <f t="shared" ref="ET14:EU14" si="442">ET13/ET3</f>
        <v>146.1904761904762</v>
      </c>
      <c r="EU14" s="72">
        <f t="shared" si="442"/>
        <v>146.95454545454547</v>
      </c>
      <c r="EV14" s="73">
        <f t="shared" ref="EV14" si="443">EV13/EV3</f>
        <v>140.38888888888889</v>
      </c>
      <c r="EW14" s="72">
        <f t="shared" ref="EW14:EX14" si="444">EW13/EW3</f>
        <v>131.65</v>
      </c>
      <c r="EX14" s="73">
        <f t="shared" si="444"/>
        <v>167.68421052631578</v>
      </c>
      <c r="EY14" s="72">
        <f t="shared" ref="EY14:EZ14" si="445">EY13/EY3</f>
        <v>223.1</v>
      </c>
      <c r="EZ14" s="73">
        <f t="shared" si="445"/>
        <v>171.65217391304347</v>
      </c>
      <c r="FA14" s="72">
        <f t="shared" ref="FA14" si="446">FA13/FA3</f>
        <v>135.9047619047619</v>
      </c>
      <c r="FB14" s="73">
        <f t="shared" ref="FB14:FC14" si="447">FB13/FB3</f>
        <v>132.1</v>
      </c>
      <c r="FC14" s="72">
        <f t="shared" si="447"/>
        <v>139.31818181818181</v>
      </c>
      <c r="FD14" s="119" t="s">
        <v>29</v>
      </c>
      <c r="FE14" s="150">
        <f t="shared" si="329"/>
        <v>148.14804766912889</v>
      </c>
      <c r="FF14" s="1263">
        <f t="shared" ref="FF14:FG14" si="448">FF13/FF3</f>
        <v>154.38095238095238</v>
      </c>
      <c r="FG14" s="1071">
        <f t="shared" si="448"/>
        <v>135.27272727272728</v>
      </c>
      <c r="FH14" s="73">
        <f t="shared" ref="FH14:FI14" si="449">FH13/FH3</f>
        <v>136.0952380952381</v>
      </c>
      <c r="FI14" s="72">
        <f t="shared" si="449"/>
        <v>150.8095238095238</v>
      </c>
      <c r="FJ14" s="73">
        <f t="shared" ref="FJ14:FK14" si="450">FJ13/FJ3</f>
        <v>153.78947368421052</v>
      </c>
      <c r="FK14" s="72">
        <f t="shared" si="450"/>
        <v>153.78947368421052</v>
      </c>
      <c r="FL14" s="73">
        <f t="shared" ref="FL14:FM14" si="451">FL13/FL3</f>
        <v>208.95</v>
      </c>
      <c r="FM14" s="72">
        <f t="shared" si="451"/>
        <v>287.55</v>
      </c>
      <c r="FN14" s="73"/>
      <c r="FO14" s="72"/>
      <c r="FP14" s="73"/>
      <c r="FQ14" s="72"/>
      <c r="FR14" s="119" t="s">
        <v>29</v>
      </c>
      <c r="FS14" s="150">
        <f t="shared" si="330"/>
        <v>172.57967361585781</v>
      </c>
      <c r="FT14" s="292">
        <f t="shared" si="331"/>
        <v>16.5</v>
      </c>
      <c r="FU14" s="1103">
        <f t="shared" si="332"/>
        <v>0.15277777777777779</v>
      </c>
      <c r="FV14" s="292">
        <f t="shared" si="333"/>
        <v>-6.1666666666666714</v>
      </c>
      <c r="FW14" s="1099">
        <f t="shared" si="334"/>
        <v>-4.9531459170013427E-2</v>
      </c>
      <c r="FX14" s="292">
        <f t="shared" si="335"/>
        <v>27.857142857142875</v>
      </c>
      <c r="FY14" s="1099">
        <f t="shared" si="336"/>
        <v>0.23541247484909472</v>
      </c>
      <c r="FZ14" s="292">
        <f t="shared" si="337"/>
        <v>0.76406926406926345</v>
      </c>
      <c r="GA14" s="1099">
        <f t="shared" si="338"/>
        <v>5.2265324252294887E-3</v>
      </c>
      <c r="GB14" s="292">
        <f t="shared" si="339"/>
        <v>-6.5656565656565817</v>
      </c>
      <c r="GC14" s="1099">
        <f t="shared" si="340"/>
        <v>-4.4678145513283259E-2</v>
      </c>
      <c r="GD14" s="292">
        <f t="shared" si="341"/>
        <v>-8.73888888888888</v>
      </c>
      <c r="GE14" s="1099">
        <f t="shared" si="342"/>
        <v>-6.2247724574594321E-2</v>
      </c>
      <c r="GF14" s="292">
        <f t="shared" si="343"/>
        <v>36.034210526315775</v>
      </c>
      <c r="GG14" s="1157">
        <f t="shared" si="344"/>
        <v>0.27371219541447606</v>
      </c>
      <c r="GH14" s="292">
        <f t="shared" si="345"/>
        <v>55.415789473684214</v>
      </c>
      <c r="GI14" s="1099">
        <f t="shared" si="346"/>
        <v>0.33047708725674829</v>
      </c>
      <c r="GJ14" s="292">
        <f t="shared" si="347"/>
        <v>-51.447826086956525</v>
      </c>
      <c r="GK14" s="1099">
        <f t="shared" si="348"/>
        <v>-0.23060433028667202</v>
      </c>
      <c r="GL14" s="292">
        <f t="shared" si="349"/>
        <v>-35.747412008281572</v>
      </c>
      <c r="GM14" s="1099">
        <f t="shared" si="350"/>
        <v>-0.20825493317894533</v>
      </c>
      <c r="GN14" s="292">
        <f t="shared" si="351"/>
        <v>-3.8047619047619037</v>
      </c>
      <c r="GO14" s="1099">
        <f t="shared" si="352"/>
        <v>-2.7995795374912397E-2</v>
      </c>
      <c r="GP14" s="292">
        <f t="shared" si="353"/>
        <v>7.2181818181818187</v>
      </c>
      <c r="GQ14" s="1099">
        <f t="shared" si="354"/>
        <v>5.4641800289037236E-2</v>
      </c>
      <c r="GR14" s="1050">
        <f t="shared" si="355"/>
        <v>15.062770562770567</v>
      </c>
      <c r="GS14" s="1186">
        <f t="shared" si="356"/>
        <v>0.10811776586654241</v>
      </c>
      <c r="GT14" s="1050">
        <f t="shared" si="357"/>
        <v>-19.108225108225099</v>
      </c>
      <c r="GU14" s="342">
        <f t="shared" si="358"/>
        <v>-0.12377320397061292</v>
      </c>
      <c r="GV14" s="1050">
        <f t="shared" si="359"/>
        <v>0.82251082251082153</v>
      </c>
      <c r="GW14" s="342">
        <f t="shared" si="360"/>
        <v>6.080389144905266E-3</v>
      </c>
      <c r="GX14" s="1050">
        <f t="shared" si="361"/>
        <v>14.714285714285694</v>
      </c>
      <c r="GY14" s="342">
        <f t="shared" si="362"/>
        <v>0.10811756473058066</v>
      </c>
      <c r="GZ14" s="1050">
        <f t="shared" si="363"/>
        <v>2.9799498746867243</v>
      </c>
      <c r="HA14" s="342">
        <f t="shared" si="364"/>
        <v>1.9759692885513488E-2</v>
      </c>
      <c r="HB14" s="1050">
        <f t="shared" si="365"/>
        <v>0</v>
      </c>
      <c r="HC14" s="342">
        <f t="shared" si="366"/>
        <v>0</v>
      </c>
      <c r="HD14" s="1050">
        <f t="shared" si="367"/>
        <v>55.160526315789468</v>
      </c>
      <c r="HE14" s="342">
        <f t="shared" si="368"/>
        <v>0.35867556468172485</v>
      </c>
      <c r="HF14" s="1050">
        <f t="shared" si="369"/>
        <v>78.600000000000023</v>
      </c>
      <c r="HG14" s="342">
        <f t="shared" si="370"/>
        <v>0.37616654702081853</v>
      </c>
      <c r="HH14" s="1050">
        <f t="shared" si="371"/>
        <v>-287.55</v>
      </c>
      <c r="HI14" s="342">
        <f t="shared" si="372"/>
        <v>-1</v>
      </c>
      <c r="HJ14" s="1050">
        <f t="shared" si="373"/>
        <v>0</v>
      </c>
      <c r="HK14" s="342" t="e">
        <f t="shared" si="374"/>
        <v>#DIV/0!</v>
      </c>
      <c r="HL14" s="1050">
        <f t="shared" si="375"/>
        <v>0</v>
      </c>
      <c r="HM14" s="342" t="e">
        <f t="shared" si="376"/>
        <v>#DIV/0!</v>
      </c>
      <c r="HN14" s="1050">
        <f t="shared" si="377"/>
        <v>0</v>
      </c>
      <c r="HO14" s="342" t="e">
        <f t="shared" si="378"/>
        <v>#DIV/0!</v>
      </c>
      <c r="HP14" s="1050">
        <f t="shared" si="379"/>
        <v>223.1</v>
      </c>
      <c r="HQ14" s="906">
        <f t="shared" si="380"/>
        <v>287.55</v>
      </c>
      <c r="HR14" s="113">
        <f>HQ14-HP14</f>
        <v>64.450000000000017</v>
      </c>
      <c r="HS14" s="100">
        <f t="shared" ref="HS14:HS20" si="452">IF(ISERROR(HR14/HP14),0,HR14/HP14)</f>
        <v>0.2888839085611834</v>
      </c>
      <c r="HT14" s="1177"/>
      <c r="HU14" t="str">
        <f t="shared" si="381"/>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82"/>
        <v>167.77272727272728</v>
      </c>
      <c r="IH14" s="241">
        <f t="shared" si="382"/>
        <v>166.69565217391303</v>
      </c>
      <c r="II14" s="241">
        <f t="shared" si="382"/>
        <v>160.35</v>
      </c>
      <c r="IJ14" s="241">
        <f t="shared" si="382"/>
        <v>288.91304347826087</v>
      </c>
      <c r="IK14" s="241">
        <f t="shared" si="382"/>
        <v>196.52631578947367</v>
      </c>
      <c r="IL14" s="241">
        <f t="shared" si="382"/>
        <v>186.77777777777777</v>
      </c>
      <c r="IM14" s="241">
        <f t="shared" si="382"/>
        <v>206.71428571428572</v>
      </c>
      <c r="IN14" s="241">
        <f t="shared" si="382"/>
        <v>203.75</v>
      </c>
      <c r="IO14" s="241">
        <f t="shared" si="382"/>
        <v>175</v>
      </c>
      <c r="IP14" s="241">
        <f t="shared" si="382"/>
        <v>172</v>
      </c>
      <c r="IQ14" s="241">
        <f t="shared" si="382"/>
        <v>254.90909090909091</v>
      </c>
      <c r="IR14" s="241">
        <f t="shared" si="382"/>
        <v>193.75</v>
      </c>
      <c r="IS14" s="241">
        <f t="shared" si="383"/>
        <v>195.04545454545453</v>
      </c>
      <c r="IT14" s="241">
        <f t="shared" si="383"/>
        <v>188.90909090909091</v>
      </c>
      <c r="IU14" s="241">
        <f t="shared" si="383"/>
        <v>264.45</v>
      </c>
      <c r="IV14" s="241">
        <f t="shared" si="383"/>
        <v>672.82608695652175</v>
      </c>
      <c r="IW14" s="241">
        <f t="shared" si="383"/>
        <v>357.61111111111109</v>
      </c>
      <c r="IX14" s="241">
        <f t="shared" si="383"/>
        <v>283.10526315789474</v>
      </c>
      <c r="IY14" s="241">
        <f t="shared" si="383"/>
        <v>281.47619047619048</v>
      </c>
      <c r="IZ14" s="241">
        <f t="shared" si="383"/>
        <v>207.5</v>
      </c>
      <c r="JA14" s="241">
        <f t="shared" si="383"/>
        <v>186.47619047619048</v>
      </c>
      <c r="JB14" s="241">
        <f t="shared" si="383"/>
        <v>176.52380952380952</v>
      </c>
      <c r="JC14" s="241">
        <f t="shared" si="383"/>
        <v>160.59090909090909</v>
      </c>
      <c r="JD14" s="241">
        <f t="shared" si="383"/>
        <v>177.42857142857142</v>
      </c>
      <c r="JE14" s="650">
        <f t="shared" si="384"/>
        <v>181.86363636363637</v>
      </c>
      <c r="JF14" s="650">
        <f t="shared" si="384"/>
        <v>179</v>
      </c>
      <c r="JG14" s="650">
        <f t="shared" si="384"/>
        <v>200.95238095238096</v>
      </c>
      <c r="JH14" s="650">
        <f t="shared" si="384"/>
        <v>504.95652173913044</v>
      </c>
      <c r="JI14" s="650">
        <f t="shared" si="384"/>
        <v>218.8235294117647</v>
      </c>
      <c r="JJ14" s="650">
        <f t="shared" si="384"/>
        <v>195.8</v>
      </c>
      <c r="JK14" s="650">
        <f t="shared" si="384"/>
        <v>250.05</v>
      </c>
      <c r="JL14" s="650">
        <f t="shared" si="384"/>
        <v>195.8</v>
      </c>
      <c r="JM14" s="650">
        <f t="shared" si="384"/>
        <v>192.36363636363637</v>
      </c>
      <c r="JN14" s="650">
        <f t="shared" si="384"/>
        <v>236.0952380952381</v>
      </c>
      <c r="JO14" s="650">
        <f t="shared" si="384"/>
        <v>175.35</v>
      </c>
      <c r="JP14" s="650">
        <f t="shared" si="384"/>
        <v>160</v>
      </c>
      <c r="JQ14" s="742">
        <f t="shared" si="385"/>
        <v>152.09090909090909</v>
      </c>
      <c r="JR14" s="742">
        <f t="shared" si="385"/>
        <v>144.8095238095238</v>
      </c>
      <c r="JS14" s="742">
        <f t="shared" si="385"/>
        <v>162.47619047619048</v>
      </c>
      <c r="JT14" s="742">
        <f t="shared" si="385"/>
        <v>181.40909090909091</v>
      </c>
      <c r="JU14" s="742">
        <f t="shared" si="385"/>
        <v>204.44444444444446</v>
      </c>
      <c r="JV14" s="742">
        <f t="shared" si="385"/>
        <v>180.45</v>
      </c>
      <c r="JW14" s="742">
        <f t="shared" si="385"/>
        <v>192.15789473684211</v>
      </c>
      <c r="JX14" s="742">
        <f t="shared" si="385"/>
        <v>188.85714285714286</v>
      </c>
      <c r="JY14" s="742">
        <f t="shared" si="385"/>
        <v>165</v>
      </c>
      <c r="JZ14" s="742">
        <f t="shared" si="385"/>
        <v>151.52380952380952</v>
      </c>
      <c r="KA14" s="742">
        <f t="shared" si="385"/>
        <v>144.71428571428572</v>
      </c>
      <c r="KB14" s="742">
        <f t="shared" si="385"/>
        <v>150.81818181818181</v>
      </c>
      <c r="KC14" s="792">
        <f t="shared" si="386"/>
        <v>153.75</v>
      </c>
      <c r="KD14" s="792">
        <f t="shared" si="386"/>
        <v>147.47826086956522</v>
      </c>
      <c r="KE14" s="792">
        <f t="shared" si="386"/>
        <v>165.0952380952381</v>
      </c>
      <c r="KF14" s="792">
        <f t="shared" si="386"/>
        <v>177.38095238095238</v>
      </c>
      <c r="KG14" s="792">
        <f t="shared" si="386"/>
        <v>165.36842105263159</v>
      </c>
      <c r="KH14" s="792">
        <f t="shared" si="386"/>
        <v>155.94736842105263</v>
      </c>
      <c r="KI14" s="792">
        <f t="shared" si="386"/>
        <v>173.65</v>
      </c>
      <c r="KJ14" s="792">
        <f t="shared" si="386"/>
        <v>174.15</v>
      </c>
      <c r="KK14" s="792">
        <f t="shared" si="386"/>
        <v>119</v>
      </c>
      <c r="KL14" s="792">
        <f t="shared" si="386"/>
        <v>125.89473684210526</v>
      </c>
      <c r="KM14" s="792">
        <f t="shared" si="386"/>
        <v>114.68181818181819</v>
      </c>
      <c r="KN14" s="792">
        <f t="shared" si="386"/>
        <v>105.13636363636364</v>
      </c>
      <c r="KO14" s="967">
        <f t="shared" si="387"/>
        <v>113.15</v>
      </c>
      <c r="KP14" s="967">
        <f t="shared" si="387"/>
        <v>104.73913043478261</v>
      </c>
      <c r="KQ14" s="967">
        <f t="shared" si="387"/>
        <v>95.15</v>
      </c>
      <c r="KR14" s="967">
        <f t="shared" si="387"/>
        <v>111.54545454545455</v>
      </c>
      <c r="KS14" s="967">
        <f t="shared" si="387"/>
        <v>105.52631578947368</v>
      </c>
      <c r="KT14" s="967">
        <f t="shared" si="387"/>
        <v>107.94444444444444</v>
      </c>
      <c r="KU14" s="967">
        <f t="shared" si="387"/>
        <v>157.33333333333334</v>
      </c>
      <c r="KV14" s="967">
        <f t="shared" si="387"/>
        <v>149.69999999999999</v>
      </c>
      <c r="KW14" s="967">
        <f t="shared" si="387"/>
        <v>117.33333333333333</v>
      </c>
      <c r="KX14" s="967">
        <f t="shared" si="387"/>
        <v>114.52380952380952</v>
      </c>
      <c r="KY14" s="967">
        <f t="shared" si="387"/>
        <v>96.954545454545453</v>
      </c>
      <c r="KZ14" s="967">
        <f t="shared" si="387"/>
        <v>109.28571428571429</v>
      </c>
      <c r="LA14" s="989">
        <f t="shared" si="388"/>
        <v>107.52380952380952</v>
      </c>
      <c r="LB14" s="989">
        <f t="shared" si="388"/>
        <v>109.91304347826087</v>
      </c>
      <c r="LC14" s="989">
        <f t="shared" si="388"/>
        <v>97.89473684210526</v>
      </c>
      <c r="LD14" s="989">
        <f t="shared" si="388"/>
        <v>121.56521739130434</v>
      </c>
      <c r="LE14" s="989">
        <f t="shared" si="388"/>
        <v>105.36842105263158</v>
      </c>
      <c r="LF14" s="989">
        <f t="shared" si="388"/>
        <v>108.11111111111111</v>
      </c>
      <c r="LG14" s="989">
        <f t="shared" si="388"/>
        <v>184.71428571428572</v>
      </c>
      <c r="LH14" s="989">
        <f t="shared" si="388"/>
        <v>168.25</v>
      </c>
      <c r="LI14" s="989">
        <f t="shared" si="388"/>
        <v>134.0952380952381</v>
      </c>
      <c r="LJ14" s="989">
        <f t="shared" si="388"/>
        <v>121.0952380952381</v>
      </c>
      <c r="LK14" s="989">
        <f t="shared" si="388"/>
        <v>97.13636363636364</v>
      </c>
      <c r="LL14" s="989">
        <f t="shared" si="388"/>
        <v>101.95</v>
      </c>
      <c r="LM14" s="1029">
        <f t="shared" si="389"/>
        <v>110.86363636363636</v>
      </c>
      <c r="LN14" s="1029">
        <f t="shared" si="389"/>
        <v>94.227272727272734</v>
      </c>
      <c r="LO14" s="1029">
        <f t="shared" si="389"/>
        <v>91.95</v>
      </c>
      <c r="LP14" s="1029">
        <f t="shared" si="389"/>
        <v>92.652173913043484</v>
      </c>
      <c r="LQ14" s="1029">
        <f t="shared" si="389"/>
        <v>116.66666666666667</v>
      </c>
      <c r="LR14" s="1029">
        <f t="shared" si="389"/>
        <v>99.473684210526315</v>
      </c>
      <c r="LS14" s="1029">
        <f t="shared" si="389"/>
        <v>158.85714285714286</v>
      </c>
      <c r="LT14" s="1029">
        <f t="shared" si="389"/>
        <v>165.9</v>
      </c>
      <c r="LU14" s="1029">
        <f t="shared" si="389"/>
        <v>124.04545454545455</v>
      </c>
      <c r="LV14" s="1029">
        <f t="shared" si="389"/>
        <v>111.76190476190476</v>
      </c>
      <c r="LW14" s="1029">
        <f t="shared" si="389"/>
        <v>112.8</v>
      </c>
      <c r="LX14" s="1029">
        <f t="shared" si="389"/>
        <v>108</v>
      </c>
      <c r="LY14" s="1118">
        <f t="shared" si="390"/>
        <v>124.5</v>
      </c>
      <c r="LZ14" s="1118">
        <f t="shared" si="390"/>
        <v>118.33333333333333</v>
      </c>
      <c r="MA14" s="1118">
        <f t="shared" si="390"/>
        <v>146.1904761904762</v>
      </c>
      <c r="MB14" s="1118">
        <f t="shared" si="390"/>
        <v>146.95454545454547</v>
      </c>
      <c r="MC14" s="1118">
        <f t="shared" si="390"/>
        <v>140.38888888888889</v>
      </c>
      <c r="MD14" s="1118">
        <f t="shared" si="390"/>
        <v>131.65</v>
      </c>
      <c r="ME14" s="1118">
        <f t="shared" si="390"/>
        <v>167.68421052631578</v>
      </c>
      <c r="MF14" s="1118">
        <f t="shared" si="390"/>
        <v>223.1</v>
      </c>
      <c r="MG14" s="1118">
        <f t="shared" si="390"/>
        <v>171.65217391304347</v>
      </c>
      <c r="MH14" s="1118">
        <f t="shared" si="390"/>
        <v>135.9047619047619</v>
      </c>
      <c r="MI14" s="1118">
        <f t="shared" si="390"/>
        <v>132.1</v>
      </c>
      <c r="MJ14" s="1118">
        <f t="shared" si="390"/>
        <v>139.31818181818181</v>
      </c>
      <c r="MK14" s="1208">
        <f t="shared" si="391"/>
        <v>154.38095238095238</v>
      </c>
      <c r="ML14" s="1208">
        <f t="shared" si="392"/>
        <v>135.27272727272728</v>
      </c>
      <c r="MM14" s="1208">
        <f t="shared" si="393"/>
        <v>136.0952380952381</v>
      </c>
      <c r="MN14" s="1208">
        <f t="shared" si="394"/>
        <v>150.8095238095238</v>
      </c>
      <c r="MO14" s="1208">
        <f t="shared" si="395"/>
        <v>153.78947368421052</v>
      </c>
      <c r="MP14" s="1208">
        <f t="shared" si="396"/>
        <v>153.78947368421052</v>
      </c>
      <c r="MQ14" s="1208">
        <f t="shared" si="397"/>
        <v>208.95</v>
      </c>
      <c r="MR14" s="1208">
        <f t="shared" si="398"/>
        <v>287.55</v>
      </c>
      <c r="MS14" s="1208">
        <f t="shared" si="399"/>
        <v>0</v>
      </c>
      <c r="MT14" s="1208">
        <f t="shared" si="400"/>
        <v>0</v>
      </c>
      <c r="MU14" s="1208">
        <f t="shared" si="401"/>
        <v>0</v>
      </c>
      <c r="MV14" s="1208">
        <f t="shared" si="402"/>
        <v>0</v>
      </c>
    </row>
    <row r="15" spans="1:360" x14ac:dyDescent="0.3">
      <c r="A15" s="628"/>
      <c r="B15" s="50">
        <v>2.2999999999999998</v>
      </c>
      <c r="C15" s="10"/>
      <c r="D15" s="10"/>
      <c r="E15" s="1280" t="s">
        <v>30</v>
      </c>
      <c r="F15" s="1280"/>
      <c r="G15" s="1281"/>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321"/>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322"/>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23"/>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24"/>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25"/>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26"/>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27"/>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28"/>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29"/>
        <v>0.19333333333333333</v>
      </c>
      <c r="FF15" s="165">
        <v>0.12</v>
      </c>
      <c r="FG15" s="76">
        <v>0.12</v>
      </c>
      <c r="FH15" s="340">
        <v>0.11</v>
      </c>
      <c r="FI15" s="76">
        <v>0.12</v>
      </c>
      <c r="FJ15" s="75">
        <v>0.12</v>
      </c>
      <c r="FK15" s="76">
        <v>0.12</v>
      </c>
      <c r="FL15" s="165">
        <v>0.19</v>
      </c>
      <c r="FM15" s="76">
        <v>0.36</v>
      </c>
      <c r="FN15" s="165"/>
      <c r="FO15" s="76"/>
      <c r="FP15" s="165"/>
      <c r="FQ15" s="76"/>
      <c r="FR15" s="120" t="s">
        <v>29</v>
      </c>
      <c r="FS15" s="137">
        <f t="shared" si="330"/>
        <v>0.15749999999999997</v>
      </c>
      <c r="FT15" s="292">
        <f t="shared" si="331"/>
        <v>0</v>
      </c>
      <c r="FU15" s="1103">
        <f t="shared" si="332"/>
        <v>0</v>
      </c>
      <c r="FV15" s="292">
        <f t="shared" si="333"/>
        <v>0</v>
      </c>
      <c r="FW15" s="1099">
        <f t="shared" si="334"/>
        <v>0</v>
      </c>
      <c r="FX15" s="292">
        <f t="shared" si="335"/>
        <v>9.9999999999999811E-3</v>
      </c>
      <c r="FY15" s="1099">
        <f t="shared" si="336"/>
        <v>7.1428571428571286E-2</v>
      </c>
      <c r="FZ15" s="292">
        <f t="shared" si="337"/>
        <v>0</v>
      </c>
      <c r="GA15" s="1099">
        <f t="shared" si="338"/>
        <v>0</v>
      </c>
      <c r="GB15" s="292">
        <f t="shared" si="339"/>
        <v>4.0000000000000008E-2</v>
      </c>
      <c r="GC15" s="1099">
        <f t="shared" si="340"/>
        <v>0.26666666666666672</v>
      </c>
      <c r="GD15" s="292">
        <f t="shared" si="341"/>
        <v>4.0000000000000008E-2</v>
      </c>
      <c r="GE15" s="1099">
        <f t="shared" si="342"/>
        <v>0.21052631578947373</v>
      </c>
      <c r="GF15" s="292">
        <f t="shared" si="343"/>
        <v>5.999999999999997E-2</v>
      </c>
      <c r="GG15" s="1157">
        <f t="shared" si="344"/>
        <v>0.26086956521739119</v>
      </c>
      <c r="GH15" s="292">
        <f t="shared" si="345"/>
        <v>0.06</v>
      </c>
      <c r="GI15" s="1099">
        <f t="shared" si="346"/>
        <v>0.20689655172413793</v>
      </c>
      <c r="GJ15" s="292">
        <f t="shared" si="347"/>
        <v>-8.9999999999999969E-2</v>
      </c>
      <c r="GK15" s="1099">
        <f t="shared" si="348"/>
        <v>-0.25714285714285706</v>
      </c>
      <c r="GL15" s="292">
        <f t="shared" si="349"/>
        <v>-0.1</v>
      </c>
      <c r="GM15" s="1099">
        <f t="shared" si="350"/>
        <v>-0.38461538461538464</v>
      </c>
      <c r="GN15" s="292">
        <f t="shared" si="351"/>
        <v>-0.03</v>
      </c>
      <c r="GO15" s="1099">
        <f t="shared" si="352"/>
        <v>-0.1875</v>
      </c>
      <c r="GP15" s="292">
        <f t="shared" si="353"/>
        <v>0</v>
      </c>
      <c r="GQ15" s="1099">
        <f t="shared" si="354"/>
        <v>0</v>
      </c>
      <c r="GR15" s="1237">
        <f t="shared" si="355"/>
        <v>-1.0000000000000009E-2</v>
      </c>
      <c r="GS15" s="1186">
        <f t="shared" si="356"/>
        <v>-7.6923076923076983E-2</v>
      </c>
      <c r="GT15" s="1237">
        <f t="shared" si="357"/>
        <v>0</v>
      </c>
      <c r="GU15" s="342">
        <f t="shared" si="358"/>
        <v>0</v>
      </c>
      <c r="GV15" s="1237">
        <f t="shared" si="359"/>
        <v>-9.999999999999995E-3</v>
      </c>
      <c r="GW15" s="342">
        <f t="shared" si="360"/>
        <v>-8.3333333333333301E-2</v>
      </c>
      <c r="GX15" s="1237">
        <f t="shared" si="361"/>
        <v>9.999999999999995E-3</v>
      </c>
      <c r="GY15" s="342">
        <f t="shared" si="362"/>
        <v>9.090909090909087E-2</v>
      </c>
      <c r="GZ15" s="1237">
        <f t="shared" si="363"/>
        <v>0</v>
      </c>
      <c r="HA15" s="342">
        <f t="shared" si="364"/>
        <v>0</v>
      </c>
      <c r="HB15" s="1237">
        <f t="shared" si="365"/>
        <v>0</v>
      </c>
      <c r="HC15" s="342">
        <f t="shared" si="366"/>
        <v>0</v>
      </c>
      <c r="HD15" s="1237">
        <f t="shared" si="367"/>
        <v>7.0000000000000007E-2</v>
      </c>
      <c r="HE15" s="342">
        <f t="shared" si="368"/>
        <v>0.58333333333333337</v>
      </c>
      <c r="HF15" s="1237">
        <f t="shared" si="369"/>
        <v>0.16999999999999998</v>
      </c>
      <c r="HG15" s="342">
        <f t="shared" si="370"/>
        <v>0.89473684210526305</v>
      </c>
      <c r="HH15" s="1237">
        <f t="shared" si="371"/>
        <v>-0.36</v>
      </c>
      <c r="HI15" s="342">
        <f t="shared" si="372"/>
        <v>-1</v>
      </c>
      <c r="HJ15" s="1237">
        <f t="shared" si="373"/>
        <v>0</v>
      </c>
      <c r="HK15" s="342" t="e">
        <f t="shared" si="374"/>
        <v>#DIV/0!</v>
      </c>
      <c r="HL15" s="1237">
        <f t="shared" si="375"/>
        <v>0</v>
      </c>
      <c r="HM15" s="342" t="e">
        <f t="shared" si="376"/>
        <v>#DIV/0!</v>
      </c>
      <c r="HN15" s="1237">
        <f t="shared" si="377"/>
        <v>0</v>
      </c>
      <c r="HO15" s="342" t="e">
        <f t="shared" si="378"/>
        <v>#DIV/0!</v>
      </c>
      <c r="HP15" s="1237">
        <f t="shared" si="379"/>
        <v>0.35</v>
      </c>
      <c r="HQ15" s="877">
        <f t="shared" si="380"/>
        <v>0.36</v>
      </c>
      <c r="HR15" s="568">
        <f>HQ15-HP15</f>
        <v>1.0000000000000009E-2</v>
      </c>
      <c r="HS15" s="100">
        <f t="shared" si="452"/>
        <v>2.8571428571428598E-2</v>
      </c>
      <c r="HT15" s="1177"/>
      <c r="HU15" t="str">
        <f t="shared" si="381"/>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82"/>
        <v>13</v>
      </c>
      <c r="IH15" s="243">
        <f t="shared" si="382"/>
        <v>13</v>
      </c>
      <c r="II15" s="243">
        <f t="shared" si="382"/>
        <v>18</v>
      </c>
      <c r="IJ15" s="243">
        <f t="shared" si="382"/>
        <v>80</v>
      </c>
      <c r="IK15" s="243">
        <f t="shared" si="382"/>
        <v>18</v>
      </c>
      <c r="IL15" s="243">
        <f t="shared" si="382"/>
        <v>15</v>
      </c>
      <c r="IM15" s="243">
        <f t="shared" si="382"/>
        <v>12</v>
      </c>
      <c r="IN15" s="243">
        <f t="shared" si="382"/>
        <v>9</v>
      </c>
      <c r="IO15" s="243">
        <f t="shared" si="382"/>
        <v>8</v>
      </c>
      <c r="IP15" s="243">
        <f t="shared" si="382"/>
        <v>9</v>
      </c>
      <c r="IQ15" s="243">
        <f t="shared" si="382"/>
        <v>22</v>
      </c>
      <c r="IR15" s="243">
        <f t="shared" si="382"/>
        <v>12</v>
      </c>
      <c r="IS15" s="243">
        <f t="shared" si="383"/>
        <v>9</v>
      </c>
      <c r="IT15" s="243">
        <f t="shared" si="383"/>
        <v>12</v>
      </c>
      <c r="IU15" s="243">
        <f t="shared" si="383"/>
        <v>26</v>
      </c>
      <c r="IV15" s="243">
        <f t="shared" si="383"/>
        <v>406</v>
      </c>
      <c r="IW15" s="243">
        <f t="shared" si="383"/>
        <v>200</v>
      </c>
      <c r="IX15" s="243">
        <f t="shared" si="383"/>
        <v>71</v>
      </c>
      <c r="IY15" s="243">
        <f t="shared" si="383"/>
        <v>31</v>
      </c>
      <c r="IZ15" s="243">
        <f t="shared" si="383"/>
        <v>26</v>
      </c>
      <c r="JA15" s="243">
        <f t="shared" si="383"/>
        <v>11</v>
      </c>
      <c r="JB15" s="243">
        <f t="shared" si="383"/>
        <v>9</v>
      </c>
      <c r="JC15" s="243">
        <f t="shared" si="383"/>
        <v>13</v>
      </c>
      <c r="JD15" s="243">
        <f t="shared" si="383"/>
        <v>15</v>
      </c>
      <c r="JE15" s="651">
        <f t="shared" si="384"/>
        <v>13</v>
      </c>
      <c r="JF15" s="651">
        <f t="shared" si="384"/>
        <v>12</v>
      </c>
      <c r="JG15" s="651">
        <f t="shared" si="384"/>
        <v>10</v>
      </c>
      <c r="JH15" s="651">
        <f t="shared" si="384"/>
        <v>7.12</v>
      </c>
      <c r="JI15" s="651">
        <f t="shared" si="384"/>
        <v>0.18</v>
      </c>
      <c r="JJ15" s="651">
        <f t="shared" si="384"/>
        <v>0.17</v>
      </c>
      <c r="JK15" s="651">
        <f t="shared" si="384"/>
        <v>0.37</v>
      </c>
      <c r="JL15" s="651">
        <f t="shared" si="384"/>
        <v>0.48</v>
      </c>
      <c r="JM15" s="651">
        <f t="shared" si="384"/>
        <v>0.24</v>
      </c>
      <c r="JN15" s="651">
        <f t="shared" si="384"/>
        <v>0.31</v>
      </c>
      <c r="JO15" s="651">
        <f t="shared" si="384"/>
        <v>0.17</v>
      </c>
      <c r="JP15" s="651">
        <f t="shared" si="384"/>
        <v>0.25</v>
      </c>
      <c r="JQ15" s="743">
        <f t="shared" si="385"/>
        <v>0.36</v>
      </c>
      <c r="JR15" s="743">
        <f t="shared" si="385"/>
        <v>0.23</v>
      </c>
      <c r="JS15" s="743">
        <f t="shared" si="385"/>
        <v>0.44</v>
      </c>
      <c r="JT15" s="743">
        <f t="shared" si="385"/>
        <v>1.25</v>
      </c>
      <c r="JU15" s="743">
        <f t="shared" si="385"/>
        <v>1.27</v>
      </c>
      <c r="JV15" s="743">
        <f t="shared" si="385"/>
        <v>0.35</v>
      </c>
      <c r="JW15" s="743">
        <f t="shared" si="385"/>
        <v>0.26</v>
      </c>
      <c r="JX15" s="743">
        <f t="shared" si="385"/>
        <v>0.17</v>
      </c>
      <c r="JY15" s="743">
        <f t="shared" si="385"/>
        <v>0.18</v>
      </c>
      <c r="JZ15" s="743">
        <f t="shared" si="385"/>
        <v>0.12</v>
      </c>
      <c r="KA15" s="743">
        <f t="shared" si="385"/>
        <v>0.09</v>
      </c>
      <c r="KB15" s="743">
        <f t="shared" si="385"/>
        <v>0.1</v>
      </c>
      <c r="KC15" s="793">
        <f t="shared" si="386"/>
        <v>0.17</v>
      </c>
      <c r="KD15" s="793">
        <f t="shared" si="386"/>
        <v>0.14000000000000001</v>
      </c>
      <c r="KE15" s="793">
        <f t="shared" si="386"/>
        <v>0.17</v>
      </c>
      <c r="KF15" s="793">
        <f t="shared" si="386"/>
        <v>0.15</v>
      </c>
      <c r="KG15" s="793">
        <f t="shared" si="386"/>
        <v>0.08</v>
      </c>
      <c r="KH15" s="793">
        <f t="shared" si="386"/>
        <v>0.08</v>
      </c>
      <c r="KI15" s="793">
        <f t="shared" si="386"/>
        <v>0.08</v>
      </c>
      <c r="KJ15" s="793">
        <f t="shared" si="386"/>
        <v>7.0000000000000007E-2</v>
      </c>
      <c r="KK15" s="793">
        <f t="shared" si="386"/>
        <v>7.0000000000000007E-2</v>
      </c>
      <c r="KL15" s="793">
        <f t="shared" si="386"/>
        <v>7.0000000000000007E-2</v>
      </c>
      <c r="KM15" s="793">
        <f t="shared" si="386"/>
        <v>0.09</v>
      </c>
      <c r="KN15" s="793">
        <f t="shared" si="386"/>
        <v>0.09</v>
      </c>
      <c r="KO15" s="968">
        <f t="shared" si="387"/>
        <v>0.09</v>
      </c>
      <c r="KP15" s="968">
        <f t="shared" si="387"/>
        <v>0.1</v>
      </c>
      <c r="KQ15" s="968">
        <f t="shared" si="387"/>
        <v>0.12</v>
      </c>
      <c r="KR15" s="968">
        <f t="shared" si="387"/>
        <v>0.09</v>
      </c>
      <c r="KS15" s="968">
        <f t="shared" si="387"/>
        <v>0.11</v>
      </c>
      <c r="KT15" s="968">
        <f t="shared" si="387"/>
        <v>0.1</v>
      </c>
      <c r="KU15" s="968">
        <f t="shared" si="387"/>
        <v>7.0000000000000007E-2</v>
      </c>
      <c r="KV15" s="968">
        <f t="shared" si="387"/>
        <v>0.08</v>
      </c>
      <c r="KW15" s="968">
        <f t="shared" si="387"/>
        <v>0.09</v>
      </c>
      <c r="KX15" s="968">
        <f t="shared" si="387"/>
        <v>0.08</v>
      </c>
      <c r="KY15" s="968">
        <f t="shared" si="387"/>
        <v>0.11</v>
      </c>
      <c r="KZ15" s="968">
        <f t="shared" si="387"/>
        <v>0.1</v>
      </c>
      <c r="LA15" s="990">
        <f t="shared" si="388"/>
        <v>0.1</v>
      </c>
      <c r="LB15" s="990">
        <f t="shared" si="388"/>
        <v>0.1</v>
      </c>
      <c r="LC15" s="990">
        <f t="shared" si="388"/>
        <v>0.11</v>
      </c>
      <c r="LD15" s="990">
        <f t="shared" si="388"/>
        <v>0.1</v>
      </c>
      <c r="LE15" s="990">
        <f t="shared" si="388"/>
        <v>0.11</v>
      </c>
      <c r="LF15" s="990">
        <f t="shared" si="388"/>
        <v>0.11</v>
      </c>
      <c r="LG15" s="990">
        <f t="shared" si="388"/>
        <v>0.11</v>
      </c>
      <c r="LH15" s="990">
        <f t="shared" si="388"/>
        <v>0.1</v>
      </c>
      <c r="LI15" s="990">
        <f t="shared" si="388"/>
        <v>0.12</v>
      </c>
      <c r="LJ15" s="990">
        <f t="shared" si="388"/>
        <v>0.11</v>
      </c>
      <c r="LK15" s="990">
        <f t="shared" si="388"/>
        <v>0.1</v>
      </c>
      <c r="LL15" s="990">
        <f t="shared" si="388"/>
        <v>0.11</v>
      </c>
      <c r="LM15" s="1030">
        <f t="shared" si="389"/>
        <v>0.1</v>
      </c>
      <c r="LN15" s="1030">
        <f t="shared" si="389"/>
        <v>0.11</v>
      </c>
      <c r="LO15" s="1030">
        <f t="shared" si="389"/>
        <v>0.11</v>
      </c>
      <c r="LP15" s="1030">
        <f t="shared" si="389"/>
        <v>0.1</v>
      </c>
      <c r="LQ15" s="1030">
        <f t="shared" si="389"/>
        <v>0.11</v>
      </c>
      <c r="LR15" s="1030">
        <f t="shared" si="389"/>
        <v>0.11</v>
      </c>
      <c r="LS15" s="1030">
        <f t="shared" si="389"/>
        <v>0.1</v>
      </c>
      <c r="LT15" s="1030">
        <f t="shared" si="389"/>
        <v>0.11</v>
      </c>
      <c r="LU15" s="1030">
        <f t="shared" si="389"/>
        <v>0.11</v>
      </c>
      <c r="LV15" s="1030">
        <f t="shared" si="389"/>
        <v>0.13</v>
      </c>
      <c r="LW15" s="1030">
        <f t="shared" si="389"/>
        <v>0.14000000000000001</v>
      </c>
      <c r="LX15" s="1030">
        <f t="shared" si="389"/>
        <v>0.14000000000000001</v>
      </c>
      <c r="LY15" s="1119">
        <f t="shared" si="390"/>
        <v>0.14000000000000001</v>
      </c>
      <c r="LZ15" s="1119">
        <f t="shared" si="390"/>
        <v>0.14000000000000001</v>
      </c>
      <c r="MA15" s="1119">
        <f t="shared" si="390"/>
        <v>0.15</v>
      </c>
      <c r="MB15" s="1119">
        <f t="shared" si="390"/>
        <v>0.15</v>
      </c>
      <c r="MC15" s="1119">
        <f t="shared" si="390"/>
        <v>0.19</v>
      </c>
      <c r="MD15" s="1119">
        <f t="shared" si="390"/>
        <v>0.23</v>
      </c>
      <c r="ME15" s="1119">
        <f t="shared" si="390"/>
        <v>0.28999999999999998</v>
      </c>
      <c r="MF15" s="1119">
        <f t="shared" si="390"/>
        <v>0.35</v>
      </c>
      <c r="MG15" s="1119">
        <f t="shared" si="390"/>
        <v>0.26</v>
      </c>
      <c r="MH15" s="1119">
        <f t="shared" si="390"/>
        <v>0.16</v>
      </c>
      <c r="MI15" s="1119">
        <f t="shared" si="390"/>
        <v>0.13</v>
      </c>
      <c r="MJ15" s="1119">
        <f t="shared" si="390"/>
        <v>0.13</v>
      </c>
      <c r="MK15" s="1209">
        <f t="shared" si="391"/>
        <v>0.12</v>
      </c>
      <c r="ML15" s="1209">
        <f t="shared" si="392"/>
        <v>0.12</v>
      </c>
      <c r="MM15" s="1209">
        <f t="shared" si="393"/>
        <v>0.11</v>
      </c>
      <c r="MN15" s="1209">
        <f t="shared" si="394"/>
        <v>0.12</v>
      </c>
      <c r="MO15" s="1209">
        <f t="shared" si="395"/>
        <v>0.12</v>
      </c>
      <c r="MP15" s="1209">
        <f t="shared" si="396"/>
        <v>0.12</v>
      </c>
      <c r="MQ15" s="1209">
        <f t="shared" si="397"/>
        <v>0.19</v>
      </c>
      <c r="MR15" s="1209">
        <f t="shared" si="398"/>
        <v>0.36</v>
      </c>
      <c r="MS15" s="1209">
        <f t="shared" si="399"/>
        <v>0</v>
      </c>
      <c r="MT15" s="1209">
        <f t="shared" si="400"/>
        <v>0</v>
      </c>
      <c r="MU15" s="1209">
        <f t="shared" si="401"/>
        <v>0</v>
      </c>
      <c r="MV15" s="1209">
        <f t="shared" si="402"/>
        <v>0</v>
      </c>
    </row>
    <row r="16" spans="1:360" x14ac:dyDescent="0.3">
      <c r="A16" s="628"/>
      <c r="B16" s="50">
        <v>2.4</v>
      </c>
      <c r="C16" s="10"/>
      <c r="D16" s="10"/>
      <c r="E16" s="1280" t="s">
        <v>31</v>
      </c>
      <c r="F16" s="1280"/>
      <c r="G16" s="1281"/>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21"/>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22"/>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2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24"/>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2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2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2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2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29"/>
        <v>13.199166666666668</v>
      </c>
      <c r="FF16" s="165">
        <v>4.2300000000000004</v>
      </c>
      <c r="FG16" s="76">
        <v>12.44</v>
      </c>
      <c r="FH16" s="165">
        <v>5.0199999999999996</v>
      </c>
      <c r="FI16" s="76">
        <v>5.23</v>
      </c>
      <c r="FJ16" s="165">
        <v>3.51</v>
      </c>
      <c r="FK16" s="76">
        <v>7.56</v>
      </c>
      <c r="FL16" s="165">
        <v>15.53</v>
      </c>
      <c r="FM16" s="76">
        <v>24.54</v>
      </c>
      <c r="FN16" s="165"/>
      <c r="FO16" s="76"/>
      <c r="FP16" s="165"/>
      <c r="FQ16" s="76"/>
      <c r="FR16" s="120" t="s">
        <v>29</v>
      </c>
      <c r="FS16" s="137">
        <f t="shared" si="330"/>
        <v>9.7575000000000003</v>
      </c>
      <c r="FT16" s="293">
        <f t="shared" si="331"/>
        <v>3.1399999999999997</v>
      </c>
      <c r="FU16" s="1103">
        <f t="shared" si="332"/>
        <v>0.44163150492264408</v>
      </c>
      <c r="FV16" s="293">
        <f t="shared" si="333"/>
        <v>-1.7899999999999991</v>
      </c>
      <c r="FW16" s="1099">
        <f t="shared" si="334"/>
        <v>-0.17463414634146332</v>
      </c>
      <c r="FX16" s="293">
        <f t="shared" si="335"/>
        <v>-1.0100000000000007</v>
      </c>
      <c r="FY16" s="1099">
        <f t="shared" si="336"/>
        <v>-0.11938534278959817</v>
      </c>
      <c r="FZ16" s="293">
        <f t="shared" si="337"/>
        <v>0.12000000000000011</v>
      </c>
      <c r="GA16" s="1099">
        <f t="shared" si="338"/>
        <v>1.6107382550335586E-2</v>
      </c>
      <c r="GB16" s="293">
        <f t="shared" si="339"/>
        <v>2.4599999999999991</v>
      </c>
      <c r="GC16" s="1099">
        <f t="shared" si="340"/>
        <v>0.32496697490092458</v>
      </c>
      <c r="GD16" s="293">
        <f t="shared" si="341"/>
        <v>2.4800000000000004</v>
      </c>
      <c r="GE16" s="1099">
        <f t="shared" si="342"/>
        <v>0.24725822532402797</v>
      </c>
      <c r="GF16" s="293">
        <f t="shared" si="343"/>
        <v>23.97</v>
      </c>
      <c r="GG16" s="1157">
        <f t="shared" si="344"/>
        <v>1.9160671462829735</v>
      </c>
      <c r="GH16" s="293">
        <f t="shared" si="345"/>
        <v>-11.289999999999996</v>
      </c>
      <c r="GI16" s="1099">
        <f t="shared" si="346"/>
        <v>-0.30948464912280693</v>
      </c>
      <c r="GJ16" s="293">
        <f t="shared" si="347"/>
        <v>-9.7600000000000016</v>
      </c>
      <c r="GK16" s="1099">
        <f t="shared" si="348"/>
        <v>-0.38745533942040494</v>
      </c>
      <c r="GL16" s="293">
        <f t="shared" si="349"/>
        <v>-3.0999999999999996</v>
      </c>
      <c r="GM16" s="1099">
        <f t="shared" si="350"/>
        <v>-0.20090732339598183</v>
      </c>
      <c r="GN16" s="293">
        <f t="shared" si="351"/>
        <v>-5.8100000000000005</v>
      </c>
      <c r="GO16" s="1099">
        <f t="shared" si="352"/>
        <v>-0.4712084347120844</v>
      </c>
      <c r="GP16" s="293">
        <f t="shared" si="353"/>
        <v>-0.34999999999999964</v>
      </c>
      <c r="GQ16" s="1099">
        <f t="shared" si="354"/>
        <v>-5.3680981595091971E-2</v>
      </c>
      <c r="GR16" s="1237">
        <f t="shared" si="355"/>
        <v>-1.9399999999999995</v>
      </c>
      <c r="GS16" s="1186">
        <f t="shared" si="356"/>
        <v>-0.31442463533225273</v>
      </c>
      <c r="GT16" s="1237">
        <f t="shared" si="357"/>
        <v>8.2099999999999991</v>
      </c>
      <c r="GU16" s="342">
        <f t="shared" si="358"/>
        <v>1.9408983451536639</v>
      </c>
      <c r="GV16" s="1237">
        <f t="shared" si="359"/>
        <v>-7.42</v>
      </c>
      <c r="GW16" s="342">
        <f t="shared" si="360"/>
        <v>-0.59646302250803862</v>
      </c>
      <c r="GX16" s="1237">
        <f t="shared" si="361"/>
        <v>0.21000000000000085</v>
      </c>
      <c r="GY16" s="342">
        <f t="shared" si="362"/>
        <v>4.1832669322709334E-2</v>
      </c>
      <c r="GZ16" s="1237">
        <f t="shared" si="363"/>
        <v>-1.7200000000000006</v>
      </c>
      <c r="HA16" s="342">
        <f t="shared" si="364"/>
        <v>-0.32887189292543029</v>
      </c>
      <c r="HB16" s="1237">
        <f t="shared" si="365"/>
        <v>4.05</v>
      </c>
      <c r="HC16" s="342">
        <f t="shared" si="366"/>
        <v>1.153846153846154</v>
      </c>
      <c r="HD16" s="1237">
        <f t="shared" si="367"/>
        <v>7.97</v>
      </c>
      <c r="HE16" s="342">
        <f t="shared" si="368"/>
        <v>1.0542328042328042</v>
      </c>
      <c r="HF16" s="1237">
        <f t="shared" si="369"/>
        <v>9.01</v>
      </c>
      <c r="HG16" s="342">
        <f t="shared" si="370"/>
        <v>0.58016741790083715</v>
      </c>
      <c r="HH16" s="1237">
        <f t="shared" si="371"/>
        <v>-24.54</v>
      </c>
      <c r="HI16" s="342">
        <f t="shared" si="372"/>
        <v>-1</v>
      </c>
      <c r="HJ16" s="1237">
        <f t="shared" si="373"/>
        <v>0</v>
      </c>
      <c r="HK16" s="342" t="e">
        <f t="shared" si="374"/>
        <v>#DIV/0!</v>
      </c>
      <c r="HL16" s="1237">
        <f t="shared" si="375"/>
        <v>0</v>
      </c>
      <c r="HM16" s="342" t="e">
        <f t="shared" si="376"/>
        <v>#DIV/0!</v>
      </c>
      <c r="HN16" s="1237">
        <f t="shared" si="377"/>
        <v>0</v>
      </c>
      <c r="HO16" s="342" t="e">
        <f t="shared" si="378"/>
        <v>#DIV/0!</v>
      </c>
      <c r="HP16" s="1237">
        <f t="shared" si="379"/>
        <v>25.19</v>
      </c>
      <c r="HQ16" s="877">
        <f t="shared" si="380"/>
        <v>24.54</v>
      </c>
      <c r="HR16" s="568">
        <f>HQ16-HP16</f>
        <v>-0.65000000000000213</v>
      </c>
      <c r="HS16" s="100">
        <f t="shared" si="452"/>
        <v>-2.5803890432711477E-2</v>
      </c>
      <c r="HT16" s="1177"/>
      <c r="HU16" t="str">
        <f t="shared" si="381"/>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82"/>
        <v>7.47</v>
      </c>
      <c r="IH16" s="243">
        <f t="shared" si="382"/>
        <v>9.3000000000000007</v>
      </c>
      <c r="II16" s="243">
        <f t="shared" si="382"/>
        <v>10.01</v>
      </c>
      <c r="IJ16" s="243">
        <f t="shared" si="382"/>
        <v>105.27</v>
      </c>
      <c r="IK16" s="243">
        <f t="shared" si="382"/>
        <v>10.1</v>
      </c>
      <c r="IL16" s="243">
        <f t="shared" si="382"/>
        <v>10.130000000000001</v>
      </c>
      <c r="IM16" s="243">
        <f t="shared" si="382"/>
        <v>8.02</v>
      </c>
      <c r="IN16" s="243">
        <f t="shared" si="382"/>
        <v>7.51</v>
      </c>
      <c r="IO16" s="243">
        <f t="shared" si="382"/>
        <v>3.37</v>
      </c>
      <c r="IP16" s="243">
        <f t="shared" si="382"/>
        <v>3.15</v>
      </c>
      <c r="IQ16" s="243">
        <f t="shared" si="382"/>
        <v>19.55</v>
      </c>
      <c r="IR16" s="243">
        <f t="shared" si="382"/>
        <v>17.36</v>
      </c>
      <c r="IS16" s="243">
        <f t="shared" si="383"/>
        <v>9.0399999999999991</v>
      </c>
      <c r="IT16" s="243">
        <f t="shared" si="383"/>
        <v>7.54</v>
      </c>
      <c r="IU16" s="243">
        <f t="shared" si="383"/>
        <v>15.5</v>
      </c>
      <c r="IV16" s="243">
        <f t="shared" si="383"/>
        <v>187.57</v>
      </c>
      <c r="IW16" s="243">
        <f t="shared" si="383"/>
        <v>160.01</v>
      </c>
      <c r="IX16" s="243">
        <f t="shared" si="383"/>
        <v>89.58</v>
      </c>
      <c r="IY16" s="243">
        <f t="shared" si="383"/>
        <v>23.35</v>
      </c>
      <c r="IZ16" s="243">
        <f t="shared" si="383"/>
        <v>12.26</v>
      </c>
      <c r="JA16" s="243">
        <f t="shared" si="383"/>
        <v>16.5</v>
      </c>
      <c r="JB16" s="243">
        <f t="shared" si="383"/>
        <v>11.14</v>
      </c>
      <c r="JC16" s="243">
        <f t="shared" si="383"/>
        <v>7.42</v>
      </c>
      <c r="JD16" s="243">
        <f t="shared" si="383"/>
        <v>11.55</v>
      </c>
      <c r="JE16" s="651">
        <f t="shared" si="384"/>
        <v>11.26</v>
      </c>
      <c r="JF16" s="651">
        <f t="shared" si="384"/>
        <v>9.0299999999999994</v>
      </c>
      <c r="JG16" s="651">
        <f t="shared" si="384"/>
        <v>11.34</v>
      </c>
      <c r="JH16" s="651">
        <f t="shared" si="384"/>
        <v>22.172999999999998</v>
      </c>
      <c r="JI16" s="651">
        <f t="shared" si="384"/>
        <v>12.56</v>
      </c>
      <c r="JJ16" s="651">
        <f t="shared" si="384"/>
        <v>11.5</v>
      </c>
      <c r="JK16" s="651">
        <f t="shared" si="384"/>
        <v>44.29</v>
      </c>
      <c r="JL16" s="651">
        <f t="shared" si="384"/>
        <v>35.36</v>
      </c>
      <c r="JM16" s="651">
        <f t="shared" si="384"/>
        <v>30.22</v>
      </c>
      <c r="JN16" s="651">
        <f t="shared" si="384"/>
        <v>10.53</v>
      </c>
      <c r="JO16" s="651">
        <f t="shared" si="384"/>
        <v>6.25</v>
      </c>
      <c r="JP16" s="651">
        <f t="shared" si="384"/>
        <v>13.11</v>
      </c>
      <c r="JQ16" s="743">
        <f t="shared" si="385"/>
        <v>18.559999999999999</v>
      </c>
      <c r="JR16" s="743">
        <f t="shared" si="385"/>
        <v>9.4</v>
      </c>
      <c r="JS16" s="743">
        <f t="shared" si="385"/>
        <v>21.33</v>
      </c>
      <c r="JT16" s="743">
        <f t="shared" si="385"/>
        <v>35.19</v>
      </c>
      <c r="JU16" s="743">
        <f t="shared" si="385"/>
        <v>39.049999999999997</v>
      </c>
      <c r="JV16" s="743">
        <f t="shared" si="385"/>
        <v>32.11</v>
      </c>
      <c r="JW16" s="743">
        <f t="shared" si="385"/>
        <v>16.149999999999999</v>
      </c>
      <c r="JX16" s="743">
        <f t="shared" si="385"/>
        <v>10.08</v>
      </c>
      <c r="JY16" s="743">
        <f t="shared" si="385"/>
        <v>14.54</v>
      </c>
      <c r="JZ16" s="743">
        <f t="shared" si="385"/>
        <v>7.55</v>
      </c>
      <c r="KA16" s="743">
        <f t="shared" si="385"/>
        <v>6</v>
      </c>
      <c r="KB16" s="743">
        <f t="shared" si="385"/>
        <v>11.44</v>
      </c>
      <c r="KC16" s="793">
        <f t="shared" si="386"/>
        <v>13.47</v>
      </c>
      <c r="KD16" s="793">
        <f t="shared" si="386"/>
        <v>11.04</v>
      </c>
      <c r="KE16" s="793">
        <f t="shared" si="386"/>
        <v>18.5</v>
      </c>
      <c r="KF16" s="793">
        <f t="shared" si="386"/>
        <v>8.4</v>
      </c>
      <c r="KG16" s="793">
        <f t="shared" si="386"/>
        <v>13.4</v>
      </c>
      <c r="KH16" s="793">
        <f t="shared" si="386"/>
        <v>8.1300000000000008</v>
      </c>
      <c r="KI16" s="793">
        <f t="shared" si="386"/>
        <v>13.28</v>
      </c>
      <c r="KJ16" s="793">
        <f t="shared" si="386"/>
        <v>23.09</v>
      </c>
      <c r="KK16" s="793">
        <f t="shared" si="386"/>
        <v>11.58</v>
      </c>
      <c r="KL16" s="793">
        <f t="shared" si="386"/>
        <v>11.05</v>
      </c>
      <c r="KM16" s="793">
        <f t="shared" si="386"/>
        <v>21.33</v>
      </c>
      <c r="KN16" s="793">
        <f t="shared" si="386"/>
        <v>7.45</v>
      </c>
      <c r="KO16" s="968">
        <f t="shared" si="387"/>
        <v>7.46</v>
      </c>
      <c r="KP16" s="968">
        <f t="shared" si="387"/>
        <v>6.38</v>
      </c>
      <c r="KQ16" s="968">
        <f t="shared" si="387"/>
        <v>9.5500000000000007</v>
      </c>
      <c r="KR16" s="968">
        <f t="shared" si="387"/>
        <v>8.35</v>
      </c>
      <c r="KS16" s="968">
        <f t="shared" si="387"/>
        <v>9.06</v>
      </c>
      <c r="KT16" s="968">
        <f t="shared" si="387"/>
        <v>4.57</v>
      </c>
      <c r="KU16" s="968">
        <f t="shared" si="387"/>
        <v>14.25</v>
      </c>
      <c r="KV16" s="968">
        <f t="shared" si="387"/>
        <v>31.55</v>
      </c>
      <c r="KW16" s="968">
        <f t="shared" si="387"/>
        <v>8.3800000000000008</v>
      </c>
      <c r="KX16" s="968">
        <f t="shared" si="387"/>
        <v>11.4</v>
      </c>
      <c r="KY16" s="968">
        <f t="shared" si="387"/>
        <v>8.5</v>
      </c>
      <c r="KZ16" s="968">
        <f t="shared" si="387"/>
        <v>11.3</v>
      </c>
      <c r="LA16" s="990">
        <f t="shared" si="388"/>
        <v>11.54</v>
      </c>
      <c r="LB16" s="990">
        <f t="shared" si="388"/>
        <v>7.41</v>
      </c>
      <c r="LC16" s="990">
        <f t="shared" si="388"/>
        <v>7.41</v>
      </c>
      <c r="LD16" s="990">
        <f t="shared" si="388"/>
        <v>16.57</v>
      </c>
      <c r="LE16" s="990">
        <f t="shared" si="388"/>
        <v>56.35</v>
      </c>
      <c r="LF16" s="990">
        <f t="shared" si="388"/>
        <v>45.56</v>
      </c>
      <c r="LG16" s="990">
        <f t="shared" si="388"/>
        <v>16.239999999999998</v>
      </c>
      <c r="LH16" s="990">
        <f t="shared" si="388"/>
        <v>22.48</v>
      </c>
      <c r="LI16" s="990">
        <f t="shared" si="388"/>
        <v>21.05</v>
      </c>
      <c r="LJ16" s="990">
        <f t="shared" si="388"/>
        <v>14.53</v>
      </c>
      <c r="LK16" s="990">
        <f t="shared" si="388"/>
        <v>10.23</v>
      </c>
      <c r="LL16" s="990">
        <f t="shared" si="388"/>
        <v>11.45</v>
      </c>
      <c r="LM16" s="1030">
        <f t="shared" si="389"/>
        <v>21.26</v>
      </c>
      <c r="LN16" s="1030">
        <f t="shared" si="389"/>
        <v>8.0399999999999991</v>
      </c>
      <c r="LO16" s="1030">
        <f t="shared" si="389"/>
        <v>17.510000000000002</v>
      </c>
      <c r="LP16" s="1030">
        <f t="shared" si="389"/>
        <v>11.34</v>
      </c>
      <c r="LQ16" s="1030">
        <f t="shared" si="389"/>
        <v>8.51</v>
      </c>
      <c r="LR16" s="1030">
        <f t="shared" si="389"/>
        <v>22.47</v>
      </c>
      <c r="LS16" s="1030">
        <f t="shared" si="389"/>
        <v>22.35</v>
      </c>
      <c r="LT16" s="1030">
        <f t="shared" si="389"/>
        <v>16.28</v>
      </c>
      <c r="LU16" s="1030">
        <f t="shared" si="389"/>
        <v>13.24</v>
      </c>
      <c r="LV16" s="1030">
        <f t="shared" si="389"/>
        <v>25.11</v>
      </c>
      <c r="LW16" s="1030">
        <f t="shared" si="389"/>
        <v>6</v>
      </c>
      <c r="LX16" s="1030">
        <f t="shared" si="389"/>
        <v>7.11</v>
      </c>
      <c r="LY16" s="1119">
        <f t="shared" si="390"/>
        <v>10.25</v>
      </c>
      <c r="LZ16" s="1119">
        <f t="shared" si="390"/>
        <v>8.4600000000000009</v>
      </c>
      <c r="MA16" s="1119">
        <f t="shared" si="390"/>
        <v>7.45</v>
      </c>
      <c r="MB16" s="1119">
        <f t="shared" si="390"/>
        <v>7.57</v>
      </c>
      <c r="MC16" s="1119">
        <f t="shared" si="390"/>
        <v>10.029999999999999</v>
      </c>
      <c r="MD16" s="1119">
        <f t="shared" si="390"/>
        <v>12.51</v>
      </c>
      <c r="ME16" s="1119">
        <f t="shared" si="390"/>
        <v>36.479999999999997</v>
      </c>
      <c r="MF16" s="1119">
        <f t="shared" si="390"/>
        <v>25.19</v>
      </c>
      <c r="MG16" s="1119">
        <f t="shared" si="390"/>
        <v>15.43</v>
      </c>
      <c r="MH16" s="1119">
        <f t="shared" si="390"/>
        <v>12.33</v>
      </c>
      <c r="MI16" s="1119">
        <f t="shared" si="390"/>
        <v>6.52</v>
      </c>
      <c r="MJ16" s="1119">
        <f t="shared" si="390"/>
        <v>6.17</v>
      </c>
      <c r="MK16" s="1209">
        <f t="shared" si="391"/>
        <v>4.2300000000000004</v>
      </c>
      <c r="ML16" s="1209">
        <f t="shared" si="392"/>
        <v>12.44</v>
      </c>
      <c r="MM16" s="1209">
        <f t="shared" si="393"/>
        <v>5.0199999999999996</v>
      </c>
      <c r="MN16" s="1209">
        <f t="shared" si="394"/>
        <v>5.23</v>
      </c>
      <c r="MO16" s="1209">
        <f t="shared" si="395"/>
        <v>3.51</v>
      </c>
      <c r="MP16" s="1209">
        <f t="shared" si="396"/>
        <v>7.56</v>
      </c>
      <c r="MQ16" s="1209">
        <f t="shared" si="397"/>
        <v>15.53</v>
      </c>
      <c r="MR16" s="1209">
        <f t="shared" si="398"/>
        <v>24.54</v>
      </c>
      <c r="MS16" s="1209">
        <f t="shared" si="399"/>
        <v>0</v>
      </c>
      <c r="MT16" s="1209">
        <f t="shared" si="400"/>
        <v>0</v>
      </c>
      <c r="MU16" s="1209">
        <f t="shared" si="401"/>
        <v>0</v>
      </c>
      <c r="MV16" s="1209">
        <f t="shared" si="402"/>
        <v>0</v>
      </c>
    </row>
    <row r="17" spans="1:360" x14ac:dyDescent="0.3">
      <c r="A17" s="628"/>
      <c r="B17" s="50">
        <v>2.5</v>
      </c>
      <c r="C17" s="10"/>
      <c r="D17" s="10"/>
      <c r="E17" s="1280" t="s">
        <v>3</v>
      </c>
      <c r="F17" s="1280"/>
      <c r="G17" s="1281"/>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21"/>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22"/>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2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24"/>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2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2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2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2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29"/>
        <v>5.128333333333333</v>
      </c>
      <c r="FF17" s="165">
        <v>4.25</v>
      </c>
      <c r="FG17" s="76">
        <v>4.17</v>
      </c>
      <c r="FH17" s="75">
        <v>4.01</v>
      </c>
      <c r="FI17" s="76">
        <v>3.38</v>
      </c>
      <c r="FJ17" s="75">
        <v>4.22</v>
      </c>
      <c r="FK17" s="76">
        <v>3.49</v>
      </c>
      <c r="FL17" s="165">
        <v>3.46</v>
      </c>
      <c r="FM17" s="76">
        <v>3.52</v>
      </c>
      <c r="FN17" s="165"/>
      <c r="FO17" s="76"/>
      <c r="FP17" s="165"/>
      <c r="FQ17" s="76"/>
      <c r="FR17" s="121" t="s">
        <v>29</v>
      </c>
      <c r="FS17" s="137">
        <f t="shared" si="330"/>
        <v>3.8124999999999996</v>
      </c>
      <c r="FT17" s="293">
        <f t="shared" si="331"/>
        <v>2.9999999999999361E-2</v>
      </c>
      <c r="FU17" s="1103">
        <f t="shared" si="332"/>
        <v>5.7803468208091251E-3</v>
      </c>
      <c r="FV17" s="293">
        <f t="shared" si="333"/>
        <v>-0.62999999999999989</v>
      </c>
      <c r="FW17" s="1099">
        <f t="shared" si="334"/>
        <v>-0.12068965517241378</v>
      </c>
      <c r="FX17" s="293">
        <f t="shared" si="335"/>
        <v>-3.0000000000000249E-2</v>
      </c>
      <c r="FY17" s="1099">
        <f t="shared" si="336"/>
        <v>-6.5359477124183546E-3</v>
      </c>
      <c r="FZ17" s="293">
        <f t="shared" si="337"/>
        <v>0.62000000000000011</v>
      </c>
      <c r="GA17" s="1099">
        <f t="shared" si="338"/>
        <v>0.13596491228070179</v>
      </c>
      <c r="GB17" s="293">
        <f t="shared" si="339"/>
        <v>-4.9999999999999822E-2</v>
      </c>
      <c r="GC17" s="1099">
        <f t="shared" si="340"/>
        <v>-9.6525096525096193E-3</v>
      </c>
      <c r="GD17" s="293">
        <f t="shared" si="341"/>
        <v>0.23000000000000043</v>
      </c>
      <c r="GE17" s="1099">
        <f t="shared" si="342"/>
        <v>4.483430799220281E-2</v>
      </c>
      <c r="GF17" s="293">
        <f t="shared" si="343"/>
        <v>-0.14000000000000057</v>
      </c>
      <c r="GG17" s="1157">
        <f t="shared" si="344"/>
        <v>-2.611940298507473E-2</v>
      </c>
      <c r="GH17" s="293">
        <f t="shared" si="345"/>
        <v>0.1800000000000006</v>
      </c>
      <c r="GI17" s="1099">
        <f t="shared" si="346"/>
        <v>3.4482758620689773E-2</v>
      </c>
      <c r="GJ17" s="293">
        <f t="shared" si="347"/>
        <v>-0.14000000000000057</v>
      </c>
      <c r="GK17" s="1099">
        <f t="shared" si="348"/>
        <v>-2.5925925925926029E-2</v>
      </c>
      <c r="GL17" s="293">
        <f t="shared" si="349"/>
        <v>-0.14999999999999947</v>
      </c>
      <c r="GM17" s="1099">
        <f t="shared" si="350"/>
        <v>-2.8517110266159596E-2</v>
      </c>
      <c r="GN17" s="293">
        <f t="shared" si="351"/>
        <v>8.9999999999999858E-2</v>
      </c>
      <c r="GO17" s="1099">
        <f t="shared" si="352"/>
        <v>1.7612524461839502E-2</v>
      </c>
      <c r="GP17" s="293">
        <f t="shared" si="353"/>
        <v>0.10999999999999943</v>
      </c>
      <c r="GQ17" s="1099">
        <f t="shared" si="354"/>
        <v>2.1153846153846044E-2</v>
      </c>
      <c r="GR17" s="1237">
        <f t="shared" si="355"/>
        <v>-1.0599999999999996</v>
      </c>
      <c r="GS17" s="1186">
        <f t="shared" si="356"/>
        <v>-0.19962335216572499</v>
      </c>
      <c r="GT17" s="1237">
        <f t="shared" si="357"/>
        <v>-8.0000000000000071E-2</v>
      </c>
      <c r="GU17" s="342">
        <f t="shared" si="358"/>
        <v>-1.8823529411764722E-2</v>
      </c>
      <c r="GV17" s="1237">
        <f t="shared" si="359"/>
        <v>-0.16000000000000014</v>
      </c>
      <c r="GW17" s="342">
        <f t="shared" si="360"/>
        <v>-3.8369304556354948E-2</v>
      </c>
      <c r="GX17" s="1237">
        <f t="shared" si="361"/>
        <v>-0.62999999999999989</v>
      </c>
      <c r="GY17" s="342">
        <f t="shared" si="362"/>
        <v>-0.15710723192019949</v>
      </c>
      <c r="GZ17" s="1237">
        <f t="shared" si="363"/>
        <v>0.83999999999999986</v>
      </c>
      <c r="HA17" s="342">
        <f t="shared" si="364"/>
        <v>0.24852071005917156</v>
      </c>
      <c r="HB17" s="1237">
        <f t="shared" si="365"/>
        <v>-0.72999999999999954</v>
      </c>
      <c r="HC17" s="342">
        <f t="shared" si="366"/>
        <v>-0.17298578199052123</v>
      </c>
      <c r="HD17" s="1237">
        <f t="shared" si="367"/>
        <v>-3.0000000000000249E-2</v>
      </c>
      <c r="HE17" s="342">
        <f t="shared" si="368"/>
        <v>-8.5959885386820197E-3</v>
      </c>
      <c r="HF17" s="1237">
        <f t="shared" si="369"/>
        <v>6.0000000000000053E-2</v>
      </c>
      <c r="HG17" s="342">
        <f t="shared" si="370"/>
        <v>1.7341040462427761E-2</v>
      </c>
      <c r="HH17" s="1237">
        <f t="shared" si="371"/>
        <v>-3.52</v>
      </c>
      <c r="HI17" s="342">
        <f t="shared" si="372"/>
        <v>-1</v>
      </c>
      <c r="HJ17" s="1237">
        <f t="shared" si="373"/>
        <v>0</v>
      </c>
      <c r="HK17" s="342" t="e">
        <f t="shared" si="374"/>
        <v>#DIV/0!</v>
      </c>
      <c r="HL17" s="1237">
        <f t="shared" si="375"/>
        <v>0</v>
      </c>
      <c r="HM17" s="342" t="e">
        <f t="shared" si="376"/>
        <v>#DIV/0!</v>
      </c>
      <c r="HN17" s="1237">
        <f t="shared" si="377"/>
        <v>0</v>
      </c>
      <c r="HO17" s="342" t="e">
        <f t="shared" si="378"/>
        <v>#DIV/0!</v>
      </c>
      <c r="HP17" s="1237">
        <f t="shared" si="379"/>
        <v>5.4</v>
      </c>
      <c r="HQ17" s="877">
        <f t="shared" si="380"/>
        <v>3.52</v>
      </c>
      <c r="HR17" s="568">
        <f>HQ17-HP17</f>
        <v>-1.8800000000000003</v>
      </c>
      <c r="HS17" s="100">
        <f t="shared" si="452"/>
        <v>-0.34814814814814821</v>
      </c>
      <c r="HT17" s="1177"/>
      <c r="HU17" s="77" t="str">
        <f t="shared" si="381"/>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82"/>
        <v>9.33</v>
      </c>
      <c r="IH17" s="243">
        <f t="shared" si="382"/>
        <v>9.42</v>
      </c>
      <c r="II17" s="243">
        <f t="shared" si="382"/>
        <v>10.24</v>
      </c>
      <c r="IJ17" s="243">
        <f t="shared" si="382"/>
        <v>11.29</v>
      </c>
      <c r="IK17" s="243">
        <f t="shared" si="382"/>
        <v>10.3</v>
      </c>
      <c r="IL17" s="243">
        <f t="shared" si="382"/>
        <v>10.06</v>
      </c>
      <c r="IM17" s="243">
        <f t="shared" si="382"/>
        <v>9.41</v>
      </c>
      <c r="IN17" s="243">
        <f t="shared" si="382"/>
        <v>9.06</v>
      </c>
      <c r="IO17" s="243">
        <f t="shared" si="382"/>
        <v>9.2899999999999991</v>
      </c>
      <c r="IP17" s="243">
        <f t="shared" si="382"/>
        <v>9.49</v>
      </c>
      <c r="IQ17" s="243">
        <f t="shared" si="382"/>
        <v>10.130000000000001</v>
      </c>
      <c r="IR17" s="243">
        <f t="shared" si="382"/>
        <v>9.42</v>
      </c>
      <c r="IS17" s="243">
        <f t="shared" si="383"/>
        <v>4.18</v>
      </c>
      <c r="IT17" s="243">
        <f t="shared" si="383"/>
        <v>4.32</v>
      </c>
      <c r="IU17" s="243">
        <f t="shared" si="383"/>
        <v>6.04</v>
      </c>
      <c r="IV17" s="243">
        <f t="shared" si="383"/>
        <v>7.36</v>
      </c>
      <c r="IW17" s="243">
        <f t="shared" si="383"/>
        <v>3.28</v>
      </c>
      <c r="IX17" s="243">
        <f t="shared" si="383"/>
        <v>5.01</v>
      </c>
      <c r="IY17" s="243">
        <f t="shared" si="383"/>
        <v>5.01</v>
      </c>
      <c r="IZ17" s="243">
        <f t="shared" si="383"/>
        <v>5.1100000000000003</v>
      </c>
      <c r="JA17" s="243">
        <f t="shared" si="383"/>
        <v>5.07</v>
      </c>
      <c r="JB17" s="243">
        <f t="shared" si="383"/>
        <v>5.14</v>
      </c>
      <c r="JC17" s="243">
        <f t="shared" si="383"/>
        <v>5.0199999999999996</v>
      </c>
      <c r="JD17" s="243">
        <f t="shared" si="383"/>
        <v>5.2</v>
      </c>
      <c r="JE17" s="651">
        <f t="shared" si="384"/>
        <v>5.05</v>
      </c>
      <c r="JF17" s="651">
        <f t="shared" si="384"/>
        <v>5.08</v>
      </c>
      <c r="JG17" s="651">
        <f t="shared" si="384"/>
        <v>5.0599999999999996</v>
      </c>
      <c r="JH17" s="651">
        <f t="shared" si="384"/>
        <v>5.38</v>
      </c>
      <c r="JI17" s="651">
        <f t="shared" si="384"/>
        <v>5.0199999999999996</v>
      </c>
      <c r="JJ17" s="651">
        <f t="shared" si="384"/>
        <v>5.03</v>
      </c>
      <c r="JK17" s="651">
        <f t="shared" si="384"/>
        <v>5.01</v>
      </c>
      <c r="JL17" s="651">
        <f t="shared" si="384"/>
        <v>4.45</v>
      </c>
      <c r="JM17" s="651">
        <f t="shared" si="384"/>
        <v>4.1900000000000004</v>
      </c>
      <c r="JN17" s="651">
        <f t="shared" si="384"/>
        <v>4.1500000000000004</v>
      </c>
      <c r="JO17" s="651">
        <f t="shared" si="384"/>
        <v>4.21</v>
      </c>
      <c r="JP17" s="651">
        <f t="shared" si="384"/>
        <v>4.1399999999999997</v>
      </c>
      <c r="JQ17" s="743">
        <f t="shared" si="385"/>
        <v>4.1500000000000004</v>
      </c>
      <c r="JR17" s="743">
        <f t="shared" si="385"/>
        <v>4.21</v>
      </c>
      <c r="JS17" s="743">
        <f t="shared" si="385"/>
        <v>4.18</v>
      </c>
      <c r="JT17" s="743">
        <f t="shared" si="385"/>
        <v>4.5599999999999996</v>
      </c>
      <c r="JU17" s="743">
        <f t="shared" si="385"/>
        <v>5.0199999999999996</v>
      </c>
      <c r="JV17" s="743">
        <f t="shared" si="385"/>
        <v>4.5199999999999996</v>
      </c>
      <c r="JW17" s="743">
        <f t="shared" si="385"/>
        <v>4.47</v>
      </c>
      <c r="JX17" s="743">
        <f t="shared" si="385"/>
        <v>4.3600000000000003</v>
      </c>
      <c r="JY17" s="743">
        <f t="shared" si="385"/>
        <v>4.28</v>
      </c>
      <c r="JZ17" s="743">
        <f t="shared" si="385"/>
        <v>4.4000000000000004</v>
      </c>
      <c r="KA17" s="743">
        <f t="shared" si="385"/>
        <v>4.18</v>
      </c>
      <c r="KB17" s="743">
        <f t="shared" si="385"/>
        <v>3.39</v>
      </c>
      <c r="KC17" s="793">
        <f t="shared" si="386"/>
        <v>4.34</v>
      </c>
      <c r="KD17" s="793">
        <f t="shared" si="386"/>
        <v>4.3</v>
      </c>
      <c r="KE17" s="793">
        <f t="shared" si="386"/>
        <v>4.22</v>
      </c>
      <c r="KF17" s="793">
        <f t="shared" si="386"/>
        <v>4.1399999999999997</v>
      </c>
      <c r="KG17" s="793">
        <f t="shared" si="386"/>
        <v>4.08</v>
      </c>
      <c r="KH17" s="793">
        <f t="shared" si="386"/>
        <v>4.46</v>
      </c>
      <c r="KI17" s="793">
        <f t="shared" si="386"/>
        <v>5.03</v>
      </c>
      <c r="KJ17" s="793">
        <f t="shared" si="386"/>
        <v>12.07</v>
      </c>
      <c r="KK17" s="793">
        <f t="shared" si="386"/>
        <v>9.52</v>
      </c>
      <c r="KL17" s="793">
        <f t="shared" si="386"/>
        <v>4.4000000000000004</v>
      </c>
      <c r="KM17" s="793">
        <f t="shared" si="386"/>
        <v>3.51</v>
      </c>
      <c r="KN17" s="793">
        <f t="shared" si="386"/>
        <v>3.15</v>
      </c>
      <c r="KO17" s="968">
        <f t="shared" si="387"/>
        <v>2.5499999999999998</v>
      </c>
      <c r="KP17" s="968">
        <f t="shared" si="387"/>
        <v>2.71</v>
      </c>
      <c r="KQ17" s="968">
        <f t="shared" si="387"/>
        <v>2.79</v>
      </c>
      <c r="KR17" s="968">
        <f t="shared" si="387"/>
        <v>2.64</v>
      </c>
      <c r="KS17" s="968">
        <f t="shared" si="387"/>
        <v>2.5</v>
      </c>
      <c r="KT17" s="968">
        <f t="shared" si="387"/>
        <v>2.73</v>
      </c>
      <c r="KU17" s="968">
        <f t="shared" si="387"/>
        <v>3.26</v>
      </c>
      <c r="KV17" s="968">
        <f t="shared" si="387"/>
        <v>6.21</v>
      </c>
      <c r="KW17" s="968">
        <f t="shared" si="387"/>
        <v>4.93</v>
      </c>
      <c r="KX17" s="968">
        <f t="shared" si="387"/>
        <v>4.4000000000000004</v>
      </c>
      <c r="KY17" s="968">
        <f t="shared" si="387"/>
        <v>13.63</v>
      </c>
      <c r="KZ17" s="968">
        <f t="shared" si="387"/>
        <v>4.5</v>
      </c>
      <c r="LA17" s="990">
        <f t="shared" si="388"/>
        <v>4.6500000000000004</v>
      </c>
      <c r="LB17" s="990">
        <f t="shared" si="388"/>
        <v>4.3499999999999996</v>
      </c>
      <c r="LC17" s="990">
        <f t="shared" si="388"/>
        <v>5.05</v>
      </c>
      <c r="LD17" s="990">
        <f t="shared" si="388"/>
        <v>4.04</v>
      </c>
      <c r="LE17" s="990">
        <f t="shared" si="388"/>
        <v>8.89</v>
      </c>
      <c r="LF17" s="990">
        <f t="shared" si="388"/>
        <v>7.14</v>
      </c>
      <c r="LG17" s="990">
        <f t="shared" si="388"/>
        <v>12.28</v>
      </c>
      <c r="LH17" s="990">
        <f t="shared" si="388"/>
        <v>6.18</v>
      </c>
      <c r="LI17" s="990">
        <f t="shared" si="388"/>
        <v>4.4800000000000004</v>
      </c>
      <c r="LJ17" s="990">
        <f t="shared" si="388"/>
        <v>8.1</v>
      </c>
      <c r="LK17" s="990">
        <f t="shared" si="388"/>
        <v>5.24</v>
      </c>
      <c r="LL17" s="990">
        <f t="shared" si="388"/>
        <v>2.21</v>
      </c>
      <c r="LM17" s="1030">
        <f t="shared" si="389"/>
        <v>3.21</v>
      </c>
      <c r="LN17" s="1030">
        <f t="shared" si="389"/>
        <v>3.57</v>
      </c>
      <c r="LO17" s="1030">
        <f t="shared" si="389"/>
        <v>2.0299999999999998</v>
      </c>
      <c r="LP17" s="1030">
        <f t="shared" si="389"/>
        <v>8.02</v>
      </c>
      <c r="LQ17" s="1030">
        <f t="shared" si="389"/>
        <v>2.5499999999999998</v>
      </c>
      <c r="LR17" s="1030">
        <f t="shared" si="389"/>
        <v>9.09</v>
      </c>
      <c r="LS17" s="1030">
        <f t="shared" si="389"/>
        <v>3.28</v>
      </c>
      <c r="LT17" s="1030">
        <f t="shared" si="389"/>
        <v>5.38</v>
      </c>
      <c r="LU17" s="1030">
        <f t="shared" si="389"/>
        <v>3.19</v>
      </c>
      <c r="LV17" s="1030">
        <f t="shared" si="389"/>
        <v>6.02</v>
      </c>
      <c r="LW17" s="1030">
        <f t="shared" si="389"/>
        <v>5.21</v>
      </c>
      <c r="LX17" s="1030">
        <f t="shared" si="389"/>
        <v>5.19</v>
      </c>
      <c r="LY17" s="1119">
        <f t="shared" si="390"/>
        <v>5.22</v>
      </c>
      <c r="LZ17" s="1119">
        <f t="shared" si="390"/>
        <v>4.59</v>
      </c>
      <c r="MA17" s="1119">
        <f t="shared" si="390"/>
        <v>4.5599999999999996</v>
      </c>
      <c r="MB17" s="1119">
        <f t="shared" si="390"/>
        <v>5.18</v>
      </c>
      <c r="MC17" s="1119">
        <f t="shared" si="390"/>
        <v>5.13</v>
      </c>
      <c r="MD17" s="1119">
        <f t="shared" si="390"/>
        <v>5.36</v>
      </c>
      <c r="ME17" s="1119">
        <f t="shared" si="390"/>
        <v>5.22</v>
      </c>
      <c r="MF17" s="1119">
        <f t="shared" si="390"/>
        <v>5.4</v>
      </c>
      <c r="MG17" s="1119">
        <f t="shared" si="390"/>
        <v>5.26</v>
      </c>
      <c r="MH17" s="1119">
        <f t="shared" si="390"/>
        <v>5.1100000000000003</v>
      </c>
      <c r="MI17" s="1119">
        <f t="shared" si="390"/>
        <v>5.2</v>
      </c>
      <c r="MJ17" s="1119">
        <f t="shared" si="390"/>
        <v>5.31</v>
      </c>
      <c r="MK17" s="1209">
        <f t="shared" si="391"/>
        <v>4.25</v>
      </c>
      <c r="ML17" s="1209">
        <f t="shared" si="392"/>
        <v>4.17</v>
      </c>
      <c r="MM17" s="1209">
        <f t="shared" si="393"/>
        <v>4.01</v>
      </c>
      <c r="MN17" s="1209">
        <f t="shared" si="394"/>
        <v>3.38</v>
      </c>
      <c r="MO17" s="1209">
        <f t="shared" si="395"/>
        <v>4.22</v>
      </c>
      <c r="MP17" s="1209">
        <f t="shared" si="396"/>
        <v>3.49</v>
      </c>
      <c r="MQ17" s="1209">
        <f t="shared" si="397"/>
        <v>3.46</v>
      </c>
      <c r="MR17" s="1209">
        <f t="shared" si="398"/>
        <v>3.52</v>
      </c>
      <c r="MS17" s="1209">
        <f t="shared" si="399"/>
        <v>0</v>
      </c>
      <c r="MT17" s="1209">
        <f t="shared" si="400"/>
        <v>0</v>
      </c>
      <c r="MU17" s="1209">
        <f t="shared" si="401"/>
        <v>0</v>
      </c>
      <c r="MV17" s="1209">
        <f t="shared" si="402"/>
        <v>0</v>
      </c>
    </row>
    <row r="18" spans="1:360" ht="15.75" customHeight="1" x14ac:dyDescent="0.3">
      <c r="A18" s="628"/>
      <c r="B18" s="50">
        <v>2.6</v>
      </c>
      <c r="C18" s="10"/>
      <c r="D18" s="10"/>
      <c r="E18" s="1280" t="s">
        <v>19</v>
      </c>
      <c r="F18" s="1280"/>
      <c r="G18" s="1281"/>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3">AJ6/AJ23</f>
        <v>0.77232704402515728</v>
      </c>
      <c r="AK18" s="93">
        <f t="shared" si="453"/>
        <v>0.77253478523895946</v>
      </c>
      <c r="AL18" s="96">
        <f t="shared" si="453"/>
        <v>0.77591973244147161</v>
      </c>
      <c r="AM18" s="93">
        <f t="shared" si="453"/>
        <v>0.62030618139803584</v>
      </c>
      <c r="AN18" s="541">
        <f t="shared" si="453"/>
        <v>0.6971653101319113</v>
      </c>
      <c r="AO18" s="539">
        <f t="shared" si="453"/>
        <v>0.78608159067535144</v>
      </c>
      <c r="AP18" s="541">
        <f t="shared" si="453"/>
        <v>0.80538999740865513</v>
      </c>
      <c r="AQ18" s="539">
        <f t="shared" si="453"/>
        <v>0.75041276829939463</v>
      </c>
      <c r="AR18" s="541">
        <f t="shared" si="453"/>
        <v>0.7453598176489743</v>
      </c>
      <c r="AS18" s="539">
        <f t="shared" si="453"/>
        <v>0.7677880321524263</v>
      </c>
      <c r="AT18" s="541">
        <f t="shared" si="453"/>
        <v>0.84904935663529868</v>
      </c>
      <c r="AU18" s="539">
        <f t="shared" si="453"/>
        <v>0.84341342170671085</v>
      </c>
      <c r="AV18" s="120" t="s">
        <v>29</v>
      </c>
      <c r="AW18" s="138">
        <f t="shared" ref="AW18:BH18" si="454">AW6/AW23</f>
        <v>0.75769875584576019</v>
      </c>
      <c r="AX18" s="342">
        <f t="shared" si="454"/>
        <v>0.75583530028848678</v>
      </c>
      <c r="AY18" s="93">
        <f t="shared" si="454"/>
        <v>0.80518763796909487</v>
      </c>
      <c r="AZ18" s="96">
        <f t="shared" si="454"/>
        <v>0.88291354663036081</v>
      </c>
      <c r="BA18" s="93">
        <f t="shared" si="454"/>
        <v>0.75817538012913976</v>
      </c>
      <c r="BB18" s="541">
        <f t="shared" si="454"/>
        <v>0.73613921489275602</v>
      </c>
      <c r="BC18" s="539">
        <f t="shared" si="454"/>
        <v>0.81668978270920023</v>
      </c>
      <c r="BD18" s="541">
        <f t="shared" si="454"/>
        <v>0.87134842329270656</v>
      </c>
      <c r="BE18" s="539">
        <f t="shared" si="454"/>
        <v>0.74945054945054945</v>
      </c>
      <c r="BF18" s="541">
        <f t="shared" si="454"/>
        <v>0.79167838065785778</v>
      </c>
      <c r="BG18" s="539">
        <f t="shared" si="454"/>
        <v>0.78853465925709276</v>
      </c>
      <c r="BH18" s="541">
        <f t="shared" si="454"/>
        <v>0.80824427480916028</v>
      </c>
      <c r="BI18" s="539">
        <f t="shared" ref="BI18" si="455">BI6/BI23</f>
        <v>0.77518528685149601</v>
      </c>
      <c r="BJ18" s="120" t="s">
        <v>29</v>
      </c>
      <c r="BK18" s="138">
        <f t="shared" ref="BK18" si="456">BK6/BK23</f>
        <v>0.79294980998558506</v>
      </c>
      <c r="BL18" s="342">
        <f t="shared" ref="BL18:BM18" si="457">BL6/BL23</f>
        <v>0.8029530201342282</v>
      </c>
      <c r="BM18" s="93">
        <f t="shared" si="457"/>
        <v>0.80376193149915776</v>
      </c>
      <c r="BN18" s="96">
        <f t="shared" ref="BN18:BO18" si="458">BN6/BN23</f>
        <v>0.8103843217103589</v>
      </c>
      <c r="BO18" s="93">
        <f t="shared" si="458"/>
        <v>0.79752969121140138</v>
      </c>
      <c r="BP18" s="188">
        <f t="shared" ref="BP18:BQ18" si="459">BP6/BP23</f>
        <v>0.77758670106047578</v>
      </c>
      <c r="BQ18" s="539">
        <f t="shared" si="459"/>
        <v>0.79762889440308793</v>
      </c>
      <c r="BR18" s="541">
        <f t="shared" ref="BR18" si="460">BR6/BR23</f>
        <v>0.79673721340388004</v>
      </c>
      <c r="BS18" s="539">
        <f t="shared" ref="BS18:BT18" si="461">BS6/BS23</f>
        <v>0.82875511396843948</v>
      </c>
      <c r="BT18" s="541">
        <f t="shared" si="461"/>
        <v>0.79397373165078544</v>
      </c>
      <c r="BU18" s="541">
        <f t="shared" ref="BU18:BV18" si="462">BU6/BU23</f>
        <v>0.87698686938493431</v>
      </c>
      <c r="BV18" s="541">
        <f t="shared" si="462"/>
        <v>0.81928094177537381</v>
      </c>
      <c r="BW18" s="541">
        <f t="shared" ref="BW18" si="463">BW6/BW23</f>
        <v>0.81280627245998038</v>
      </c>
      <c r="BX18" s="120" t="s">
        <v>29</v>
      </c>
      <c r="BY18" s="138">
        <f t="shared" si="323"/>
        <v>0.80986539188850848</v>
      </c>
      <c r="BZ18" s="541">
        <f t="shared" ref="BZ18:CA18" si="464">BZ6/BZ23</f>
        <v>0.80508191240387827</v>
      </c>
      <c r="CA18" s="93">
        <f t="shared" si="464"/>
        <v>0.80260006842285325</v>
      </c>
      <c r="CB18" s="96">
        <f t="shared" ref="CB18:CC18" si="465">CB6/CB23</f>
        <v>0.82493040519641203</v>
      </c>
      <c r="CC18" s="93">
        <f t="shared" si="465"/>
        <v>0.79093333333333338</v>
      </c>
      <c r="CD18" s="188">
        <f t="shared" ref="CD18:CE18" si="466">CD6/CD23</f>
        <v>0.82323381613952118</v>
      </c>
      <c r="CE18" s="539">
        <f t="shared" si="466"/>
        <v>0.80509841884478861</v>
      </c>
      <c r="CF18" s="541">
        <f t="shared" ref="CF18:CG18" si="467">CF6/CF23</f>
        <v>0.78941141674060933</v>
      </c>
      <c r="CG18" s="539">
        <f t="shared" si="467"/>
        <v>0.72947430596574125</v>
      </c>
      <c r="CH18" s="541">
        <f t="shared" ref="CH18:CI18" si="468">CH6/CH23</f>
        <v>0.77548428072403941</v>
      </c>
      <c r="CI18" s="541">
        <f t="shared" si="468"/>
        <v>0.78251445086705207</v>
      </c>
      <c r="CJ18" s="541">
        <f t="shared" ref="CJ18:CK18" si="469">CJ6/CJ23</f>
        <v>0.82499059089198346</v>
      </c>
      <c r="CK18" s="541">
        <f t="shared" si="469"/>
        <v>0.82329182093571185</v>
      </c>
      <c r="CL18" s="120" t="s">
        <v>29</v>
      </c>
      <c r="CM18" s="138">
        <f t="shared" si="324"/>
        <v>0.79808706837216026</v>
      </c>
      <c r="CN18" s="541">
        <f t="shared" ref="CN18:CO18" si="470">CN6/CN23</f>
        <v>0.82967786154900613</v>
      </c>
      <c r="CO18" s="93">
        <f t="shared" si="470"/>
        <v>0.83506070476754513</v>
      </c>
      <c r="CP18" s="96">
        <f t="shared" ref="CP18:CQ18" si="471">CP6/CP23</f>
        <v>0.8337604099935938</v>
      </c>
      <c r="CQ18" s="93">
        <f t="shared" si="471"/>
        <v>0.86089164785553052</v>
      </c>
      <c r="CR18" s="188">
        <f t="shared" ref="CR18:CS18" si="472">CR6/CR23</f>
        <v>0.86542515811665499</v>
      </c>
      <c r="CS18" s="539">
        <f t="shared" si="472"/>
        <v>0.8438177874186551</v>
      </c>
      <c r="CT18" s="852">
        <f t="shared" ref="CT18:CU18" si="473">CT6/CT23</f>
        <v>0.76860313315926898</v>
      </c>
      <c r="CU18" s="539">
        <f t="shared" si="473"/>
        <v>0.76763080922976923</v>
      </c>
      <c r="CV18" s="541">
        <f t="shared" ref="CV18:CW18" si="474">CV6/CV23</f>
        <v>0.76278893520272828</v>
      </c>
      <c r="CW18" s="910">
        <f t="shared" si="474"/>
        <v>0.7916473317865429</v>
      </c>
      <c r="CX18" s="541">
        <f t="shared" ref="CX18:CY18" si="475">CX6/CX23</f>
        <v>0.8</v>
      </c>
      <c r="CY18" s="93">
        <f t="shared" si="475"/>
        <v>0.80472003701989825</v>
      </c>
      <c r="CZ18" s="120" t="s">
        <v>29</v>
      </c>
      <c r="DA18" s="138">
        <f>SUM(CN18:CY18)/$CZ$4</f>
        <v>0.81366865134159949</v>
      </c>
      <c r="DB18" s="541">
        <f t="shared" ref="DB18:DC18" si="476">DB6/DB23</f>
        <v>0.82594339622641511</v>
      </c>
      <c r="DC18" s="93">
        <f t="shared" si="476"/>
        <v>0.79422066549912429</v>
      </c>
      <c r="DD18" s="96">
        <f t="shared" ref="DD18:DE18" si="477">DD6/DD23</f>
        <v>0.85079539221064182</v>
      </c>
      <c r="DE18" s="93">
        <f t="shared" si="477"/>
        <v>0.89111214518380644</v>
      </c>
      <c r="DF18" s="188">
        <f t="shared" ref="DF18:DG18" si="478">DF6/DF23</f>
        <v>0.80172879524581309</v>
      </c>
      <c r="DG18" s="539">
        <f t="shared" si="478"/>
        <v>0.77765785213167837</v>
      </c>
      <c r="DH18" s="852">
        <f t="shared" ref="DH18:DM18" si="479">DH6/DH23</f>
        <v>0.79259753251083698</v>
      </c>
      <c r="DI18" s="539">
        <f t="shared" si="479"/>
        <v>0.7621097954790097</v>
      </c>
      <c r="DJ18" s="541">
        <f t="shared" si="479"/>
        <v>0.7777305567360816</v>
      </c>
      <c r="DK18" s="539">
        <f t="shared" si="479"/>
        <v>0.79731485491554788</v>
      </c>
      <c r="DL18" s="541">
        <f t="shared" si="479"/>
        <v>0.79640718562874246</v>
      </c>
      <c r="DM18" s="539">
        <f t="shared" si="479"/>
        <v>0.80861678004535142</v>
      </c>
      <c r="DN18" s="120" t="s">
        <v>29</v>
      </c>
      <c r="DO18" s="138">
        <f t="shared" si="326"/>
        <v>0.80635291265108744</v>
      </c>
      <c r="DP18" s="541">
        <f t="shared" ref="DP18:DQ18" si="480">DP6/DP23</f>
        <v>0.77584708948740222</v>
      </c>
      <c r="DQ18" s="93">
        <f t="shared" si="480"/>
        <v>0.76638065522620902</v>
      </c>
      <c r="DR18" s="96">
        <f t="shared" ref="DR18:DS18" si="481">DR6/DR23</f>
        <v>0.76890975482524782</v>
      </c>
      <c r="DS18" s="93">
        <f t="shared" si="481"/>
        <v>0.81371428571428572</v>
      </c>
      <c r="DT18" s="188">
        <f>DT6/DT23</f>
        <v>0.82686084142394822</v>
      </c>
      <c r="DU18" s="539">
        <f t="shared" ref="DU18:DV18" si="482">DU6/DU23</f>
        <v>0.75950782997762867</v>
      </c>
      <c r="DV18" s="852">
        <f t="shared" si="482"/>
        <v>0.77517282837391044</v>
      </c>
      <c r="DW18" s="539">
        <f t="shared" ref="DW18" si="483">DW6/DW23</f>
        <v>0.78801369863013704</v>
      </c>
      <c r="DX18" s="541">
        <f t="shared" ref="DX18:DY18" si="484">DX6/DX23</f>
        <v>0.68885619713129831</v>
      </c>
      <c r="DY18" s="539">
        <f t="shared" si="484"/>
        <v>0.79246047831374133</v>
      </c>
      <c r="DZ18" s="541">
        <f t="shared" ref="DZ18:EA18" si="485">DZ6/DZ23</f>
        <v>0.82793620106331556</v>
      </c>
      <c r="EA18" s="539">
        <f t="shared" si="485"/>
        <v>0.81026673376950176</v>
      </c>
      <c r="EB18" s="120" t="s">
        <v>29</v>
      </c>
      <c r="EC18" s="138">
        <f t="shared" si="327"/>
        <v>0.78282721616138551</v>
      </c>
      <c r="ED18" s="541">
        <f t="shared" ref="ED18" si="486">ED6/ED23</f>
        <v>0.8387372013651877</v>
      </c>
      <c r="EE18" s="93">
        <f t="shared" ref="EE18:EF18" si="487">EE6/EE23</f>
        <v>0.84444444444444444</v>
      </c>
      <c r="EF18" s="96">
        <f t="shared" si="487"/>
        <v>0.85041551246537395</v>
      </c>
      <c r="EG18" s="93">
        <f t="shared" ref="EG18:EH18" si="488">EG6/EG23</f>
        <v>0.85392720306513414</v>
      </c>
      <c r="EH18" s="188">
        <f t="shared" si="488"/>
        <v>0.85248296007789681</v>
      </c>
      <c r="EI18" s="539">
        <f t="shared" ref="EI18:EJ18" si="489">EI6/EI23</f>
        <v>0.84676958261863922</v>
      </c>
      <c r="EJ18" s="852">
        <f t="shared" si="489"/>
        <v>0.81357552581261949</v>
      </c>
      <c r="EK18" s="539">
        <f t="shared" ref="EK18:EL18" si="490">EK6/EK23</f>
        <v>0.74864682002706362</v>
      </c>
      <c r="EL18" s="541">
        <f t="shared" si="490"/>
        <v>0.76484194294525831</v>
      </c>
      <c r="EM18" s="539">
        <f t="shared" ref="EM18:EN18" si="491">EM6/EM23</f>
        <v>0.80926564810251356</v>
      </c>
      <c r="EN18" s="541">
        <f t="shared" si="491"/>
        <v>0.81881346873329774</v>
      </c>
      <c r="EO18" s="539">
        <f t="shared" ref="EO18" si="492">EO6/EO23</f>
        <v>0.84102329830973044</v>
      </c>
      <c r="EP18" s="120" t="s">
        <v>29</v>
      </c>
      <c r="EQ18" s="138">
        <f t="shared" si="328"/>
        <v>0.82357863399726339</v>
      </c>
      <c r="ER18" s="541">
        <f t="shared" ref="ER18:ES18" si="493">ER6/ER23</f>
        <v>0.85577342047930283</v>
      </c>
      <c r="ES18" s="93">
        <f t="shared" si="493"/>
        <v>0.87481734047735027</v>
      </c>
      <c r="ET18" s="96">
        <f t="shared" ref="ET18:EU18" si="494">ET6/ET23</f>
        <v>0.87635677206229357</v>
      </c>
      <c r="EU18" s="93">
        <f t="shared" si="494"/>
        <v>0.86825141015310237</v>
      </c>
      <c r="EV18" s="188">
        <f t="shared" ref="EV18" si="495">EV6/EV23</f>
        <v>0.87791563275434248</v>
      </c>
      <c r="EW18" s="539">
        <f t="shared" ref="EW18:EX18" si="496">EW6/EW23</f>
        <v>0.8598756575801052</v>
      </c>
      <c r="EX18" s="852">
        <f t="shared" si="496"/>
        <v>0.83675756443780347</v>
      </c>
      <c r="EY18" s="539">
        <f>EY6/EY23</f>
        <v>0.65309584393553854</v>
      </c>
      <c r="EZ18" s="541">
        <f t="shared" ref="EZ18:FA18" si="497">EZ6/EZ23</f>
        <v>0.73428770949720668</v>
      </c>
      <c r="FA18" s="539">
        <f t="shared" si="497"/>
        <v>0.82853094000944738</v>
      </c>
      <c r="FB18" s="541">
        <f t="shared" ref="FB18:FC18" si="498">FB6/FB23</f>
        <v>0.82429188670187226</v>
      </c>
      <c r="FC18" s="539">
        <f t="shared" si="498"/>
        <v>0.86300795978215328</v>
      </c>
      <c r="FD18" s="120" t="s">
        <v>29</v>
      </c>
      <c r="FE18" s="138">
        <f t="shared" si="329"/>
        <v>0.82941351148920994</v>
      </c>
      <c r="FF18" s="541">
        <f t="shared" ref="FF18:FG18" si="499">FF6/FF23</f>
        <v>0.86062717770034847</v>
      </c>
      <c r="FG18" s="93">
        <f t="shared" si="499"/>
        <v>0.86728875064800415</v>
      </c>
      <c r="FH18" s="96">
        <f t="shared" ref="FH18:FI18" si="500">FH6/FH23</f>
        <v>0.85964912280701755</v>
      </c>
      <c r="FI18" s="93">
        <f t="shared" si="500"/>
        <v>0.86329113924050638</v>
      </c>
      <c r="FJ18" s="188">
        <f t="shared" ref="FJ18:FK18" si="501">FJ6/FJ23</f>
        <v>0.88120567375886527</v>
      </c>
      <c r="FK18" s="539">
        <f t="shared" si="501"/>
        <v>0.86724565756823824</v>
      </c>
      <c r="FL18" s="852">
        <f t="shared" ref="FL18:FM18" si="502">FL6/FL23</f>
        <v>0.83030303030303032</v>
      </c>
      <c r="FM18" s="539">
        <f t="shared" si="502"/>
        <v>0.70948616600790515</v>
      </c>
      <c r="FN18" s="541"/>
      <c r="FO18" s="539"/>
      <c r="FP18" s="541"/>
      <c r="FQ18" s="539"/>
      <c r="FR18" s="120" t="s">
        <v>29</v>
      </c>
      <c r="FS18" s="138">
        <f t="shared" si="330"/>
        <v>0.84238708975423948</v>
      </c>
      <c r="FT18" s="364">
        <f t="shared" si="331"/>
        <v>1.4750122169572388E-2</v>
      </c>
      <c r="FU18" s="1103">
        <f t="shared" si="332"/>
        <v>1.7538303872457337E-2</v>
      </c>
      <c r="FV18" s="364">
        <f t="shared" si="333"/>
        <v>1.9043919998047443E-2</v>
      </c>
      <c r="FW18" s="1099">
        <f t="shared" si="334"/>
        <v>2.2253460486516743E-2</v>
      </c>
      <c r="FX18" s="364">
        <f t="shared" si="335"/>
        <v>1.539431584943296E-3</v>
      </c>
      <c r="FY18" s="1099">
        <f t="shared" si="336"/>
        <v>1.7597177304502151E-3</v>
      </c>
      <c r="FZ18" s="364">
        <f t="shared" si="337"/>
        <v>-8.1053619091911999E-3</v>
      </c>
      <c r="GA18" s="1099">
        <f t="shared" si="338"/>
        <v>-9.2489293944944279E-3</v>
      </c>
      <c r="GB18" s="364">
        <f t="shared" si="339"/>
        <v>9.6642226012401133E-3</v>
      </c>
      <c r="GC18" s="1099">
        <f t="shared" si="340"/>
        <v>1.1130673084119703E-2</v>
      </c>
      <c r="GD18" s="364">
        <f t="shared" si="341"/>
        <v>-1.8039975174237277E-2</v>
      </c>
      <c r="GE18" s="1099">
        <f t="shared" si="342"/>
        <v>-2.054864328778299E-2</v>
      </c>
      <c r="GF18" s="364">
        <f t="shared" si="343"/>
        <v>-2.3118093142301732E-2</v>
      </c>
      <c r="GG18" s="1157">
        <f t="shared" si="344"/>
        <v>-2.688539085681475E-2</v>
      </c>
      <c r="GH18" s="364">
        <f t="shared" si="345"/>
        <v>-0.18366172050226492</v>
      </c>
      <c r="GI18" s="1099">
        <f t="shared" si="346"/>
        <v>-0.21949215436810859</v>
      </c>
      <c r="GJ18" s="364">
        <f t="shared" si="347"/>
        <v>8.1191865561668131E-2</v>
      </c>
      <c r="GK18" s="1099">
        <f t="shared" si="348"/>
        <v>0.12431845389247628</v>
      </c>
      <c r="GL18" s="364">
        <f t="shared" si="349"/>
        <v>9.4243230512240705E-2</v>
      </c>
      <c r="GM18" s="1099">
        <f t="shared" si="350"/>
        <v>0.12834646323683185</v>
      </c>
      <c r="GN18" s="364">
        <f t="shared" si="351"/>
        <v>-4.2390533075751247E-3</v>
      </c>
      <c r="GO18" s="1099">
        <f t="shared" si="352"/>
        <v>-5.1163488324609679E-3</v>
      </c>
      <c r="GP18" s="364">
        <f t="shared" si="353"/>
        <v>3.8716073080281022E-2</v>
      </c>
      <c r="GQ18" s="1099">
        <f t="shared" si="354"/>
        <v>4.6968887726398005E-2</v>
      </c>
      <c r="GR18" s="1238">
        <f t="shared" si="355"/>
        <v>-2.3807820818048109E-3</v>
      </c>
      <c r="GS18" s="1186">
        <f t="shared" si="356"/>
        <v>-2.758702344304895E-3</v>
      </c>
      <c r="GT18" s="1238">
        <f t="shared" si="357"/>
        <v>6.6615729476556806E-3</v>
      </c>
      <c r="GU18" s="342">
        <f t="shared" si="358"/>
        <v>7.7403701861424304E-3</v>
      </c>
      <c r="GV18" s="1238">
        <f t="shared" si="359"/>
        <v>-7.6396278409865959E-3</v>
      </c>
      <c r="GW18" s="342">
        <f t="shared" si="360"/>
        <v>-8.8086324598106065E-3</v>
      </c>
      <c r="GX18" s="1238">
        <f t="shared" si="361"/>
        <v>3.6420164334888261E-3</v>
      </c>
      <c r="GY18" s="342">
        <f t="shared" si="362"/>
        <v>4.2366313614053694E-3</v>
      </c>
      <c r="GZ18" s="1238">
        <f t="shared" si="363"/>
        <v>1.7914534518358893E-2</v>
      </c>
      <c r="HA18" s="342">
        <f t="shared" si="364"/>
        <v>2.0751440277864405E-2</v>
      </c>
      <c r="HB18" s="1238">
        <f t="shared" si="365"/>
        <v>-1.3960016190627034E-2</v>
      </c>
      <c r="HC18" s="342">
        <f t="shared" si="366"/>
        <v>-1.5841949962804119E-2</v>
      </c>
      <c r="HD18" s="1238">
        <f t="shared" si="367"/>
        <v>-3.6942627265207917E-2</v>
      </c>
      <c r="HE18" s="342">
        <f t="shared" si="368"/>
        <v>-4.2597650322972219E-2</v>
      </c>
      <c r="HF18" s="1238">
        <f t="shared" si="369"/>
        <v>-0.12081686429512517</v>
      </c>
      <c r="HG18" s="342">
        <f t="shared" si="370"/>
        <v>-0.14550936210726753</v>
      </c>
      <c r="HH18" s="1238">
        <f t="shared" si="371"/>
        <v>-0.70948616600790515</v>
      </c>
      <c r="HI18" s="342">
        <f t="shared" si="372"/>
        <v>-1</v>
      </c>
      <c r="HJ18" s="1238">
        <f t="shared" si="373"/>
        <v>0</v>
      </c>
      <c r="HK18" s="342" t="e">
        <f t="shared" si="374"/>
        <v>#DIV/0!</v>
      </c>
      <c r="HL18" s="1238">
        <f t="shared" si="375"/>
        <v>0</v>
      </c>
      <c r="HM18" s="342" t="e">
        <f t="shared" si="376"/>
        <v>#DIV/0!</v>
      </c>
      <c r="HN18" s="1238">
        <f t="shared" si="377"/>
        <v>0</v>
      </c>
      <c r="HO18" s="342" t="e">
        <f t="shared" si="378"/>
        <v>#DIV/0!</v>
      </c>
      <c r="HP18" s="1238">
        <f t="shared" si="379"/>
        <v>0.65309584393553854</v>
      </c>
      <c r="HQ18" s="878">
        <f t="shared" si="380"/>
        <v>0.70948616600790515</v>
      </c>
      <c r="HR18" s="569">
        <f>(HQ18-HP18)*100</f>
        <v>5.6390322072366601</v>
      </c>
      <c r="HS18" s="100">
        <f>IF(ISERROR((HR18/HP18)/100),0,(HR18/HP18)/100)</f>
        <v>8.6343103536779514E-2</v>
      </c>
      <c r="HT18" s="1177"/>
      <c r="HU18" t="str">
        <f t="shared" si="381"/>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82"/>
        <v>0.77232704402515728</v>
      </c>
      <c r="IH18" s="245">
        <f t="shared" si="382"/>
        <v>0.77253478523895946</v>
      </c>
      <c r="II18" s="245">
        <f t="shared" si="382"/>
        <v>0.77591973244147161</v>
      </c>
      <c r="IJ18" s="245">
        <f t="shared" si="382"/>
        <v>0.62030618139803584</v>
      </c>
      <c r="IK18" s="245">
        <f t="shared" si="382"/>
        <v>0.6971653101319113</v>
      </c>
      <c r="IL18" s="245">
        <f t="shared" si="382"/>
        <v>0.78608159067535144</v>
      </c>
      <c r="IM18" s="245">
        <f t="shared" si="382"/>
        <v>0.80538999740865513</v>
      </c>
      <c r="IN18" s="245">
        <f t="shared" si="382"/>
        <v>0.75041276829939463</v>
      </c>
      <c r="IO18" s="245">
        <f t="shared" si="382"/>
        <v>0.7453598176489743</v>
      </c>
      <c r="IP18" s="245">
        <f t="shared" si="382"/>
        <v>0.7677880321524263</v>
      </c>
      <c r="IQ18" s="245">
        <f t="shared" si="382"/>
        <v>0.84904935663529868</v>
      </c>
      <c r="IR18" s="245">
        <f t="shared" si="382"/>
        <v>0.84341342170671085</v>
      </c>
      <c r="IS18" s="245">
        <f t="shared" si="383"/>
        <v>0.75583530028848678</v>
      </c>
      <c r="IT18" s="245">
        <f t="shared" si="383"/>
        <v>0.80518763796909487</v>
      </c>
      <c r="IU18" s="245">
        <f t="shared" si="383"/>
        <v>0.88291354663036081</v>
      </c>
      <c r="IV18" s="245">
        <f t="shared" si="383"/>
        <v>0.75817538012913976</v>
      </c>
      <c r="IW18" s="245">
        <f t="shared" si="383"/>
        <v>0.73613921489275602</v>
      </c>
      <c r="IX18" s="245">
        <f t="shared" si="383"/>
        <v>0.81668978270920023</v>
      </c>
      <c r="IY18" s="245">
        <f t="shared" si="383"/>
        <v>0.87134842329270656</v>
      </c>
      <c r="IZ18" s="245">
        <f t="shared" si="383"/>
        <v>0.74945054945054945</v>
      </c>
      <c r="JA18" s="245">
        <f t="shared" si="383"/>
        <v>0.79167838065785778</v>
      </c>
      <c r="JB18" s="245">
        <f t="shared" si="383"/>
        <v>0.78853465925709276</v>
      </c>
      <c r="JC18" s="245">
        <f t="shared" si="383"/>
        <v>0.80824427480916028</v>
      </c>
      <c r="JD18" s="245">
        <f t="shared" si="383"/>
        <v>0.77518528685149601</v>
      </c>
      <c r="JE18" s="652">
        <f t="shared" si="384"/>
        <v>0.8029530201342282</v>
      </c>
      <c r="JF18" s="652">
        <f t="shared" si="384"/>
        <v>0.80376193149915776</v>
      </c>
      <c r="JG18" s="652">
        <f t="shared" si="384"/>
        <v>0.8103843217103589</v>
      </c>
      <c r="JH18" s="652">
        <f t="shared" si="384"/>
        <v>0.79752969121140138</v>
      </c>
      <c r="JI18" s="652">
        <f t="shared" si="384"/>
        <v>0.77758670106047578</v>
      </c>
      <c r="JJ18" s="652">
        <f t="shared" si="384"/>
        <v>0.79762889440308793</v>
      </c>
      <c r="JK18" s="652">
        <f t="shared" si="384"/>
        <v>0.79673721340388004</v>
      </c>
      <c r="JL18" s="652">
        <f t="shared" si="384"/>
        <v>0.82875511396843948</v>
      </c>
      <c r="JM18" s="652">
        <f t="shared" si="384"/>
        <v>0.79397373165078544</v>
      </c>
      <c r="JN18" s="652">
        <f t="shared" si="384"/>
        <v>0.87698686938493431</v>
      </c>
      <c r="JO18" s="652">
        <f t="shared" si="384"/>
        <v>0.81928094177537381</v>
      </c>
      <c r="JP18" s="652">
        <f t="shared" si="384"/>
        <v>0.81280627245998038</v>
      </c>
      <c r="JQ18" s="744">
        <f t="shared" si="385"/>
        <v>0.80508191240387827</v>
      </c>
      <c r="JR18" s="744">
        <f t="shared" si="385"/>
        <v>0.80260006842285325</v>
      </c>
      <c r="JS18" s="744">
        <f t="shared" si="385"/>
        <v>0.82493040519641203</v>
      </c>
      <c r="JT18" s="744">
        <f t="shared" si="385"/>
        <v>0.79093333333333338</v>
      </c>
      <c r="JU18" s="744">
        <f t="shared" si="385"/>
        <v>0.82323381613952118</v>
      </c>
      <c r="JV18" s="744">
        <f t="shared" si="385"/>
        <v>0.80509841884478861</v>
      </c>
      <c r="JW18" s="744">
        <f t="shared" si="385"/>
        <v>0.78941141674060933</v>
      </c>
      <c r="JX18" s="744">
        <f t="shared" si="385"/>
        <v>0.72947430596574125</v>
      </c>
      <c r="JY18" s="744">
        <f t="shared" si="385"/>
        <v>0.77548428072403941</v>
      </c>
      <c r="JZ18" s="744">
        <f t="shared" si="385"/>
        <v>0.78251445086705207</v>
      </c>
      <c r="KA18" s="744">
        <f t="shared" si="385"/>
        <v>0.82499059089198346</v>
      </c>
      <c r="KB18" s="744">
        <f t="shared" si="385"/>
        <v>0.82329182093571185</v>
      </c>
      <c r="KC18" s="794">
        <f t="shared" si="386"/>
        <v>0.82967786154900613</v>
      </c>
      <c r="KD18" s="794">
        <f t="shared" si="386"/>
        <v>0.83506070476754513</v>
      </c>
      <c r="KE18" s="794">
        <f t="shared" si="386"/>
        <v>0.8337604099935938</v>
      </c>
      <c r="KF18" s="794">
        <f t="shared" si="386"/>
        <v>0.86089164785553052</v>
      </c>
      <c r="KG18" s="794">
        <f t="shared" si="386"/>
        <v>0.86542515811665499</v>
      </c>
      <c r="KH18" s="794">
        <f t="shared" si="386"/>
        <v>0.8438177874186551</v>
      </c>
      <c r="KI18" s="794">
        <f t="shared" si="386"/>
        <v>0.76860313315926898</v>
      </c>
      <c r="KJ18" s="794">
        <f t="shared" si="386"/>
        <v>0.76763080922976923</v>
      </c>
      <c r="KK18" s="794">
        <f t="shared" si="386"/>
        <v>0.76278893520272828</v>
      </c>
      <c r="KL18" s="794">
        <f t="shared" si="386"/>
        <v>0.7916473317865429</v>
      </c>
      <c r="KM18" s="794">
        <f t="shared" si="386"/>
        <v>0.8</v>
      </c>
      <c r="KN18" s="794">
        <f t="shared" si="386"/>
        <v>0.80472003701989825</v>
      </c>
      <c r="KO18" s="969">
        <f t="shared" si="387"/>
        <v>0.82594339622641511</v>
      </c>
      <c r="KP18" s="969">
        <f t="shared" si="387"/>
        <v>0.79422066549912429</v>
      </c>
      <c r="KQ18" s="969">
        <f t="shared" si="387"/>
        <v>0.85079539221064182</v>
      </c>
      <c r="KR18" s="969">
        <f t="shared" si="387"/>
        <v>0.89111214518380644</v>
      </c>
      <c r="KS18" s="969">
        <f t="shared" si="387"/>
        <v>0.80172879524581309</v>
      </c>
      <c r="KT18" s="969">
        <f t="shared" si="387"/>
        <v>0.77765785213167837</v>
      </c>
      <c r="KU18" s="969">
        <f t="shared" si="387"/>
        <v>0.79259753251083698</v>
      </c>
      <c r="KV18" s="969">
        <f t="shared" si="387"/>
        <v>0.7621097954790097</v>
      </c>
      <c r="KW18" s="969">
        <f t="shared" si="387"/>
        <v>0.7777305567360816</v>
      </c>
      <c r="KX18" s="969">
        <f t="shared" si="387"/>
        <v>0.79731485491554788</v>
      </c>
      <c r="KY18" s="969">
        <f t="shared" si="387"/>
        <v>0.79640718562874246</v>
      </c>
      <c r="KZ18" s="969">
        <f t="shared" si="387"/>
        <v>0.80861678004535142</v>
      </c>
      <c r="LA18" s="991">
        <f t="shared" si="388"/>
        <v>0.77584708948740222</v>
      </c>
      <c r="LB18" s="991">
        <f t="shared" si="388"/>
        <v>0.76638065522620902</v>
      </c>
      <c r="LC18" s="991">
        <f t="shared" si="388"/>
        <v>0.76890975482524782</v>
      </c>
      <c r="LD18" s="991">
        <f t="shared" si="388"/>
        <v>0.81371428571428572</v>
      </c>
      <c r="LE18" s="991">
        <f t="shared" si="388"/>
        <v>0.82686084142394822</v>
      </c>
      <c r="LF18" s="991">
        <f t="shared" si="388"/>
        <v>0.75950782997762867</v>
      </c>
      <c r="LG18" s="991">
        <f t="shared" si="388"/>
        <v>0.77517282837391044</v>
      </c>
      <c r="LH18" s="991">
        <f t="shared" si="388"/>
        <v>0.78801369863013704</v>
      </c>
      <c r="LI18" s="991">
        <f t="shared" si="388"/>
        <v>0.68885619713129831</v>
      </c>
      <c r="LJ18" s="991">
        <f t="shared" si="388"/>
        <v>0.79246047831374133</v>
      </c>
      <c r="LK18" s="991">
        <f t="shared" si="388"/>
        <v>0.82793620106331556</v>
      </c>
      <c r="LL18" s="991">
        <f t="shared" si="388"/>
        <v>0.81026673376950176</v>
      </c>
      <c r="LM18" s="1031">
        <f t="shared" si="389"/>
        <v>0.8387372013651877</v>
      </c>
      <c r="LN18" s="1031">
        <f t="shared" si="389"/>
        <v>0.84444444444444444</v>
      </c>
      <c r="LO18" s="1031">
        <f t="shared" si="389"/>
        <v>0.85041551246537395</v>
      </c>
      <c r="LP18" s="1031">
        <f t="shared" si="389"/>
        <v>0.85392720306513414</v>
      </c>
      <c r="LQ18" s="1031">
        <f t="shared" si="389"/>
        <v>0.85248296007789681</v>
      </c>
      <c r="LR18" s="1031">
        <f t="shared" si="389"/>
        <v>0.84676958261863922</v>
      </c>
      <c r="LS18" s="1031">
        <f t="shared" si="389"/>
        <v>0.81357552581261949</v>
      </c>
      <c r="LT18" s="1031">
        <f t="shared" si="389"/>
        <v>0.74864682002706362</v>
      </c>
      <c r="LU18" s="1031">
        <f t="shared" si="389"/>
        <v>0.76484194294525831</v>
      </c>
      <c r="LV18" s="1031">
        <f t="shared" si="389"/>
        <v>0.80926564810251356</v>
      </c>
      <c r="LW18" s="1031">
        <f t="shared" si="389"/>
        <v>0.81881346873329774</v>
      </c>
      <c r="LX18" s="1031">
        <f t="shared" si="389"/>
        <v>0.84102329830973044</v>
      </c>
      <c r="LY18" s="1120">
        <f t="shared" si="390"/>
        <v>0.85577342047930283</v>
      </c>
      <c r="LZ18" s="1120">
        <f t="shared" si="390"/>
        <v>0.87481734047735027</v>
      </c>
      <c r="MA18" s="1120">
        <f t="shared" si="390"/>
        <v>0.87635677206229357</v>
      </c>
      <c r="MB18" s="1120">
        <f t="shared" si="390"/>
        <v>0.86825141015310237</v>
      </c>
      <c r="MC18" s="1120">
        <f t="shared" si="390"/>
        <v>0.87791563275434248</v>
      </c>
      <c r="MD18" s="1120">
        <f t="shared" si="390"/>
        <v>0.8598756575801052</v>
      </c>
      <c r="ME18" s="1120">
        <f t="shared" si="390"/>
        <v>0.83675756443780347</v>
      </c>
      <c r="MF18" s="1120">
        <f t="shared" si="390"/>
        <v>0.65309584393553854</v>
      </c>
      <c r="MG18" s="1120">
        <f t="shared" si="390"/>
        <v>0.73428770949720668</v>
      </c>
      <c r="MH18" s="1120">
        <f t="shared" si="390"/>
        <v>0.82853094000944738</v>
      </c>
      <c r="MI18" s="1120">
        <f t="shared" si="390"/>
        <v>0.82429188670187226</v>
      </c>
      <c r="MJ18" s="1120">
        <f t="shared" si="390"/>
        <v>0.86300795978215328</v>
      </c>
      <c r="MK18" s="1210">
        <f t="shared" si="391"/>
        <v>0.86062717770034847</v>
      </c>
      <c r="ML18" s="1210">
        <f t="shared" si="392"/>
        <v>0.86728875064800415</v>
      </c>
      <c r="MM18" s="1210">
        <f t="shared" si="393"/>
        <v>0.85964912280701755</v>
      </c>
      <c r="MN18" s="1210">
        <f t="shared" si="394"/>
        <v>0.86329113924050638</v>
      </c>
      <c r="MO18" s="1210">
        <f t="shared" si="395"/>
        <v>0.88120567375886527</v>
      </c>
      <c r="MP18" s="1210">
        <f t="shared" si="396"/>
        <v>0.86724565756823824</v>
      </c>
      <c r="MQ18" s="1210">
        <f t="shared" si="397"/>
        <v>0.83030303030303032</v>
      </c>
      <c r="MR18" s="1210">
        <f t="shared" si="398"/>
        <v>0.70948616600790515</v>
      </c>
      <c r="MS18" s="1210">
        <f t="shared" si="399"/>
        <v>0</v>
      </c>
      <c r="MT18" s="1210">
        <f t="shared" si="400"/>
        <v>0</v>
      </c>
      <c r="MU18" s="1210">
        <f t="shared" si="401"/>
        <v>0</v>
      </c>
      <c r="MV18" s="1210">
        <f t="shared" si="402"/>
        <v>0</v>
      </c>
    </row>
    <row r="19" spans="1:360" ht="15.75" customHeight="1" x14ac:dyDescent="0.3">
      <c r="A19" s="628"/>
      <c r="B19" s="50">
        <v>2.7</v>
      </c>
      <c r="C19" s="10"/>
      <c r="D19" s="10"/>
      <c r="E19" s="1280" t="s">
        <v>20</v>
      </c>
      <c r="F19" s="1280"/>
      <c r="G19" s="1281"/>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3">AJ7/AJ13</f>
        <v>1.7881332972094283E-2</v>
      </c>
      <c r="AK19" s="93">
        <f t="shared" si="503"/>
        <v>2.0605112154407929E-2</v>
      </c>
      <c r="AL19" s="96">
        <f t="shared" si="503"/>
        <v>2.4009978172747116E-2</v>
      </c>
      <c r="AM19" s="93">
        <f t="shared" si="503"/>
        <v>8.9240030097817905E-2</v>
      </c>
      <c r="AN19" s="541">
        <f t="shared" si="503"/>
        <v>2.3567220139260846E-2</v>
      </c>
      <c r="AO19" s="539">
        <f t="shared" si="503"/>
        <v>1.5764425936942297E-2</v>
      </c>
      <c r="AP19" s="541">
        <f t="shared" si="503"/>
        <v>1.4973508408200876E-2</v>
      </c>
      <c r="AQ19" s="539">
        <f t="shared" si="503"/>
        <v>1.3006134969325154E-2</v>
      </c>
      <c r="AR19" s="541">
        <f t="shared" si="503"/>
        <v>1.1714285714285714E-2</v>
      </c>
      <c r="AS19" s="539">
        <f t="shared" si="503"/>
        <v>1.8234672304439745E-2</v>
      </c>
      <c r="AT19" s="541">
        <f t="shared" si="503"/>
        <v>2.8174037089871613E-2</v>
      </c>
      <c r="AU19" s="539">
        <f t="shared" si="503"/>
        <v>2.3225806451612905E-2</v>
      </c>
      <c r="AV19" s="120" t="s">
        <v>29</v>
      </c>
      <c r="AW19" s="138">
        <f t="shared" si="321"/>
        <v>2.5033045367583866E-2</v>
      </c>
      <c r="AX19" s="342">
        <f t="shared" ref="AX19:BH19" si="504">AX7/AX13</f>
        <v>1.7012351433232348E-2</v>
      </c>
      <c r="AY19" s="93">
        <f t="shared" si="504"/>
        <v>2.0692974013474495E-2</v>
      </c>
      <c r="AZ19" s="96">
        <f t="shared" si="504"/>
        <v>3.5356400075628666E-2</v>
      </c>
      <c r="BA19" s="93">
        <f t="shared" si="504"/>
        <v>0.28982229402261711</v>
      </c>
      <c r="BB19" s="541">
        <f t="shared" si="504"/>
        <v>0.13950598104707163</v>
      </c>
      <c r="BC19" s="539">
        <f t="shared" si="504"/>
        <v>7.3247815579103925E-2</v>
      </c>
      <c r="BD19" s="541">
        <f t="shared" si="504"/>
        <v>3.8233801387244123E-2</v>
      </c>
      <c r="BE19" s="539">
        <f t="shared" si="504"/>
        <v>3.4939759036144581E-2</v>
      </c>
      <c r="BF19" s="541">
        <f t="shared" si="504"/>
        <v>1.9662921348314606E-2</v>
      </c>
      <c r="BG19" s="539">
        <f t="shared" si="504"/>
        <v>1.1329916374426759E-2</v>
      </c>
      <c r="BH19" s="541">
        <f t="shared" si="504"/>
        <v>1.3869232946504387E-2</v>
      </c>
      <c r="BI19" s="539">
        <f t="shared" ref="BI19" si="505">BI7/BI13</f>
        <v>2.0665593129361247E-2</v>
      </c>
      <c r="BJ19" s="120" t="s">
        <v>29</v>
      </c>
      <c r="BK19" s="138">
        <f t="shared" si="322"/>
        <v>5.9528253366093652E-2</v>
      </c>
      <c r="BL19" s="342">
        <f t="shared" ref="BL19:BM19" si="506">BL7/BL13</f>
        <v>1.7495626093476629E-2</v>
      </c>
      <c r="BM19" s="93">
        <f t="shared" si="506"/>
        <v>1.9154030327214685E-2</v>
      </c>
      <c r="BN19" s="96">
        <f t="shared" ref="BN19:BO19" si="507">BN7/BN13</f>
        <v>2.0853080568720379E-2</v>
      </c>
      <c r="BO19" s="93">
        <f t="shared" si="507"/>
        <v>0.38479421387980023</v>
      </c>
      <c r="BP19" s="188">
        <f t="shared" ref="BP19:BQ19" si="508">BP7/BP13</f>
        <v>1.7473118279569891E-2</v>
      </c>
      <c r="BQ19" s="539">
        <f t="shared" si="508"/>
        <v>1.6853932584269662E-2</v>
      </c>
      <c r="BR19" s="541">
        <f t="shared" ref="BR19" si="509">BR7/BR13</f>
        <v>5.2189562087582485E-2</v>
      </c>
      <c r="BS19" s="539">
        <f t="shared" ref="BS19:BT19" si="510">BS7/BS13</f>
        <v>6.8947906026557718E-2</v>
      </c>
      <c r="BT19" s="541">
        <f t="shared" si="510"/>
        <v>3.0954631379962193E-2</v>
      </c>
      <c r="BU19" s="541">
        <f t="shared" ref="BU19:BV19" si="511">BU7/BU13</f>
        <v>3.3077853973376363E-2</v>
      </c>
      <c r="BV19" s="541">
        <f t="shared" si="511"/>
        <v>2.1670943826632448E-2</v>
      </c>
      <c r="BW19" s="541">
        <f t="shared" ref="BW19" si="512">BW7/BW13</f>
        <v>2.8977272727272727E-2</v>
      </c>
      <c r="BX19" s="120" t="s">
        <v>29</v>
      </c>
      <c r="BY19" s="138">
        <f t="shared" si="323"/>
        <v>5.9370180979536287E-2</v>
      </c>
      <c r="BZ19" s="541">
        <f t="shared" ref="BZ19:CA19" si="513">BZ7/BZ13</f>
        <v>4.3634190077704721E-2</v>
      </c>
      <c r="CA19" s="93">
        <f t="shared" si="513"/>
        <v>4.1104899704044726E-2</v>
      </c>
      <c r="CB19" s="96">
        <f t="shared" ref="CB19:CC19" si="514">CB7/CB13</f>
        <v>5.4513481828839389E-2</v>
      </c>
      <c r="CC19" s="93">
        <f t="shared" si="514"/>
        <v>0.11200200451014783</v>
      </c>
      <c r="CD19" s="188">
        <f t="shared" ref="CD19:CE19" si="515">CD7/CD13</f>
        <v>8.8586956521739132E-2</v>
      </c>
      <c r="CE19" s="539">
        <f t="shared" si="515"/>
        <v>4.738154613466334E-2</v>
      </c>
      <c r="CF19" s="541">
        <f t="shared" ref="CF19:CG19" si="516">CF7/CF13</f>
        <v>3.2319912352780061E-2</v>
      </c>
      <c r="CG19" s="539">
        <f t="shared" si="516"/>
        <v>2.4205748865355523E-2</v>
      </c>
      <c r="CH19" s="541">
        <f t="shared" ref="CH19:CI19" si="517">CH7/CH13</f>
        <v>3.1955922865013774E-2</v>
      </c>
      <c r="CI19" s="541">
        <f t="shared" si="517"/>
        <v>2.5769956002514142E-2</v>
      </c>
      <c r="CJ19" s="541">
        <f t="shared" ref="CJ19:CK19" si="518">CJ7/CJ13</f>
        <v>1.8756169792694965E-2</v>
      </c>
      <c r="CK19" s="541">
        <f t="shared" si="518"/>
        <v>2.0192887281494876E-2</v>
      </c>
      <c r="CL19" s="120" t="s">
        <v>29</v>
      </c>
      <c r="CM19" s="138">
        <f t="shared" si="324"/>
        <v>4.5035306328082704E-2</v>
      </c>
      <c r="CN19" s="541">
        <f t="shared" ref="CN19:CO19" si="519">CN7/CN13</f>
        <v>2.5691056910569107E-2</v>
      </c>
      <c r="CO19" s="93">
        <f t="shared" si="519"/>
        <v>3.4198113207547169E-2</v>
      </c>
      <c r="CP19" s="96">
        <f t="shared" ref="CP19:CQ19" si="520">CP7/CP13</f>
        <v>3.2881453706374388E-2</v>
      </c>
      <c r="CQ19" s="93">
        <f t="shared" si="520"/>
        <v>3.3825503355704695E-2</v>
      </c>
      <c r="CR19" s="188">
        <f t="shared" ref="CR19:CS19" si="521">CR7/CR13</f>
        <v>1.9096117122851686E-2</v>
      </c>
      <c r="CS19" s="539">
        <f t="shared" si="521"/>
        <v>2.2949713128585892E-2</v>
      </c>
      <c r="CT19" s="852">
        <f t="shared" ref="CT19:CU19" si="522">CT7/CT13</f>
        <v>5.7299164987042905E-2</v>
      </c>
      <c r="CU19" s="539">
        <f t="shared" si="522"/>
        <v>1.119724375538329E-2</v>
      </c>
      <c r="CV19" s="541">
        <f t="shared" ref="CV19:CW19" si="523">CV7/CV13</f>
        <v>1.8268176835951774E-2</v>
      </c>
      <c r="CW19" s="910">
        <f t="shared" si="523"/>
        <v>2.3829431438127092E-2</v>
      </c>
      <c r="CX19" s="541">
        <f t="shared" ref="CX19:CY19" si="524">CX7/CX13</f>
        <v>2.3384859294490686E-2</v>
      </c>
      <c r="CY19" s="93">
        <f t="shared" si="524"/>
        <v>7.3497622135754431E-3</v>
      </c>
      <c r="CZ19" s="120" t="s">
        <v>29</v>
      </c>
      <c r="DA19" s="138">
        <f t="shared" si="325"/>
        <v>2.5830882996350345E-2</v>
      </c>
      <c r="DB19" s="541">
        <f t="shared" ref="DB19:DC19" si="525">DB7/DB13</f>
        <v>9.2797171895713654E-3</v>
      </c>
      <c r="DC19" s="93">
        <f t="shared" si="525"/>
        <v>8.3022000830220016E-3</v>
      </c>
      <c r="DD19" s="96">
        <f t="shared" ref="DD19:DE19" si="526">DD7/DD13</f>
        <v>1.1035207566999475E-2</v>
      </c>
      <c r="DE19" s="93">
        <f t="shared" si="526"/>
        <v>1.3039934800325998E-2</v>
      </c>
      <c r="DF19" s="188">
        <f t="shared" ref="DF19:DG19" si="527">DF7/DF13</f>
        <v>1.2967581047381545E-2</v>
      </c>
      <c r="DG19" s="539">
        <f t="shared" si="527"/>
        <v>1.0808028821410191E-2</v>
      </c>
      <c r="DH19" s="852">
        <f t="shared" ref="DH19:DI19" si="528">DH7/DH13</f>
        <v>4.4491525423728813E-2</v>
      </c>
      <c r="DI19" s="539">
        <f t="shared" si="528"/>
        <v>1.5364061456245824E-2</v>
      </c>
      <c r="DJ19" s="541">
        <f t="shared" ref="DJ19:DK19" si="529">DJ7/DJ13</f>
        <v>1.6233766233766232E-2</v>
      </c>
      <c r="DK19" s="539">
        <f t="shared" si="529"/>
        <v>1.6216216216216217E-2</v>
      </c>
      <c r="DL19" s="541">
        <f t="shared" ref="DL19:DM19" si="530">DL7/DL13</f>
        <v>1.8284106891701828E-2</v>
      </c>
      <c r="DM19" s="539">
        <f t="shared" si="530"/>
        <v>1.786492374727669E-2</v>
      </c>
      <c r="DN19" s="120" t="s">
        <v>29</v>
      </c>
      <c r="DO19" s="138">
        <f t="shared" si="326"/>
        <v>1.6157272456470514E-2</v>
      </c>
      <c r="DP19" s="541">
        <f t="shared" ref="DP19:DQ19" si="531">DP7/DP13</f>
        <v>1.904340124003543E-2</v>
      </c>
      <c r="DQ19" s="93">
        <f t="shared" si="531"/>
        <v>1.5427215189873418E-2</v>
      </c>
      <c r="DR19" s="96">
        <f t="shared" ref="DR19:DS19" si="532">DR7/DR13</f>
        <v>3.4408602150537634E-2</v>
      </c>
      <c r="DS19" s="93">
        <f t="shared" si="532"/>
        <v>3.8268955650929901E-2</v>
      </c>
      <c r="DT19" s="188">
        <f t="shared" ref="DT19:DU19" si="533">DT7/DT13</f>
        <v>4.0459540459540456E-2</v>
      </c>
      <c r="DU19" s="539">
        <f t="shared" si="533"/>
        <v>7.5025693730729703E-2</v>
      </c>
      <c r="DV19" s="852">
        <f t="shared" ref="DV19:DW19" si="534">DV7/DV13</f>
        <v>0.11678267594740913</v>
      </c>
      <c r="DW19" s="539">
        <f t="shared" si="534"/>
        <v>7.6374442793462116E-2</v>
      </c>
      <c r="DX19" s="541">
        <f t="shared" ref="DX19:DY19" si="535">DX7/DX13</f>
        <v>4.723011363636364E-2</v>
      </c>
      <c r="DY19" s="539">
        <f t="shared" si="535"/>
        <v>2.9492725127801808E-2</v>
      </c>
      <c r="DZ19" s="541">
        <f t="shared" ref="DZ19:EA19" si="536">DZ7/DZ13</f>
        <v>1.544220870379036E-2</v>
      </c>
      <c r="EA19" s="539">
        <f t="shared" si="536"/>
        <v>1.7655713585090729E-2</v>
      </c>
      <c r="EB19" s="120" t="s">
        <v>29</v>
      </c>
      <c r="EC19" s="138">
        <f t="shared" si="327"/>
        <v>4.3800940684630363E-2</v>
      </c>
      <c r="ED19" s="541">
        <f t="shared" ref="ED19" si="537">ED7/ED13</f>
        <v>5.6170561705617059E-2</v>
      </c>
      <c r="EE19" s="93">
        <f t="shared" ref="EE19:EF19" si="538">EE7/EE13</f>
        <v>2.1225277375783887E-2</v>
      </c>
      <c r="EF19" s="96">
        <f t="shared" si="538"/>
        <v>1.7400761283306143E-2</v>
      </c>
      <c r="EG19" s="93">
        <f t="shared" ref="EG19:EH19" si="539">EG7/EG13</f>
        <v>3.0032848427968089E-2</v>
      </c>
      <c r="EH19" s="188">
        <f t="shared" si="539"/>
        <v>2.3809523809523808E-2</v>
      </c>
      <c r="EI19" s="539">
        <f t="shared" ref="EI19:EJ19" si="540">EI7/EI13</f>
        <v>5.6613756613756616E-2</v>
      </c>
      <c r="EJ19" s="852">
        <f t="shared" si="540"/>
        <v>6.9544364508393283E-2</v>
      </c>
      <c r="EK19" s="539">
        <f t="shared" ref="EK19:EL19" si="541">EK7/EK13</f>
        <v>7.715491259795057E-2</v>
      </c>
      <c r="EL19" s="541">
        <f t="shared" si="541"/>
        <v>3.0047636496885306E-2</v>
      </c>
      <c r="EM19" s="539">
        <f t="shared" ref="EM19:EN19" si="542">EM7/EM13</f>
        <v>2.9825308904985089E-2</v>
      </c>
      <c r="EN19" s="541">
        <f t="shared" si="542"/>
        <v>3.5904255319148939E-2</v>
      </c>
      <c r="EO19" s="539">
        <f t="shared" ref="EO19" si="543">EO7/EO13</f>
        <v>3.4511784511784514E-2</v>
      </c>
      <c r="EP19" s="120" t="s">
        <v>29</v>
      </c>
      <c r="EQ19" s="138">
        <f t="shared" si="328"/>
        <v>4.0186749296258609E-2</v>
      </c>
      <c r="ER19" s="541">
        <f t="shared" ref="ER19:ES19" si="544">ER7/ER13</f>
        <v>3.614457831325301E-2</v>
      </c>
      <c r="ES19" s="93">
        <f t="shared" si="544"/>
        <v>3.2193158953722337E-2</v>
      </c>
      <c r="ET19" s="96">
        <f t="shared" ref="ET19:EU19" si="545">ET7/ET13</f>
        <v>3.7785016286644948E-2</v>
      </c>
      <c r="EU19" s="93">
        <f t="shared" si="545"/>
        <v>3.6807918342097123E-2</v>
      </c>
      <c r="EV19" s="188">
        <f t="shared" ref="EV19" si="546">EV7/EV13</f>
        <v>3.2053818757419868E-2</v>
      </c>
      <c r="EW19" s="539">
        <f t="shared" ref="EW19:EX19" si="547">EW7/EW13</f>
        <v>4.5195594379035323E-2</v>
      </c>
      <c r="EX19" s="852">
        <f t="shared" si="547"/>
        <v>2.8876333961079723E-2</v>
      </c>
      <c r="EY19" s="539">
        <f t="shared" ref="EY19" si="548">EY7/EY13</f>
        <v>4.8184670551322278E-2</v>
      </c>
      <c r="EZ19" s="541">
        <f t="shared" ref="EZ19:FA19" si="549">EZ7/EZ13</f>
        <v>3.0141843971631204E-2</v>
      </c>
      <c r="FA19" s="539">
        <f t="shared" si="549"/>
        <v>1.1913104414856343E-2</v>
      </c>
      <c r="FB19" s="541">
        <f t="shared" ref="FB19:FC19" si="550">FB7/FB13</f>
        <v>1.0219530658591975E-2</v>
      </c>
      <c r="FC19" s="539">
        <f t="shared" si="550"/>
        <v>1.3703099510603589E-2</v>
      </c>
      <c r="FD19" s="120" t="s">
        <v>29</v>
      </c>
      <c r="FE19" s="138">
        <f t="shared" si="329"/>
        <v>3.0268222341688144E-2</v>
      </c>
      <c r="FF19" s="541">
        <f t="shared" ref="FF19:FG19" si="551">FF7/FF13</f>
        <v>4.9352251696483653E-3</v>
      </c>
      <c r="FG19" s="93">
        <f t="shared" si="551"/>
        <v>7.3924731182795703E-3</v>
      </c>
      <c r="FH19" s="96">
        <f t="shared" ref="FH19:FI19" si="552">FH7/FH13</f>
        <v>3.8488453463960811E-3</v>
      </c>
      <c r="FI19" s="93">
        <f t="shared" si="552"/>
        <v>3.1575623618566467E-3</v>
      </c>
      <c r="FJ19" s="188">
        <f t="shared" ref="FJ19:FK19" si="553">FJ7/FJ13</f>
        <v>2.3956194387405884E-3</v>
      </c>
      <c r="FK19" s="539">
        <f t="shared" si="553"/>
        <v>4.4490075290896649E-3</v>
      </c>
      <c r="FL19" s="852">
        <f t="shared" ref="FL19:FM19" si="554">FL7/FL13</f>
        <v>2.0100502512562814E-2</v>
      </c>
      <c r="FM19" s="539">
        <f t="shared" si="554"/>
        <v>3.6689271431055472E-2</v>
      </c>
      <c r="FN19" s="541"/>
      <c r="FO19" s="539"/>
      <c r="FP19" s="541"/>
      <c r="FQ19" s="539"/>
      <c r="FR19" s="120" t="s">
        <v>29</v>
      </c>
      <c r="FS19" s="138">
        <f t="shared" si="330"/>
        <v>1.0371063363453651E-2</v>
      </c>
      <c r="FT19" s="364">
        <f t="shared" si="331"/>
        <v>1.6327938014684962E-3</v>
      </c>
      <c r="FU19" s="1103">
        <f t="shared" si="332"/>
        <v>4.7311196003526179E-2</v>
      </c>
      <c r="FV19" s="364">
        <f t="shared" si="333"/>
        <v>-3.9514193595306737E-3</v>
      </c>
      <c r="FW19" s="1099">
        <f t="shared" si="334"/>
        <v>-0.10932260228034865</v>
      </c>
      <c r="FX19" s="364">
        <f t="shared" si="335"/>
        <v>5.5918573329226118E-3</v>
      </c>
      <c r="FY19" s="1099">
        <f t="shared" si="336"/>
        <v>0.17369706840390861</v>
      </c>
      <c r="FZ19" s="364">
        <f t="shared" si="337"/>
        <v>-9.7709794454782506E-4</v>
      </c>
      <c r="GA19" s="1099">
        <f t="shared" si="338"/>
        <v>-2.585940249794675E-2</v>
      </c>
      <c r="GB19" s="364">
        <f t="shared" si="339"/>
        <v>-4.7540995846772557E-3</v>
      </c>
      <c r="GC19" s="1099">
        <f t="shared" si="340"/>
        <v>-0.1291596971198451</v>
      </c>
      <c r="GD19" s="364">
        <f t="shared" si="341"/>
        <v>1.3141775621615455E-2</v>
      </c>
      <c r="GE19" s="1099">
        <f t="shared" si="342"/>
        <v>0.40999095056570684</v>
      </c>
      <c r="GF19" s="364">
        <f t="shared" si="343"/>
        <v>-1.6319260417955599E-2</v>
      </c>
      <c r="GG19" s="1157">
        <f t="shared" si="344"/>
        <v>-0.36108077882753858</v>
      </c>
      <c r="GH19" s="364">
        <f t="shared" si="345"/>
        <v>1.9308336590242555E-2</v>
      </c>
      <c r="GI19" s="1099">
        <f t="shared" si="346"/>
        <v>0.66865609104905199</v>
      </c>
      <c r="GJ19" s="364">
        <f t="shared" si="347"/>
        <v>-1.8042826579691074E-2</v>
      </c>
      <c r="GK19" s="1099">
        <f t="shared" si="348"/>
        <v>-0.37445159162130964</v>
      </c>
      <c r="GL19" s="364">
        <f t="shared" si="349"/>
        <v>-1.8228739556774863E-2</v>
      </c>
      <c r="GM19" s="1099">
        <f t="shared" si="350"/>
        <v>-0.6047652417659426</v>
      </c>
      <c r="GN19" s="364">
        <f t="shared" si="351"/>
        <v>-1.6935737562643674E-3</v>
      </c>
      <c r="GO19" s="1099">
        <f t="shared" si="352"/>
        <v>-0.14216057354054423</v>
      </c>
      <c r="GP19" s="364">
        <f t="shared" si="353"/>
        <v>3.4835688520116134E-3</v>
      </c>
      <c r="GQ19" s="1099">
        <f t="shared" si="354"/>
        <v>0.34087366322276602</v>
      </c>
      <c r="GR19" s="1238">
        <f t="shared" si="355"/>
        <v>-8.7678743409552243E-3</v>
      </c>
      <c r="GS19" s="1186">
        <f t="shared" si="356"/>
        <v>-0.63984606797685151</v>
      </c>
      <c r="GT19" s="1238">
        <f t="shared" si="357"/>
        <v>2.4572479486312049E-3</v>
      </c>
      <c r="GU19" s="342">
        <f t="shared" si="358"/>
        <v>0.49789986559139787</v>
      </c>
      <c r="GV19" s="1238">
        <f t="shared" si="359"/>
        <v>-3.5436277718834891E-3</v>
      </c>
      <c r="GW19" s="342">
        <f t="shared" si="360"/>
        <v>-0.47935619314205741</v>
      </c>
      <c r="GX19" s="1238">
        <f t="shared" si="361"/>
        <v>-6.9128298453943445E-4</v>
      </c>
      <c r="GY19" s="342">
        <f t="shared" si="362"/>
        <v>-0.17960788816488216</v>
      </c>
      <c r="GZ19" s="1238">
        <f t="shared" si="363"/>
        <v>-7.6194292311605825E-4</v>
      </c>
      <c r="HA19" s="342">
        <f t="shared" si="364"/>
        <v>-0.24130732375085565</v>
      </c>
      <c r="HB19" s="1238">
        <f t="shared" si="365"/>
        <v>2.0533880903490765E-3</v>
      </c>
      <c r="HC19" s="342">
        <f t="shared" si="366"/>
        <v>0.85714285714285743</v>
      </c>
      <c r="HD19" s="1238">
        <f t="shared" si="367"/>
        <v>1.5651494983473149E-2</v>
      </c>
      <c r="HE19" s="342">
        <f t="shared" si="368"/>
        <v>3.5179744878237336</v>
      </c>
      <c r="HF19" s="1238">
        <f t="shared" si="369"/>
        <v>1.6588768918492657E-2</v>
      </c>
      <c r="HG19" s="342">
        <f t="shared" si="370"/>
        <v>0.82529125369500966</v>
      </c>
      <c r="HH19" s="1238">
        <f t="shared" si="371"/>
        <v>-3.6689271431055472E-2</v>
      </c>
      <c r="HI19" s="342">
        <f t="shared" si="372"/>
        <v>-1</v>
      </c>
      <c r="HJ19" s="1238">
        <f t="shared" si="373"/>
        <v>0</v>
      </c>
      <c r="HK19" s="342" t="e">
        <f t="shared" si="374"/>
        <v>#DIV/0!</v>
      </c>
      <c r="HL19" s="1238">
        <f t="shared" si="375"/>
        <v>0</v>
      </c>
      <c r="HM19" s="342" t="e">
        <f t="shared" si="376"/>
        <v>#DIV/0!</v>
      </c>
      <c r="HN19" s="1238">
        <f t="shared" si="377"/>
        <v>0</v>
      </c>
      <c r="HO19" s="342" t="e">
        <f t="shared" si="378"/>
        <v>#DIV/0!</v>
      </c>
      <c r="HP19" s="1238">
        <f t="shared" si="379"/>
        <v>4.8184670551322278E-2</v>
      </c>
      <c r="HQ19" s="878">
        <f t="shared" si="380"/>
        <v>3.6689271431055472E-2</v>
      </c>
      <c r="HR19" s="569">
        <f>(HQ19-HP19)*100</f>
        <v>-1.1495399120266807</v>
      </c>
      <c r="HS19" s="100">
        <f>IF(ISERROR((HR19/HP19)/100),0,(HR19/HP19)/100)</f>
        <v>-0.23856963197502556</v>
      </c>
      <c r="HT19" s="1177"/>
      <c r="HU19" t="str">
        <f t="shared" si="381"/>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82"/>
        <v>1.7881332972094283E-2</v>
      </c>
      <c r="IH19" s="245">
        <f t="shared" si="382"/>
        <v>2.0605112154407929E-2</v>
      </c>
      <c r="II19" s="245">
        <f t="shared" si="382"/>
        <v>2.4009978172747116E-2</v>
      </c>
      <c r="IJ19" s="245">
        <f t="shared" si="382"/>
        <v>8.9240030097817905E-2</v>
      </c>
      <c r="IK19" s="245">
        <f t="shared" si="382"/>
        <v>2.3567220139260846E-2</v>
      </c>
      <c r="IL19" s="245">
        <f t="shared" si="382"/>
        <v>1.5764425936942297E-2</v>
      </c>
      <c r="IM19" s="245">
        <f t="shared" si="382"/>
        <v>1.4973508408200876E-2</v>
      </c>
      <c r="IN19" s="245">
        <f t="shared" si="382"/>
        <v>1.3006134969325154E-2</v>
      </c>
      <c r="IO19" s="245">
        <f t="shared" si="382"/>
        <v>1.1714285714285714E-2</v>
      </c>
      <c r="IP19" s="245">
        <f t="shared" si="382"/>
        <v>1.8234672304439745E-2</v>
      </c>
      <c r="IQ19" s="245">
        <f t="shared" si="382"/>
        <v>2.8174037089871613E-2</v>
      </c>
      <c r="IR19" s="245">
        <f t="shared" si="382"/>
        <v>2.3225806451612905E-2</v>
      </c>
      <c r="IS19" s="245">
        <f t="shared" si="383"/>
        <v>1.7012351433232348E-2</v>
      </c>
      <c r="IT19" s="245">
        <f t="shared" si="383"/>
        <v>2.0692974013474495E-2</v>
      </c>
      <c r="IU19" s="245">
        <f t="shared" si="383"/>
        <v>3.5356400075628666E-2</v>
      </c>
      <c r="IV19" s="245">
        <f t="shared" si="383"/>
        <v>0.28982229402261711</v>
      </c>
      <c r="IW19" s="245">
        <f t="shared" si="383"/>
        <v>0.13950598104707163</v>
      </c>
      <c r="IX19" s="245">
        <f t="shared" si="383"/>
        <v>7.3247815579103925E-2</v>
      </c>
      <c r="IY19" s="245">
        <f t="shared" si="383"/>
        <v>3.8233801387244123E-2</v>
      </c>
      <c r="IZ19" s="245">
        <f t="shared" si="383"/>
        <v>3.4939759036144581E-2</v>
      </c>
      <c r="JA19" s="245">
        <f t="shared" si="383"/>
        <v>1.9662921348314606E-2</v>
      </c>
      <c r="JB19" s="245">
        <f t="shared" si="383"/>
        <v>1.1329916374426759E-2</v>
      </c>
      <c r="JC19" s="245">
        <f t="shared" si="383"/>
        <v>1.3869232946504387E-2</v>
      </c>
      <c r="JD19" s="245">
        <f t="shared" si="383"/>
        <v>2.0665593129361247E-2</v>
      </c>
      <c r="JE19" s="652">
        <f t="shared" si="384"/>
        <v>1.7495626093476629E-2</v>
      </c>
      <c r="JF19" s="652">
        <f t="shared" si="384"/>
        <v>1.9154030327214685E-2</v>
      </c>
      <c r="JG19" s="652">
        <f t="shared" si="384"/>
        <v>2.0853080568720379E-2</v>
      </c>
      <c r="JH19" s="652">
        <f t="shared" si="384"/>
        <v>0.38479421387980023</v>
      </c>
      <c r="JI19" s="652">
        <f t="shared" si="384"/>
        <v>1.7473118279569891E-2</v>
      </c>
      <c r="JJ19" s="652">
        <f t="shared" si="384"/>
        <v>1.6853932584269662E-2</v>
      </c>
      <c r="JK19" s="652">
        <f t="shared" si="384"/>
        <v>5.2189562087582485E-2</v>
      </c>
      <c r="JL19" s="652">
        <f t="shared" si="384"/>
        <v>6.8947906026557718E-2</v>
      </c>
      <c r="JM19" s="652">
        <f t="shared" si="384"/>
        <v>3.0954631379962193E-2</v>
      </c>
      <c r="JN19" s="652">
        <f t="shared" si="384"/>
        <v>3.3077853973376363E-2</v>
      </c>
      <c r="JO19" s="652">
        <f t="shared" si="384"/>
        <v>2.1670943826632448E-2</v>
      </c>
      <c r="JP19" s="652">
        <f t="shared" si="384"/>
        <v>2.8977272727272727E-2</v>
      </c>
      <c r="JQ19" s="744">
        <f t="shared" si="385"/>
        <v>4.3634190077704721E-2</v>
      </c>
      <c r="JR19" s="744">
        <f t="shared" si="385"/>
        <v>4.1104899704044726E-2</v>
      </c>
      <c r="JS19" s="744">
        <f t="shared" si="385"/>
        <v>5.4513481828839389E-2</v>
      </c>
      <c r="JT19" s="744">
        <f t="shared" si="385"/>
        <v>0.11200200451014783</v>
      </c>
      <c r="JU19" s="744">
        <f t="shared" si="385"/>
        <v>8.8586956521739132E-2</v>
      </c>
      <c r="JV19" s="744">
        <f t="shared" si="385"/>
        <v>4.738154613466334E-2</v>
      </c>
      <c r="JW19" s="744">
        <f t="shared" si="385"/>
        <v>3.2319912352780061E-2</v>
      </c>
      <c r="JX19" s="744">
        <f t="shared" si="385"/>
        <v>2.4205748865355523E-2</v>
      </c>
      <c r="JY19" s="744">
        <f t="shared" si="385"/>
        <v>3.1955922865013774E-2</v>
      </c>
      <c r="JZ19" s="744">
        <f t="shared" si="385"/>
        <v>2.5769956002514142E-2</v>
      </c>
      <c r="KA19" s="744">
        <f t="shared" si="385"/>
        <v>1.8756169792694965E-2</v>
      </c>
      <c r="KB19" s="744">
        <f t="shared" si="385"/>
        <v>2.0192887281494876E-2</v>
      </c>
      <c r="KC19" s="794">
        <f t="shared" si="386"/>
        <v>2.5691056910569107E-2</v>
      </c>
      <c r="KD19" s="794">
        <f t="shared" si="386"/>
        <v>3.4198113207547169E-2</v>
      </c>
      <c r="KE19" s="794">
        <f t="shared" si="386"/>
        <v>3.2881453706374388E-2</v>
      </c>
      <c r="KF19" s="794">
        <f t="shared" si="386"/>
        <v>3.3825503355704695E-2</v>
      </c>
      <c r="KG19" s="794">
        <f t="shared" si="386"/>
        <v>1.9096117122851686E-2</v>
      </c>
      <c r="KH19" s="794">
        <f t="shared" si="386"/>
        <v>2.2949713128585892E-2</v>
      </c>
      <c r="KI19" s="794">
        <f t="shared" si="386"/>
        <v>5.7299164987042905E-2</v>
      </c>
      <c r="KJ19" s="794">
        <f t="shared" si="386"/>
        <v>1.119724375538329E-2</v>
      </c>
      <c r="KK19" s="794">
        <f t="shared" si="386"/>
        <v>1.8268176835951774E-2</v>
      </c>
      <c r="KL19" s="794">
        <f t="shared" si="386"/>
        <v>2.3829431438127092E-2</v>
      </c>
      <c r="KM19" s="794">
        <f t="shared" si="386"/>
        <v>2.3384859294490686E-2</v>
      </c>
      <c r="KN19" s="794">
        <f t="shared" si="386"/>
        <v>7.3497622135754431E-3</v>
      </c>
      <c r="KO19" s="969">
        <f t="shared" si="387"/>
        <v>9.2797171895713654E-3</v>
      </c>
      <c r="KP19" s="969">
        <f t="shared" si="387"/>
        <v>8.3022000830220016E-3</v>
      </c>
      <c r="KQ19" s="969">
        <f t="shared" si="387"/>
        <v>1.1035207566999475E-2</v>
      </c>
      <c r="KR19" s="969">
        <f t="shared" si="387"/>
        <v>1.3039934800325998E-2</v>
      </c>
      <c r="KS19" s="969">
        <f t="shared" si="387"/>
        <v>1.2967581047381545E-2</v>
      </c>
      <c r="KT19" s="969">
        <f t="shared" si="387"/>
        <v>1.0808028821410191E-2</v>
      </c>
      <c r="KU19" s="969">
        <f t="shared" si="387"/>
        <v>4.4491525423728813E-2</v>
      </c>
      <c r="KV19" s="969">
        <f t="shared" si="387"/>
        <v>1.5364061456245824E-2</v>
      </c>
      <c r="KW19" s="969">
        <f t="shared" si="387"/>
        <v>1.6233766233766232E-2</v>
      </c>
      <c r="KX19" s="969">
        <f t="shared" si="387"/>
        <v>1.6216216216216217E-2</v>
      </c>
      <c r="KY19" s="969">
        <f t="shared" si="387"/>
        <v>1.8284106891701828E-2</v>
      </c>
      <c r="KZ19" s="969">
        <f t="shared" si="387"/>
        <v>1.786492374727669E-2</v>
      </c>
      <c r="LA19" s="991">
        <f t="shared" si="388"/>
        <v>1.904340124003543E-2</v>
      </c>
      <c r="LB19" s="991">
        <f t="shared" si="388"/>
        <v>1.5427215189873418E-2</v>
      </c>
      <c r="LC19" s="991">
        <f t="shared" si="388"/>
        <v>3.4408602150537634E-2</v>
      </c>
      <c r="LD19" s="991">
        <f t="shared" si="388"/>
        <v>3.8268955650929901E-2</v>
      </c>
      <c r="LE19" s="991">
        <f t="shared" si="388"/>
        <v>4.0459540459540456E-2</v>
      </c>
      <c r="LF19" s="991">
        <f t="shared" si="388"/>
        <v>7.5025693730729703E-2</v>
      </c>
      <c r="LG19" s="991">
        <f t="shared" si="388"/>
        <v>0.11678267594740913</v>
      </c>
      <c r="LH19" s="991">
        <f t="shared" si="388"/>
        <v>7.6374442793462116E-2</v>
      </c>
      <c r="LI19" s="991">
        <f t="shared" si="388"/>
        <v>4.723011363636364E-2</v>
      </c>
      <c r="LJ19" s="991">
        <f t="shared" si="388"/>
        <v>2.9492725127801808E-2</v>
      </c>
      <c r="LK19" s="991">
        <f t="shared" si="388"/>
        <v>1.544220870379036E-2</v>
      </c>
      <c r="LL19" s="991">
        <f t="shared" si="388"/>
        <v>1.7655713585090729E-2</v>
      </c>
      <c r="LM19" s="1031">
        <f t="shared" si="389"/>
        <v>5.6170561705617059E-2</v>
      </c>
      <c r="LN19" s="1031">
        <f t="shared" si="389"/>
        <v>2.1225277375783887E-2</v>
      </c>
      <c r="LO19" s="1031">
        <f t="shared" si="389"/>
        <v>1.7400761283306143E-2</v>
      </c>
      <c r="LP19" s="1031">
        <f t="shared" si="389"/>
        <v>3.0032848427968089E-2</v>
      </c>
      <c r="LQ19" s="1031">
        <f t="shared" si="389"/>
        <v>2.3809523809523808E-2</v>
      </c>
      <c r="LR19" s="1031">
        <f t="shared" si="389"/>
        <v>5.6613756613756616E-2</v>
      </c>
      <c r="LS19" s="1031">
        <f t="shared" si="389"/>
        <v>6.9544364508393283E-2</v>
      </c>
      <c r="LT19" s="1031">
        <f t="shared" si="389"/>
        <v>7.715491259795057E-2</v>
      </c>
      <c r="LU19" s="1031">
        <f t="shared" si="389"/>
        <v>3.0047636496885306E-2</v>
      </c>
      <c r="LV19" s="1031">
        <f t="shared" si="389"/>
        <v>2.9825308904985089E-2</v>
      </c>
      <c r="LW19" s="1031">
        <f t="shared" si="389"/>
        <v>3.5904255319148939E-2</v>
      </c>
      <c r="LX19" s="1031">
        <f t="shared" si="389"/>
        <v>3.4511784511784514E-2</v>
      </c>
      <c r="LY19" s="1120">
        <f t="shared" si="390"/>
        <v>3.614457831325301E-2</v>
      </c>
      <c r="LZ19" s="1120">
        <f t="shared" si="390"/>
        <v>3.2193158953722337E-2</v>
      </c>
      <c r="MA19" s="1120">
        <f t="shared" si="390"/>
        <v>3.7785016286644948E-2</v>
      </c>
      <c r="MB19" s="1120">
        <f t="shared" si="390"/>
        <v>3.6807918342097123E-2</v>
      </c>
      <c r="MC19" s="1120">
        <f t="shared" si="390"/>
        <v>3.2053818757419868E-2</v>
      </c>
      <c r="MD19" s="1120">
        <f t="shared" si="390"/>
        <v>4.5195594379035323E-2</v>
      </c>
      <c r="ME19" s="1120">
        <f t="shared" si="390"/>
        <v>2.8876333961079723E-2</v>
      </c>
      <c r="MF19" s="1120">
        <f t="shared" si="390"/>
        <v>4.8184670551322278E-2</v>
      </c>
      <c r="MG19" s="1120">
        <f t="shared" si="390"/>
        <v>3.0141843971631204E-2</v>
      </c>
      <c r="MH19" s="1120">
        <f t="shared" si="390"/>
        <v>1.1913104414856343E-2</v>
      </c>
      <c r="MI19" s="1120">
        <f t="shared" si="390"/>
        <v>1.0219530658591975E-2</v>
      </c>
      <c r="MJ19" s="1120">
        <f t="shared" si="390"/>
        <v>1.3703099510603589E-2</v>
      </c>
      <c r="MK19" s="1210">
        <f t="shared" si="391"/>
        <v>4.9352251696483653E-3</v>
      </c>
      <c r="ML19" s="1210">
        <f t="shared" si="392"/>
        <v>7.3924731182795703E-3</v>
      </c>
      <c r="MM19" s="1210">
        <f t="shared" si="393"/>
        <v>3.8488453463960811E-3</v>
      </c>
      <c r="MN19" s="1210">
        <f t="shared" si="394"/>
        <v>3.1575623618566467E-3</v>
      </c>
      <c r="MO19" s="1210">
        <f t="shared" si="395"/>
        <v>2.3956194387405884E-3</v>
      </c>
      <c r="MP19" s="1210">
        <f t="shared" si="396"/>
        <v>4.4490075290896649E-3</v>
      </c>
      <c r="MQ19" s="1210">
        <f t="shared" si="397"/>
        <v>2.0100502512562814E-2</v>
      </c>
      <c r="MR19" s="1210">
        <f t="shared" si="398"/>
        <v>3.6689271431055472E-2</v>
      </c>
      <c r="MS19" s="1210">
        <f t="shared" si="399"/>
        <v>0</v>
      </c>
      <c r="MT19" s="1210">
        <f t="shared" si="400"/>
        <v>0</v>
      </c>
      <c r="MU19" s="1210">
        <f t="shared" si="401"/>
        <v>0</v>
      </c>
      <c r="MV19" s="1210">
        <f t="shared" si="402"/>
        <v>0</v>
      </c>
    </row>
    <row r="20" spans="1:360" s="1" customFormat="1" ht="15" thickBot="1" x14ac:dyDescent="0.35">
      <c r="A20" s="629"/>
      <c r="B20" s="51">
        <v>2.8</v>
      </c>
      <c r="C20" s="11"/>
      <c r="D20" s="11"/>
      <c r="E20" s="1282" t="s">
        <v>162</v>
      </c>
      <c r="F20" s="1282"/>
      <c r="G20" s="1283"/>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55">V13/V11</f>
        <v>3.1294214902309908E-2</v>
      </c>
      <c r="W20" s="182">
        <f t="shared" si="555"/>
        <v>2.5042221983263016E-2</v>
      </c>
      <c r="X20" s="180">
        <f t="shared" si="555"/>
        <v>2.7029568733787354E-2</v>
      </c>
      <c r="Y20" s="182">
        <f t="shared" si="555"/>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56">AJ13/AJ11</f>
        <v>3.3088597835928608E-2</v>
      </c>
      <c r="AK20" s="182">
        <f t="shared" si="556"/>
        <v>2.8423370326713077E-2</v>
      </c>
      <c r="AL20" s="180">
        <f t="shared" si="556"/>
        <v>2.8790735254511177E-2</v>
      </c>
      <c r="AM20" s="182">
        <f t="shared" si="556"/>
        <v>5.9614056178061668E-2</v>
      </c>
      <c r="AN20" s="542">
        <f t="shared" si="556"/>
        <v>3.3549871065707074E-2</v>
      </c>
      <c r="AO20" s="540">
        <f t="shared" si="556"/>
        <v>3.0259391932028874E-2</v>
      </c>
      <c r="AP20" s="542">
        <f t="shared" ref="AP20:AU20" si="557">AP13/AP11</f>
        <v>3.9101062871554675E-2</v>
      </c>
      <c r="AQ20" s="540">
        <f t="shared" si="557"/>
        <v>3.0752860204666888E-2</v>
      </c>
      <c r="AR20" s="542">
        <f t="shared" si="557"/>
        <v>3.1547447360830691E-2</v>
      </c>
      <c r="AS20" s="540">
        <f t="shared" si="557"/>
        <v>3.3993316324697258E-2</v>
      </c>
      <c r="AT20" s="542">
        <f t="shared" si="557"/>
        <v>5.0249545263120164E-2</v>
      </c>
      <c r="AU20" s="540">
        <f t="shared" si="557"/>
        <v>3.4464050659930981E-2</v>
      </c>
      <c r="AV20" s="181" t="s">
        <v>29</v>
      </c>
      <c r="AW20" s="179">
        <f t="shared" si="321"/>
        <v>3.6152858773145925E-2</v>
      </c>
      <c r="AX20" s="343">
        <f t="shared" ref="AX20:BC20" si="558">AX13/AX11</f>
        <v>3.8176496232172882E-2</v>
      </c>
      <c r="AY20" s="182">
        <f t="shared" si="558"/>
        <v>3.1051306381357262E-2</v>
      </c>
      <c r="AZ20" s="180">
        <f t="shared" si="558"/>
        <v>4.7770873225188769E-2</v>
      </c>
      <c r="BA20" s="182">
        <f t="shared" si="558"/>
        <v>0.1398541359770811</v>
      </c>
      <c r="BB20" s="542">
        <f t="shared" si="558"/>
        <v>5.8454944196732625E-2</v>
      </c>
      <c r="BC20" s="540">
        <f t="shared" si="558"/>
        <v>4.8991748182960815E-2</v>
      </c>
      <c r="BD20" s="542">
        <f t="shared" ref="BD20:BI20" si="559">BD13/BD11</f>
        <v>4.7952428854203852E-2</v>
      </c>
      <c r="BE20" s="540">
        <f t="shared" si="559"/>
        <v>3.788570385247398E-2</v>
      </c>
      <c r="BF20" s="542">
        <f t="shared" si="559"/>
        <v>3.5672967433386472E-2</v>
      </c>
      <c r="BG20" s="540">
        <f t="shared" si="559"/>
        <v>3.3561178760581234E-2</v>
      </c>
      <c r="BH20" s="542">
        <f t="shared" si="559"/>
        <v>3.1742181252976114E-2</v>
      </c>
      <c r="BI20" s="540">
        <f t="shared" si="559"/>
        <v>2.7356225633796614E-2</v>
      </c>
      <c r="BJ20" s="181" t="s">
        <v>29</v>
      </c>
      <c r="BK20" s="179">
        <f t="shared" si="322"/>
        <v>4.8205849165242648E-2</v>
      </c>
      <c r="BL20" s="343">
        <f t="shared" ref="BL20:BM20" si="560">BL13/BL11</f>
        <v>3.5147671170300612E-2</v>
      </c>
      <c r="BM20" s="182">
        <f t="shared" si="560"/>
        <v>3.2569705581645209E-2</v>
      </c>
      <c r="BN20" s="180">
        <f t="shared" ref="BN20:BO20" si="561">BN13/BN11</f>
        <v>3.6418554476806905E-2</v>
      </c>
      <c r="BO20" s="182">
        <f t="shared" si="561"/>
        <v>9.9605488850771876E-2</v>
      </c>
      <c r="BP20" s="189">
        <f t="shared" ref="BP20:BQ20" si="562">BP13/BP11</f>
        <v>3.1669277395627596E-2</v>
      </c>
      <c r="BQ20" s="540">
        <f t="shared" si="562"/>
        <v>3.3386476601331705E-2</v>
      </c>
      <c r="BR20" s="542">
        <f t="shared" ref="BR20" si="563">BR13/BR11</f>
        <v>3.5078243913388089E-2</v>
      </c>
      <c r="BS20" s="540">
        <f t="shared" ref="BS20:BT20" si="564">BS13/BS11</f>
        <v>3.3455216484981037E-2</v>
      </c>
      <c r="BT20" s="542">
        <f t="shared" si="564"/>
        <v>3.6025912778472988E-2</v>
      </c>
      <c r="BU20" s="542">
        <f t="shared" ref="BU20:BV20" si="565">BU13/BU11</f>
        <v>4.1667717183941376E-2</v>
      </c>
      <c r="BV20" s="542">
        <f t="shared" si="565"/>
        <v>2.9264995493841584E-2</v>
      </c>
      <c r="BW20" s="542">
        <f t="shared" ref="BW20" si="566">BW13/BW11</f>
        <v>2.9058728350421847E-2</v>
      </c>
      <c r="BX20" s="181" t="s">
        <v>29</v>
      </c>
      <c r="BY20" s="179">
        <f t="shared" si="323"/>
        <v>3.9445665690127564E-2</v>
      </c>
      <c r="BZ20" s="542">
        <f t="shared" ref="BZ20:CA20" si="567">BZ13/BZ11</f>
        <v>2.2514248033535866E-2</v>
      </c>
      <c r="CA20" s="182">
        <f t="shared" si="567"/>
        <v>2.5094693062443784E-2</v>
      </c>
      <c r="CB20" s="180">
        <f t="shared" ref="CB20:CC20" si="568">CB13/CB11</f>
        <v>2.8278977249181551E-2</v>
      </c>
      <c r="CC20" s="182">
        <f t="shared" si="568"/>
        <v>3.3058604265893562E-2</v>
      </c>
      <c r="CD20" s="189">
        <f t="shared" ref="CD20:CE20" si="569">CD13/CD11</f>
        <v>3.0543474652235982E-2</v>
      </c>
      <c r="CE20" s="540">
        <f t="shared" si="569"/>
        <v>2.4562716940039475E-2</v>
      </c>
      <c r="CF20" s="542">
        <f t="shared" ref="CF20:CG20" si="570">CF13/CF11</f>
        <v>2.9761079909029403E-2</v>
      </c>
      <c r="CG20" s="540">
        <f t="shared" si="570"/>
        <v>3.3436469864180147E-2</v>
      </c>
      <c r="CH20" s="542">
        <f t="shared" ref="CH20:CI20" si="571">CH13/CH11</f>
        <v>3.0764536879306401E-2</v>
      </c>
      <c r="CI20" s="542">
        <f t="shared" si="571"/>
        <v>2.6831715728849577E-2</v>
      </c>
      <c r="CJ20" s="542">
        <f t="shared" ref="CJ20:CK20" si="572">CJ13/CJ11</f>
        <v>2.5573919482967552E-2</v>
      </c>
      <c r="CK20" s="542">
        <f t="shared" si="572"/>
        <v>2.78127043202736E-2</v>
      </c>
      <c r="CL20" s="181" t="s">
        <v>29</v>
      </c>
      <c r="CM20" s="179">
        <f t="shared" si="324"/>
        <v>2.8186095032328076E-2</v>
      </c>
      <c r="CN20" s="542">
        <f t="shared" ref="CN20:CO20" si="573">CN13/CN11</f>
        <v>2.1091981617394884E-2</v>
      </c>
      <c r="CO20" s="182">
        <f t="shared" si="573"/>
        <v>2.9189542708638109E-2</v>
      </c>
      <c r="CP20" s="180">
        <f t="shared" ref="CP20:CQ20" si="574">CP13/CP11</f>
        <v>3.0140225508350067E-2</v>
      </c>
      <c r="CQ20" s="182">
        <f t="shared" si="574"/>
        <v>3.1262326588503857E-2</v>
      </c>
      <c r="CR20" s="189">
        <f t="shared" ref="CR20:CS20" si="575">CR13/CR11</f>
        <v>2.6490624578443277E-2</v>
      </c>
      <c r="CS20" s="540">
        <f t="shared" si="575"/>
        <v>2.139921856380405E-2</v>
      </c>
      <c r="CT20" s="853">
        <f t="shared" ref="CT20:CU20" si="576">CT13/CT11</f>
        <v>2.8310115180514683E-2</v>
      </c>
      <c r="CU20" s="540">
        <f t="shared" si="576"/>
        <v>2.9429409130467845E-2</v>
      </c>
      <c r="CV20" s="542">
        <f t="shared" ref="CV20:CW20" si="577">CV13/CV11</f>
        <v>2.305929533085076E-2</v>
      </c>
      <c r="CW20" s="911">
        <f t="shared" si="577"/>
        <v>2.0109627736489895E-2</v>
      </c>
      <c r="CX20" s="542">
        <f t="shared" ref="CX20:CY20" si="578">CX13/CX11</f>
        <v>2.1177833364111002E-2</v>
      </c>
      <c r="CY20" s="182">
        <f t="shared" si="578"/>
        <v>1.585310687996052E-2</v>
      </c>
      <c r="CZ20" s="181" t="s">
        <v>29</v>
      </c>
      <c r="DA20" s="179">
        <f t="shared" si="325"/>
        <v>2.4792775598960745E-2</v>
      </c>
      <c r="DB20" s="542">
        <f t="shared" ref="DB20:DC20" si="579">DB13/DB11</f>
        <v>1.8806146277413512E-2</v>
      </c>
      <c r="DC20" s="182">
        <f t="shared" si="579"/>
        <v>2.0001826650835691E-2</v>
      </c>
      <c r="DD20" s="180">
        <f t="shared" ref="DD20:DE20" si="580">DD13/DD11</f>
        <v>1.5798168641091841E-2</v>
      </c>
      <c r="DE20" s="182">
        <f t="shared" si="580"/>
        <v>1.9838960031043851E-2</v>
      </c>
      <c r="DF20" s="189">
        <f t="shared" ref="DF20:DG20" si="581">DF13/DF11</f>
        <v>1.6285983494704011E-2</v>
      </c>
      <c r="DG20" s="540">
        <f t="shared" si="581"/>
        <v>1.2895390047387075E-2</v>
      </c>
      <c r="DH20" s="853">
        <f t="shared" ref="DH20:DI20" si="582">DH13/DH11</f>
        <v>2.6916716225794099E-2</v>
      </c>
      <c r="DI20" s="540">
        <f t="shared" si="582"/>
        <v>2.4455589498962638E-2</v>
      </c>
      <c r="DJ20" s="542">
        <f t="shared" ref="DJ20:DK20" si="583">DJ13/DJ11</f>
        <v>2.0125457396759017E-2</v>
      </c>
      <c r="DK20" s="540">
        <f t="shared" si="583"/>
        <v>1.9520470114606669E-2</v>
      </c>
      <c r="DL20" s="542">
        <f t="shared" ref="DL20:DM20" si="584">DL13/DL11</f>
        <v>1.7252954356108095E-2</v>
      </c>
      <c r="DM20" s="540">
        <f t="shared" si="584"/>
        <v>1.504730558159967E-2</v>
      </c>
      <c r="DN20" s="181" t="s">
        <v>29</v>
      </c>
      <c r="DO20" s="179">
        <f t="shared" si="326"/>
        <v>1.8912080693025517E-2</v>
      </c>
      <c r="DP20" s="542">
        <f t="shared" ref="DP20:DQ20" si="585">DP13/DP11</f>
        <v>1.8029239626001069E-2</v>
      </c>
      <c r="DQ20" s="182">
        <f t="shared" si="585"/>
        <v>2.025494956293216E-2</v>
      </c>
      <c r="DR20" s="180">
        <f t="shared" ref="DR20:DS20" si="586">DR13/DR11</f>
        <v>1.4974760283071275E-2</v>
      </c>
      <c r="DS20" s="182">
        <f t="shared" si="586"/>
        <v>2.2492156705011663E-2</v>
      </c>
      <c r="DT20" s="189">
        <f t="shared" ref="DT20" si="587">DT13/DT11</f>
        <v>1.3458642572872969E-2</v>
      </c>
      <c r="DU20" s="540">
        <f t="shared" ref="DU20:DZ20" si="588">DU13/DU11</f>
        <v>1.5718901453957997E-2</v>
      </c>
      <c r="DV20" s="853">
        <f t="shared" si="588"/>
        <v>3.1675131877643675E-2</v>
      </c>
      <c r="DW20" s="540">
        <f t="shared" si="588"/>
        <v>2.753705022136024E-2</v>
      </c>
      <c r="DX20" s="542">
        <f t="shared" si="588"/>
        <v>2.2996202686701238E-2</v>
      </c>
      <c r="DY20" s="540">
        <f t="shared" si="588"/>
        <v>1.6831362062917393E-2</v>
      </c>
      <c r="DZ20" s="542">
        <f t="shared" si="588"/>
        <v>1.7222759509993552E-2</v>
      </c>
      <c r="EA20" s="540">
        <f t="shared" ref="EA20" si="589">EA13/EA11</f>
        <v>1.6365810785863921E-2</v>
      </c>
      <c r="EB20" s="181" t="s">
        <v>29</v>
      </c>
      <c r="EC20" s="179">
        <f t="shared" si="327"/>
        <v>1.9796413945693928E-2</v>
      </c>
      <c r="ED20" s="542">
        <f t="shared" ref="ED20" si="590">ED13/ED11</f>
        <v>1.9485188380788037E-2</v>
      </c>
      <c r="EE20" s="182">
        <f t="shared" ref="EE20:EF20" si="591">EE13/EE11</f>
        <v>1.6584663386535463E-2</v>
      </c>
      <c r="EF20" s="180">
        <f t="shared" si="591"/>
        <v>1.4704118592434454E-2</v>
      </c>
      <c r="EG20" s="182">
        <f t="shared" ref="EG20:EH20" si="592">EG13/EG11</f>
        <v>1.4685208666409395E-2</v>
      </c>
      <c r="EH20" s="189">
        <f t="shared" si="592"/>
        <v>1.6891620147681023E-2</v>
      </c>
      <c r="EI20" s="540">
        <f t="shared" ref="EI20:EJ20" si="593">EI13/EI11</f>
        <v>1.5243410652643804E-2</v>
      </c>
      <c r="EJ20" s="853">
        <f t="shared" si="593"/>
        <v>2.6882846874143794E-2</v>
      </c>
      <c r="EK20" s="540">
        <f t="shared" ref="EK20:EL20" si="594">EK13/EK11</f>
        <v>2.6654670190631502E-2</v>
      </c>
      <c r="EL20" s="542">
        <f t="shared" si="594"/>
        <v>2.1890315801294649E-2</v>
      </c>
      <c r="EM20" s="540">
        <f t="shared" ref="EM20:EN20" si="595">EM13/EM11</f>
        <v>1.8724769031928643E-2</v>
      </c>
      <c r="EN20" s="542">
        <f t="shared" si="595"/>
        <v>1.4681000598693287E-2</v>
      </c>
      <c r="EO20" s="540">
        <f t="shared" ref="EO20" si="596">EO13/EO11</f>
        <v>1.8750739849268044E-2</v>
      </c>
      <c r="EP20" s="181" t="s">
        <v>29</v>
      </c>
      <c r="EQ20" s="179">
        <f t="shared" si="328"/>
        <v>1.8764879347704339E-2</v>
      </c>
      <c r="ER20" s="542">
        <f t="shared" ref="ER20:ES20" si="597">ER13/ER11</f>
        <v>2.2310919235938583E-2</v>
      </c>
      <c r="ES20" s="182">
        <f t="shared" si="597"/>
        <v>2.0139068983402491E-2</v>
      </c>
      <c r="ET20" s="180">
        <f t="shared" ref="ET20:EU20" si="598">ET13/ET11</f>
        <v>2.4828545548654244E-2</v>
      </c>
      <c r="EU20" s="182">
        <f t="shared" si="598"/>
        <v>2.1280797256468822E-2</v>
      </c>
      <c r="EV20" s="189">
        <f t="shared" ref="EV20" si="599">EV13/EV11</f>
        <v>2.025570117430163E-2</v>
      </c>
      <c r="EW20" s="540">
        <f t="shared" ref="EW20:EX20" si="600">EW13/EW11</f>
        <v>2.1053894130817208E-2</v>
      </c>
      <c r="EX20" s="853">
        <f t="shared" si="600"/>
        <v>2.5441594531574407E-2</v>
      </c>
      <c r="EY20" s="540">
        <f t="shared" ref="EY20" si="601">EY13/EY11</f>
        <v>3.5749194801865176E-2</v>
      </c>
      <c r="EZ20" s="542">
        <f t="shared" ref="EZ20:FB20" si="602">EZ13/EZ11</f>
        <v>3.1677003682812739E-2</v>
      </c>
      <c r="FA20" s="540">
        <f t="shared" si="602"/>
        <v>1.8736254718529459E-2</v>
      </c>
      <c r="FB20" s="542">
        <f t="shared" si="602"/>
        <v>2.1058504702694086E-2</v>
      </c>
      <c r="FC20" s="540">
        <f t="shared" ref="FC20" si="603">FC13/FC11</f>
        <v>2.4385780663229585E-2</v>
      </c>
      <c r="FD20" s="181" t="s">
        <v>29</v>
      </c>
      <c r="FE20" s="179">
        <f t="shared" si="329"/>
        <v>2.3909771619190705E-2</v>
      </c>
      <c r="FF20" s="542">
        <f t="shared" ref="FF20:FG20" si="604">FF13/FF11</f>
        <v>2.5802035829970791E-2</v>
      </c>
      <c r="FG20" s="182">
        <f t="shared" si="604"/>
        <v>2.3530155918909515E-2</v>
      </c>
      <c r="FH20" s="180">
        <f t="shared" ref="FH20:FI20" si="605">FH13/FH11</f>
        <v>2.2826564434327703E-2</v>
      </c>
      <c r="FI20" s="182">
        <f t="shared" si="605"/>
        <v>2.0812933328952125E-2</v>
      </c>
      <c r="FJ20" s="189">
        <f t="shared" ref="FJ20:FK20" si="606">FJ13/FJ11</f>
        <v>2.3766338340911124E-2</v>
      </c>
      <c r="FK20" s="540">
        <f t="shared" si="606"/>
        <v>2.3983649750067716E-2</v>
      </c>
      <c r="FL20" s="853">
        <f t="shared" ref="FL20:FM20" si="607">FL13/FL11</f>
        <v>3.653802437616941E-2</v>
      </c>
      <c r="FM20" s="540">
        <f t="shared" si="607"/>
        <v>5.1255770841874479E-2</v>
      </c>
      <c r="FN20" s="542"/>
      <c r="FO20" s="540"/>
      <c r="FP20" s="542"/>
      <c r="FQ20" s="540"/>
      <c r="FR20" s="181" t="s">
        <v>29</v>
      </c>
      <c r="FS20" s="179">
        <f t="shared" si="330"/>
        <v>2.8564434102647855E-2</v>
      </c>
      <c r="FT20" s="295">
        <f t="shared" si="331"/>
        <v>3.5601793866705395E-3</v>
      </c>
      <c r="FU20" s="1111">
        <f t="shared" si="332"/>
        <v>0.1898687419957733</v>
      </c>
      <c r="FV20" s="295">
        <f t="shared" si="333"/>
        <v>-2.1718502525360922E-3</v>
      </c>
      <c r="FW20" s="1100">
        <f t="shared" si="334"/>
        <v>-9.7344722983787269E-2</v>
      </c>
      <c r="FX20" s="295">
        <f t="shared" si="335"/>
        <v>4.6894765652517531E-3</v>
      </c>
      <c r="FY20" s="1100">
        <f t="shared" si="336"/>
        <v>0.23285468504609427</v>
      </c>
      <c r="FZ20" s="295">
        <f t="shared" si="337"/>
        <v>-3.5477482921854216E-3</v>
      </c>
      <c r="GA20" s="1100">
        <f t="shared" si="338"/>
        <v>-0.14288989603652866</v>
      </c>
      <c r="GB20" s="295">
        <f t="shared" si="339"/>
        <v>-1.0250960821671928E-3</v>
      </c>
      <c r="GC20" s="1100">
        <f t="shared" si="340"/>
        <v>-4.8170003680458429E-2</v>
      </c>
      <c r="GD20" s="295">
        <f t="shared" si="341"/>
        <v>7.981929565155782E-4</v>
      </c>
      <c r="GE20" s="1100">
        <f t="shared" si="342"/>
        <v>3.940584182433754E-2</v>
      </c>
      <c r="GF20" s="295">
        <f t="shared" si="343"/>
        <v>4.3877004007571996E-3</v>
      </c>
      <c r="GG20" s="1158">
        <f t="shared" si="344"/>
        <v>0.20840327083885127</v>
      </c>
      <c r="GH20" s="295">
        <f t="shared" si="345"/>
        <v>1.0307600270290769E-2</v>
      </c>
      <c r="GI20" s="1100">
        <f t="shared" si="346"/>
        <v>0.40514757270808927</v>
      </c>
      <c r="GJ20" s="295">
        <f t="shared" si="347"/>
        <v>-4.0721911190524374E-3</v>
      </c>
      <c r="GK20" s="1100">
        <f t="shared" si="348"/>
        <v>-0.11391000948754167</v>
      </c>
      <c r="GL20" s="295">
        <f t="shared" si="349"/>
        <v>-1.294074896428328E-2</v>
      </c>
      <c r="GM20" s="1100">
        <f t="shared" si="350"/>
        <v>-0.40852187580180294</v>
      </c>
      <c r="GN20" s="295">
        <f t="shared" si="351"/>
        <v>2.3222499841646267E-3</v>
      </c>
      <c r="GO20" s="1100">
        <f t="shared" si="352"/>
        <v>0.12394419370633385</v>
      </c>
      <c r="GP20" s="295">
        <f t="shared" si="353"/>
        <v>3.3272759605354994E-3</v>
      </c>
      <c r="GQ20" s="1100">
        <f t="shared" si="354"/>
        <v>0.15800152990491437</v>
      </c>
      <c r="GR20" s="189">
        <f t="shared" si="355"/>
        <v>1.4162551667412059E-3</v>
      </c>
      <c r="GS20" s="1184">
        <f t="shared" si="356"/>
        <v>5.8077089526058293E-2</v>
      </c>
      <c r="GT20" s="189">
        <f t="shared" si="357"/>
        <v>-2.271879911061276E-3</v>
      </c>
      <c r="GU20" s="1258">
        <f t="shared" si="358"/>
        <v>-8.8050412999672506E-2</v>
      </c>
      <c r="GV20" s="189">
        <f t="shared" si="359"/>
        <v>-7.0359148458181212E-4</v>
      </c>
      <c r="GW20" s="1258">
        <f t="shared" si="360"/>
        <v>-2.990169240724774E-2</v>
      </c>
      <c r="GX20" s="189">
        <f t="shared" si="361"/>
        <v>-2.0136311053755782E-3</v>
      </c>
      <c r="GY20" s="1258">
        <f t="shared" si="362"/>
        <v>-8.8214374579618351E-2</v>
      </c>
      <c r="GZ20" s="189">
        <f t="shared" si="363"/>
        <v>2.953405011958999E-3</v>
      </c>
      <c r="HA20" s="1258">
        <f t="shared" si="364"/>
        <v>0.14190239142555766</v>
      </c>
      <c r="HB20" s="189">
        <f t="shared" si="365"/>
        <v>2.1731140915659183E-4</v>
      </c>
      <c r="HC20" s="1258">
        <f t="shared" si="366"/>
        <v>9.143663867753421E-3</v>
      </c>
      <c r="HD20" s="189">
        <f t="shared" si="367"/>
        <v>1.2554374626101695E-2</v>
      </c>
      <c r="HE20" s="1258">
        <f t="shared" si="368"/>
        <v>0.52345555230042706</v>
      </c>
      <c r="HF20" s="189">
        <f t="shared" si="369"/>
        <v>1.4717746465705069E-2</v>
      </c>
      <c r="HG20" s="1258">
        <f t="shared" si="370"/>
        <v>0.40280630157179981</v>
      </c>
      <c r="HH20" s="189">
        <f t="shared" si="371"/>
        <v>-5.1255770841874479E-2</v>
      </c>
      <c r="HI20" s="1258">
        <f t="shared" si="372"/>
        <v>-1</v>
      </c>
      <c r="HJ20" s="189">
        <f t="shared" si="373"/>
        <v>0</v>
      </c>
      <c r="HK20" s="1258" t="e">
        <f t="shared" si="374"/>
        <v>#DIV/0!</v>
      </c>
      <c r="HL20" s="189">
        <f t="shared" si="375"/>
        <v>0</v>
      </c>
      <c r="HM20" s="1258" t="e">
        <f t="shared" si="376"/>
        <v>#DIV/0!</v>
      </c>
      <c r="HN20" s="189">
        <f t="shared" si="377"/>
        <v>0</v>
      </c>
      <c r="HO20" s="1258" t="e">
        <f t="shared" si="378"/>
        <v>#DIV/0!</v>
      </c>
      <c r="HP20" s="189">
        <f t="shared" si="379"/>
        <v>3.5749194801865176E-2</v>
      </c>
      <c r="HQ20" s="1227">
        <f t="shared" si="380"/>
        <v>5.1255770841874479E-2</v>
      </c>
      <c r="HR20" s="570">
        <f>HQ20-HP20</f>
        <v>1.5506576040009303E-2</v>
      </c>
      <c r="HS20" s="101">
        <f t="shared" si="452"/>
        <v>0.43376014833207555</v>
      </c>
      <c r="HT20" s="1180"/>
      <c r="HU20" s="1" t="str">
        <f t="shared" si="381"/>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82"/>
        <v>3.3088597835928608E-2</v>
      </c>
      <c r="IH20" s="247">
        <f t="shared" si="382"/>
        <v>2.8423370326713077E-2</v>
      </c>
      <c r="II20" s="247">
        <f t="shared" si="382"/>
        <v>2.8790735254511177E-2</v>
      </c>
      <c r="IJ20" s="247">
        <f t="shared" si="382"/>
        <v>5.9614056178061668E-2</v>
      </c>
      <c r="IK20" s="247">
        <f t="shared" si="382"/>
        <v>3.3549871065707074E-2</v>
      </c>
      <c r="IL20" s="247">
        <f t="shared" si="382"/>
        <v>3.0259391932028874E-2</v>
      </c>
      <c r="IM20" s="247">
        <f t="shared" si="382"/>
        <v>3.9101062871554675E-2</v>
      </c>
      <c r="IN20" s="247">
        <f t="shared" si="382"/>
        <v>3.0752860204666888E-2</v>
      </c>
      <c r="IO20" s="247">
        <f t="shared" si="382"/>
        <v>3.1547447360830691E-2</v>
      </c>
      <c r="IP20" s="247">
        <f t="shared" si="382"/>
        <v>3.3993316324697258E-2</v>
      </c>
      <c r="IQ20" s="247">
        <f t="shared" si="382"/>
        <v>5.0249545263120164E-2</v>
      </c>
      <c r="IR20" s="247">
        <f t="shared" si="382"/>
        <v>3.4464050659930981E-2</v>
      </c>
      <c r="IS20" s="247">
        <f t="shared" si="383"/>
        <v>3.8176496232172882E-2</v>
      </c>
      <c r="IT20" s="247">
        <f t="shared" si="383"/>
        <v>3.1051306381357262E-2</v>
      </c>
      <c r="IU20" s="247">
        <f t="shared" si="383"/>
        <v>4.7770873225188769E-2</v>
      </c>
      <c r="IV20" s="247">
        <f t="shared" si="383"/>
        <v>0.1398541359770811</v>
      </c>
      <c r="IW20" s="247">
        <f t="shared" si="383"/>
        <v>5.8454944196732625E-2</v>
      </c>
      <c r="IX20" s="247">
        <f t="shared" si="383"/>
        <v>4.8991748182960815E-2</v>
      </c>
      <c r="IY20" s="247">
        <f t="shared" si="383"/>
        <v>4.7952428854203852E-2</v>
      </c>
      <c r="IZ20" s="247">
        <f t="shared" si="383"/>
        <v>3.788570385247398E-2</v>
      </c>
      <c r="JA20" s="247">
        <f t="shared" si="383"/>
        <v>3.5672967433386472E-2</v>
      </c>
      <c r="JB20" s="247">
        <f t="shared" si="383"/>
        <v>3.3561178760581234E-2</v>
      </c>
      <c r="JC20" s="247">
        <f t="shared" si="383"/>
        <v>3.1742181252976114E-2</v>
      </c>
      <c r="JD20" s="247">
        <f t="shared" si="383"/>
        <v>2.7356225633796614E-2</v>
      </c>
      <c r="JE20" s="653">
        <f t="shared" si="384"/>
        <v>3.5147671170300612E-2</v>
      </c>
      <c r="JF20" s="653">
        <f t="shared" si="384"/>
        <v>3.2569705581645209E-2</v>
      </c>
      <c r="JG20" s="653">
        <f t="shared" si="384"/>
        <v>3.6418554476806905E-2</v>
      </c>
      <c r="JH20" s="653">
        <f t="shared" si="384"/>
        <v>9.9605488850771876E-2</v>
      </c>
      <c r="JI20" s="653">
        <f t="shared" si="384"/>
        <v>3.1669277395627596E-2</v>
      </c>
      <c r="JJ20" s="653">
        <f t="shared" si="384"/>
        <v>3.3386476601331705E-2</v>
      </c>
      <c r="JK20" s="653">
        <f t="shared" si="384"/>
        <v>3.5078243913388089E-2</v>
      </c>
      <c r="JL20" s="653">
        <f t="shared" si="384"/>
        <v>3.3455216484981037E-2</v>
      </c>
      <c r="JM20" s="653">
        <f t="shared" si="384"/>
        <v>3.6025912778472988E-2</v>
      </c>
      <c r="JN20" s="653">
        <f t="shared" si="384"/>
        <v>4.1667717183941376E-2</v>
      </c>
      <c r="JO20" s="653">
        <f t="shared" si="384"/>
        <v>2.9264995493841584E-2</v>
      </c>
      <c r="JP20" s="653">
        <f t="shared" si="384"/>
        <v>2.9058728350421847E-2</v>
      </c>
      <c r="JQ20" s="745">
        <f t="shared" si="385"/>
        <v>2.2514248033535866E-2</v>
      </c>
      <c r="JR20" s="745">
        <f t="shared" si="385"/>
        <v>2.5094693062443784E-2</v>
      </c>
      <c r="JS20" s="745">
        <f t="shared" si="385"/>
        <v>2.8278977249181551E-2</v>
      </c>
      <c r="JT20" s="745">
        <f t="shared" si="385"/>
        <v>3.3058604265893562E-2</v>
      </c>
      <c r="JU20" s="745">
        <f t="shared" si="385"/>
        <v>3.0543474652235982E-2</v>
      </c>
      <c r="JV20" s="745">
        <f t="shared" si="385"/>
        <v>2.4562716940039475E-2</v>
      </c>
      <c r="JW20" s="745">
        <f t="shared" si="385"/>
        <v>2.9761079909029403E-2</v>
      </c>
      <c r="JX20" s="745">
        <f t="shared" si="385"/>
        <v>3.3436469864180147E-2</v>
      </c>
      <c r="JY20" s="745">
        <f t="shared" si="385"/>
        <v>3.0764536879306401E-2</v>
      </c>
      <c r="JZ20" s="745">
        <f t="shared" si="385"/>
        <v>2.6831715728849577E-2</v>
      </c>
      <c r="KA20" s="745">
        <f t="shared" si="385"/>
        <v>2.5573919482967552E-2</v>
      </c>
      <c r="KB20" s="745">
        <f t="shared" si="385"/>
        <v>2.78127043202736E-2</v>
      </c>
      <c r="KC20" s="795">
        <f t="shared" si="386"/>
        <v>2.1091981617394884E-2</v>
      </c>
      <c r="KD20" s="795">
        <f t="shared" si="386"/>
        <v>2.9189542708638109E-2</v>
      </c>
      <c r="KE20" s="795">
        <f t="shared" si="386"/>
        <v>3.0140225508350067E-2</v>
      </c>
      <c r="KF20" s="795">
        <f t="shared" si="386"/>
        <v>3.1262326588503857E-2</v>
      </c>
      <c r="KG20" s="795">
        <f t="shared" si="386"/>
        <v>2.6490624578443277E-2</v>
      </c>
      <c r="KH20" s="795">
        <f t="shared" si="386"/>
        <v>2.139921856380405E-2</v>
      </c>
      <c r="KI20" s="795">
        <f t="shared" si="386"/>
        <v>2.8310115180514683E-2</v>
      </c>
      <c r="KJ20" s="795">
        <f t="shared" si="386"/>
        <v>2.9429409130467845E-2</v>
      </c>
      <c r="KK20" s="795">
        <f t="shared" si="386"/>
        <v>2.305929533085076E-2</v>
      </c>
      <c r="KL20" s="795">
        <f t="shared" si="386"/>
        <v>2.0109627736489895E-2</v>
      </c>
      <c r="KM20" s="795">
        <f t="shared" si="386"/>
        <v>2.1177833364111002E-2</v>
      </c>
      <c r="KN20" s="795">
        <f t="shared" si="386"/>
        <v>1.585310687996052E-2</v>
      </c>
      <c r="KO20" s="970">
        <f t="shared" si="387"/>
        <v>1.8806146277413512E-2</v>
      </c>
      <c r="KP20" s="970">
        <f t="shared" si="387"/>
        <v>2.0001826650835691E-2</v>
      </c>
      <c r="KQ20" s="970">
        <f t="shared" si="387"/>
        <v>1.5798168641091841E-2</v>
      </c>
      <c r="KR20" s="970">
        <f t="shared" si="387"/>
        <v>1.9838960031043851E-2</v>
      </c>
      <c r="KS20" s="970">
        <f t="shared" si="387"/>
        <v>1.6285983494704011E-2</v>
      </c>
      <c r="KT20" s="970">
        <f t="shared" si="387"/>
        <v>1.2895390047387075E-2</v>
      </c>
      <c r="KU20" s="970">
        <f t="shared" si="387"/>
        <v>2.6916716225794099E-2</v>
      </c>
      <c r="KV20" s="970">
        <f t="shared" si="387"/>
        <v>2.4455589498962638E-2</v>
      </c>
      <c r="KW20" s="970">
        <f t="shared" si="387"/>
        <v>2.0125457396759017E-2</v>
      </c>
      <c r="KX20" s="970">
        <f t="shared" si="387"/>
        <v>1.9520470114606669E-2</v>
      </c>
      <c r="KY20" s="970">
        <f t="shared" si="387"/>
        <v>1.7252954356108095E-2</v>
      </c>
      <c r="KZ20" s="970">
        <f t="shared" si="387"/>
        <v>1.504730558159967E-2</v>
      </c>
      <c r="LA20" s="992">
        <f t="shared" si="388"/>
        <v>1.8029239626001069E-2</v>
      </c>
      <c r="LB20" s="992">
        <f t="shared" si="388"/>
        <v>2.025494956293216E-2</v>
      </c>
      <c r="LC20" s="992">
        <f t="shared" si="388"/>
        <v>1.4974760283071275E-2</v>
      </c>
      <c r="LD20" s="992">
        <f t="shared" si="388"/>
        <v>2.2492156705011663E-2</v>
      </c>
      <c r="LE20" s="992">
        <f t="shared" si="388"/>
        <v>1.3458642572872969E-2</v>
      </c>
      <c r="LF20" s="992">
        <f t="shared" si="388"/>
        <v>1.5718901453957997E-2</v>
      </c>
      <c r="LG20" s="992">
        <f t="shared" si="388"/>
        <v>3.1675131877643675E-2</v>
      </c>
      <c r="LH20" s="992">
        <f t="shared" si="388"/>
        <v>2.753705022136024E-2</v>
      </c>
      <c r="LI20" s="992">
        <f t="shared" si="388"/>
        <v>2.2996202686701238E-2</v>
      </c>
      <c r="LJ20" s="992">
        <f t="shared" si="388"/>
        <v>1.6831362062917393E-2</v>
      </c>
      <c r="LK20" s="992">
        <f t="shared" si="388"/>
        <v>1.7222759509993552E-2</v>
      </c>
      <c r="LL20" s="992">
        <f t="shared" si="388"/>
        <v>1.6365810785863921E-2</v>
      </c>
      <c r="LM20" s="1032">
        <f t="shared" si="389"/>
        <v>1.9485188380788037E-2</v>
      </c>
      <c r="LN20" s="1032">
        <f t="shared" si="389"/>
        <v>1.6584663386535463E-2</v>
      </c>
      <c r="LO20" s="1032">
        <f t="shared" si="389"/>
        <v>1.4704118592434454E-2</v>
      </c>
      <c r="LP20" s="1032">
        <f t="shared" si="389"/>
        <v>1.4685208666409395E-2</v>
      </c>
      <c r="LQ20" s="1032">
        <f t="shared" si="389"/>
        <v>1.6891620147681023E-2</v>
      </c>
      <c r="LR20" s="1032">
        <f t="shared" si="389"/>
        <v>1.5243410652643804E-2</v>
      </c>
      <c r="LS20" s="1032">
        <f t="shared" si="389"/>
        <v>2.6882846874143794E-2</v>
      </c>
      <c r="LT20" s="1032">
        <f t="shared" si="389"/>
        <v>2.6654670190631502E-2</v>
      </c>
      <c r="LU20" s="1032">
        <f t="shared" si="389"/>
        <v>2.1890315801294649E-2</v>
      </c>
      <c r="LV20" s="1032">
        <f t="shared" si="389"/>
        <v>1.8724769031928643E-2</v>
      </c>
      <c r="LW20" s="1032">
        <f t="shared" si="389"/>
        <v>1.4681000598693287E-2</v>
      </c>
      <c r="LX20" s="1032">
        <f t="shared" si="389"/>
        <v>1.8750739849268044E-2</v>
      </c>
      <c r="LY20" s="1121">
        <f t="shared" si="390"/>
        <v>2.2310919235938583E-2</v>
      </c>
      <c r="LZ20" s="1121">
        <f t="shared" si="390"/>
        <v>2.0139068983402491E-2</v>
      </c>
      <c r="MA20" s="1121">
        <f t="shared" si="390"/>
        <v>2.4828545548654244E-2</v>
      </c>
      <c r="MB20" s="1121">
        <f t="shared" si="390"/>
        <v>2.1280797256468822E-2</v>
      </c>
      <c r="MC20" s="1121">
        <f t="shared" si="390"/>
        <v>2.025570117430163E-2</v>
      </c>
      <c r="MD20" s="1121">
        <f t="shared" si="390"/>
        <v>2.1053894130817208E-2</v>
      </c>
      <c r="ME20" s="1121">
        <f t="shared" si="390"/>
        <v>2.5441594531574407E-2</v>
      </c>
      <c r="MF20" s="1121">
        <f t="shared" si="390"/>
        <v>3.5749194801865176E-2</v>
      </c>
      <c r="MG20" s="1121">
        <f t="shared" si="390"/>
        <v>3.1677003682812739E-2</v>
      </c>
      <c r="MH20" s="1121">
        <f t="shared" si="390"/>
        <v>1.8736254718529459E-2</v>
      </c>
      <c r="MI20" s="1121">
        <f t="shared" si="390"/>
        <v>2.1058504702694086E-2</v>
      </c>
      <c r="MJ20" s="1121">
        <f t="shared" si="390"/>
        <v>2.4385780663229585E-2</v>
      </c>
      <c r="MK20" s="1211">
        <f t="shared" si="391"/>
        <v>2.5802035829970791E-2</v>
      </c>
      <c r="ML20" s="1211">
        <f t="shared" si="392"/>
        <v>2.3530155918909515E-2</v>
      </c>
      <c r="MM20" s="1211">
        <f t="shared" si="393"/>
        <v>2.2826564434327703E-2</v>
      </c>
      <c r="MN20" s="1211">
        <f t="shared" si="394"/>
        <v>2.0812933328952125E-2</v>
      </c>
      <c r="MO20" s="1211">
        <f t="shared" si="395"/>
        <v>2.3766338340911124E-2</v>
      </c>
      <c r="MP20" s="1211">
        <f t="shared" si="396"/>
        <v>2.3983649750067716E-2</v>
      </c>
      <c r="MQ20" s="1211">
        <f t="shared" si="397"/>
        <v>3.653802437616941E-2</v>
      </c>
      <c r="MR20" s="1211">
        <f t="shared" si="398"/>
        <v>5.1255770841874479E-2</v>
      </c>
      <c r="MS20" s="1211">
        <f t="shared" si="399"/>
        <v>0</v>
      </c>
      <c r="MT20" s="1211">
        <f t="shared" si="400"/>
        <v>0</v>
      </c>
      <c r="MU20" s="1211">
        <f t="shared" si="401"/>
        <v>0</v>
      </c>
      <c r="MV20" s="1211">
        <f t="shared" si="402"/>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296">
        <f t="shared" si="331"/>
        <v>0</v>
      </c>
      <c r="FU21" s="1099"/>
      <c r="FV21" s="296"/>
      <c r="FW21" s="1099"/>
      <c r="FX21" s="296"/>
      <c r="FY21" s="1099"/>
      <c r="FZ21" s="296"/>
      <c r="GA21" s="1099"/>
      <c r="GB21" s="296"/>
      <c r="GC21" s="1099"/>
      <c r="GD21" s="296"/>
      <c r="GE21" s="1099"/>
      <c r="GF21" s="296"/>
      <c r="GG21" s="1157"/>
      <c r="GH21" s="296"/>
      <c r="GI21" s="1099"/>
      <c r="GJ21" s="296"/>
      <c r="GK21" s="1099"/>
      <c r="GL21" s="296"/>
      <c r="GM21" s="1099"/>
      <c r="GN21" s="296"/>
      <c r="GO21" s="1099"/>
      <c r="GP21" s="296"/>
      <c r="GQ21" s="1099"/>
      <c r="GR21" s="1239"/>
      <c r="GS21" s="1186"/>
      <c r="GT21" s="1239"/>
      <c r="GU21" s="342"/>
      <c r="GV21" s="1239"/>
      <c r="GW21" s="342"/>
      <c r="GX21" s="1239"/>
      <c r="GY21" s="342"/>
      <c r="GZ21" s="1239"/>
      <c r="HA21" s="342"/>
      <c r="HB21" s="1239"/>
      <c r="HC21" s="342"/>
      <c r="HD21" s="1239"/>
      <c r="HE21" s="342"/>
      <c r="HF21" s="1239"/>
      <c r="HG21" s="342"/>
      <c r="HH21" s="1239"/>
      <c r="HI21" s="342"/>
      <c r="HJ21" s="1239"/>
      <c r="HK21" s="342"/>
      <c r="HL21" s="1239"/>
      <c r="HM21" s="342"/>
      <c r="HN21" s="1239"/>
      <c r="HO21" s="342"/>
      <c r="HP21" s="1239"/>
      <c r="HQ21" s="879"/>
      <c r="HR21" s="102"/>
      <c r="HS21" s="100"/>
      <c r="HT21" s="1177"/>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6"/>
      <c r="KP21" s="966"/>
      <c r="KQ21" s="966"/>
      <c r="KR21" s="966"/>
      <c r="KS21" s="966"/>
      <c r="KT21" s="966"/>
      <c r="KU21" s="966"/>
      <c r="KV21" s="966"/>
      <c r="KW21" s="966"/>
      <c r="KX21" s="966"/>
      <c r="KY21" s="966"/>
      <c r="KZ21" s="966"/>
      <c r="LA21" s="988"/>
      <c r="LB21" s="988"/>
      <c r="LC21" s="988"/>
      <c r="LD21" s="988"/>
      <c r="LE21" s="988"/>
      <c r="LF21" s="988"/>
      <c r="LG21" s="988"/>
      <c r="LH21" s="988"/>
      <c r="LI21" s="988"/>
      <c r="LJ21" s="988"/>
      <c r="LK21" s="988"/>
      <c r="LL21" s="988"/>
      <c r="LM21" s="1028"/>
      <c r="LN21" s="1028"/>
      <c r="LO21" s="1028"/>
      <c r="LP21" s="1028"/>
      <c r="LQ21" s="1028"/>
      <c r="LR21" s="1028"/>
      <c r="LS21" s="1028"/>
      <c r="LT21" s="1028"/>
      <c r="LU21" s="1028"/>
      <c r="LV21" s="1028"/>
      <c r="LW21" s="1028"/>
      <c r="LX21" s="1028"/>
      <c r="LY21" s="1117"/>
      <c r="LZ21" s="1117"/>
      <c r="MA21" s="1117"/>
      <c r="MB21" s="1117"/>
      <c r="MC21" s="1117"/>
      <c r="MD21" s="1117"/>
      <c r="ME21" s="1117"/>
      <c r="MF21" s="1117"/>
      <c r="MG21" s="1117"/>
      <c r="MH21" s="1117"/>
      <c r="MI21" s="1117"/>
      <c r="MJ21" s="1117"/>
      <c r="MK21" s="1207"/>
      <c r="ML21" s="1207"/>
      <c r="MM21" s="1207"/>
      <c r="MN21" s="1207"/>
      <c r="MO21" s="1207"/>
      <c r="MP21" s="1207"/>
      <c r="MQ21" s="1207"/>
      <c r="MR21" s="1207"/>
      <c r="MS21" s="1207"/>
      <c r="MT21" s="1207"/>
      <c r="MU21" s="1207"/>
      <c r="MV21" s="1207"/>
    </row>
    <row r="22" spans="1:36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08">SUM(V23:V27)</f>
        <v>6832</v>
      </c>
      <c r="W22" s="64">
        <f t="shared" si="608"/>
        <v>6811</v>
      </c>
      <c r="X22" s="29">
        <f t="shared" si="608"/>
        <v>5779</v>
      </c>
      <c r="Y22" s="64">
        <f t="shared" si="608"/>
        <v>7279</v>
      </c>
      <c r="Z22" s="29">
        <v>6036</v>
      </c>
      <c r="AA22" s="64">
        <v>5730</v>
      </c>
      <c r="AB22" s="29">
        <v>6885</v>
      </c>
      <c r="AC22" s="64">
        <v>6840</v>
      </c>
      <c r="AD22" s="29">
        <v>6934</v>
      </c>
      <c r="AE22" s="64">
        <v>6265</v>
      </c>
      <c r="AF22" s="29">
        <v>6143</v>
      </c>
      <c r="AG22" s="64">
        <v>5995</v>
      </c>
      <c r="AH22" s="118">
        <v>77529</v>
      </c>
      <c r="AI22" s="150">
        <v>6460.75</v>
      </c>
      <c r="AJ22" s="345">
        <f t="shared" ref="AJ22:AS22" si="609">SUM(AJ23:AJ27)</f>
        <v>6768</v>
      </c>
      <c r="AK22" s="64">
        <f t="shared" si="609"/>
        <v>6949</v>
      </c>
      <c r="AL22" s="29">
        <f t="shared" si="609"/>
        <v>5345</v>
      </c>
      <c r="AM22" s="64">
        <f t="shared" si="609"/>
        <v>9088</v>
      </c>
      <c r="AN22" s="29">
        <f t="shared" si="609"/>
        <v>6219</v>
      </c>
      <c r="AO22" s="64">
        <f t="shared" si="609"/>
        <v>5518</v>
      </c>
      <c r="AP22" s="543">
        <f t="shared" si="609"/>
        <v>7380</v>
      </c>
      <c r="AQ22" s="64">
        <f t="shared" si="609"/>
        <v>6960</v>
      </c>
      <c r="AR22" s="543">
        <f t="shared" si="609"/>
        <v>6079</v>
      </c>
      <c r="AS22" s="64">
        <f t="shared" si="609"/>
        <v>6613</v>
      </c>
      <c r="AT22" s="543">
        <f>SUM(AT23:AT27)</f>
        <v>8313</v>
      </c>
      <c r="AU22" s="64">
        <f>SUM(AU23:AU27)</f>
        <v>6310</v>
      </c>
      <c r="AV22" s="118">
        <f t="shared" ref="AV22:AV28" si="610">SUM(AJ22:AU22)</f>
        <v>81542</v>
      </c>
      <c r="AW22" s="150">
        <f t="shared" ref="AW22:AW30" si="611">SUM(AJ22:AU22)/$AV$4</f>
        <v>6795.166666666667</v>
      </c>
      <c r="AX22" s="345">
        <f t="shared" ref="AX22:BC22" si="612">SUM(AX23:AX27)</f>
        <v>7221</v>
      </c>
      <c r="AY22" s="70">
        <f t="shared" si="612"/>
        <v>6954</v>
      </c>
      <c r="AZ22" s="29">
        <f t="shared" si="612"/>
        <v>7492</v>
      </c>
      <c r="BA22" s="170">
        <f t="shared" si="612"/>
        <v>13806</v>
      </c>
      <c r="BB22" s="29">
        <f t="shared" si="612"/>
        <v>8718</v>
      </c>
      <c r="BC22" s="64">
        <f t="shared" si="612"/>
        <v>7584</v>
      </c>
      <c r="BD22" s="543">
        <f t="shared" ref="BD22:BI22" si="613">SUM(BD23:BD27)</f>
        <v>8400</v>
      </c>
      <c r="BE22" s="64">
        <f t="shared" si="613"/>
        <v>6710</v>
      </c>
      <c r="BF22" s="543">
        <f t="shared" si="613"/>
        <v>6732</v>
      </c>
      <c r="BG22" s="64">
        <f t="shared" si="613"/>
        <v>6700</v>
      </c>
      <c r="BH22" s="543">
        <f t="shared" si="613"/>
        <v>6663</v>
      </c>
      <c r="BI22" s="170">
        <f t="shared" si="613"/>
        <v>7110</v>
      </c>
      <c r="BJ22" s="118">
        <f t="shared" ref="BJ22:BJ28" si="614">SUM(AX22:BI22)</f>
        <v>94090</v>
      </c>
      <c r="BK22" s="150">
        <f t="shared" ref="BK22:BK30" si="615">SUM(AX22:BI22)/$BJ$4</f>
        <v>7840.833333333333</v>
      </c>
      <c r="BL22" s="345">
        <f t="shared" ref="BL22:BP22" si="616">SUM(BL23:BL27)</f>
        <v>7534</v>
      </c>
      <c r="BM22" s="70">
        <f t="shared" ref="BM22:BN22" si="617">SUM(BM23:BM27)</f>
        <v>6935</v>
      </c>
      <c r="BN22" s="29">
        <f t="shared" si="617"/>
        <v>7341</v>
      </c>
      <c r="BO22" s="170">
        <f t="shared" si="616"/>
        <v>14182</v>
      </c>
      <c r="BP22" s="29">
        <f t="shared" si="616"/>
        <v>7075</v>
      </c>
      <c r="BQ22" s="64">
        <f t="shared" ref="BQ22:BR22" si="618">SUM(BQ23:BQ27)</f>
        <v>6975</v>
      </c>
      <c r="BR22" s="543">
        <f t="shared" si="618"/>
        <v>8839</v>
      </c>
      <c r="BS22" s="64">
        <f t="shared" ref="BS22:BT22" si="619">SUM(BS23:BS27)</f>
        <v>7077</v>
      </c>
      <c r="BT22" s="543">
        <f t="shared" si="619"/>
        <v>8034</v>
      </c>
      <c r="BU22" s="543">
        <f t="shared" ref="BU22" si="620">SUM(BU23:BU27)</f>
        <v>8445</v>
      </c>
      <c r="BV22" s="543">
        <f t="shared" ref="BV22:BW22" si="621">SUM(BV23:BV27)</f>
        <v>6607</v>
      </c>
      <c r="BW22" s="543">
        <f t="shared" si="621"/>
        <v>7352</v>
      </c>
      <c r="BX22" s="118">
        <f t="shared" ref="BX22:BX28" si="622">SUM(BL22:BW22)</f>
        <v>96396</v>
      </c>
      <c r="BY22" s="150">
        <f t="shared" ref="BY22:BY30" si="623">SUM(BL22:BW22)/$BX$4</f>
        <v>8033</v>
      </c>
      <c r="BZ22" s="543">
        <f t="shared" ref="BZ22:CA22" si="624">SUM(BZ23:BZ27)</f>
        <v>7541</v>
      </c>
      <c r="CA22" s="70">
        <f t="shared" si="624"/>
        <v>7048</v>
      </c>
      <c r="CB22" s="29">
        <f t="shared" ref="CB22:CC22" si="625">SUM(CB23:CB27)</f>
        <v>6782</v>
      </c>
      <c r="CC22" s="170">
        <f t="shared" si="625"/>
        <v>7289</v>
      </c>
      <c r="CD22" s="29">
        <f t="shared" ref="CD22:CE22" si="626">SUM(CD23:CD27)</f>
        <v>7028</v>
      </c>
      <c r="CE22" s="64">
        <f t="shared" si="626"/>
        <v>7247</v>
      </c>
      <c r="CF22" s="543">
        <f t="shared" ref="CF22:CG22" si="627">SUM(CF23:CF27)</f>
        <v>6883</v>
      </c>
      <c r="CG22" s="64">
        <f t="shared" si="627"/>
        <v>7569</v>
      </c>
      <c r="CH22" s="543">
        <f t="shared" ref="CH22:CI22" si="628">SUM(CH23:CH27)</f>
        <v>7006</v>
      </c>
      <c r="CI22" s="543">
        <f t="shared" si="628"/>
        <v>6358</v>
      </c>
      <c r="CJ22" s="543">
        <f t="shared" ref="CJ22:CK22" si="629">SUM(CJ23:CJ27)</f>
        <v>5948</v>
      </c>
      <c r="CK22" s="543">
        <f t="shared" si="629"/>
        <v>6524</v>
      </c>
      <c r="CL22" s="118">
        <f t="shared" ref="CL22:CL28" si="630">SUM(BZ22:CK22)</f>
        <v>83223</v>
      </c>
      <c r="CM22" s="150">
        <f t="shared" ref="CM22:CM30" si="631">SUM(BZ22:CK22)/$CL$4</f>
        <v>6935.25</v>
      </c>
      <c r="CN22" s="543">
        <f t="shared" ref="CN22:CO22" si="632">SUM(CN23:CN27)</f>
        <v>6679</v>
      </c>
      <c r="CO22" s="70">
        <f t="shared" si="632"/>
        <v>7131</v>
      </c>
      <c r="CP22" s="29">
        <f t="shared" ref="CP22:CQ22" si="633">SUM(CP23:CP27)</f>
        <v>6183</v>
      </c>
      <c r="CQ22" s="170">
        <f t="shared" si="633"/>
        <v>7343</v>
      </c>
      <c r="CR22" s="29">
        <f t="shared" ref="CR22:CS22" si="634">SUM(CR23:CR27)</f>
        <v>6061</v>
      </c>
      <c r="CS22" s="170">
        <f t="shared" si="634"/>
        <v>6053</v>
      </c>
      <c r="CT22" s="190">
        <f t="shared" ref="CT22:CU22" si="635">SUM(CT23:CT27)</f>
        <v>6951</v>
      </c>
      <c r="CU22" s="70">
        <f t="shared" si="635"/>
        <v>6584</v>
      </c>
      <c r="CV22" s="543">
        <f t="shared" ref="CV22:CW22" si="636">SUM(CV23:CV27)</f>
        <v>6181</v>
      </c>
      <c r="CW22" s="880">
        <f t="shared" si="636"/>
        <v>5205</v>
      </c>
      <c r="CX22" s="543">
        <f t="shared" ref="CX22:CY22" si="637">SUM(CX23:CX27)</f>
        <v>5680</v>
      </c>
      <c r="CY22" s="70">
        <f t="shared" si="637"/>
        <v>5484</v>
      </c>
      <c r="CZ22" s="118">
        <f t="shared" ref="CZ22:CZ28" si="638">SUM(CN22:CY22)</f>
        <v>75535</v>
      </c>
      <c r="DA22" s="150">
        <f t="shared" ref="DA22:DA30" si="639">SUM(CN22:CY22)/$CZ$4</f>
        <v>6294.583333333333</v>
      </c>
      <c r="DB22" s="543">
        <f t="shared" ref="DB22:DC22" si="640">SUM(DB23:DB27)</f>
        <v>5350</v>
      </c>
      <c r="DC22" s="70">
        <f t="shared" si="640"/>
        <v>6023</v>
      </c>
      <c r="DD22" s="29">
        <f t="shared" ref="DD22:DE22" si="641">SUM(DD23:DD27)</f>
        <v>4888</v>
      </c>
      <c r="DE22" s="170">
        <f t="shared" si="641"/>
        <v>5606</v>
      </c>
      <c r="DF22" s="29">
        <f t="shared" ref="DF22:DG22" si="642">SUM(DF23:DF27)</f>
        <v>4913</v>
      </c>
      <c r="DG22" s="170">
        <f t="shared" si="642"/>
        <v>4578</v>
      </c>
      <c r="DH22" s="190">
        <f t="shared" ref="DH22:DI22" si="643">SUM(DH23:DH27)</f>
        <v>6718</v>
      </c>
      <c r="DI22" s="70">
        <f t="shared" si="643"/>
        <v>6309</v>
      </c>
      <c r="DJ22" s="543">
        <f t="shared" ref="DJ22:DK22" si="644">SUM(DJ23:DJ27)</f>
        <v>6009</v>
      </c>
      <c r="DK22" s="70">
        <f t="shared" si="644"/>
        <v>6042</v>
      </c>
      <c r="DL22" s="543">
        <f t="shared" ref="DL22:DM22" si="645">SUM(DL23:DL27)</f>
        <v>5449</v>
      </c>
      <c r="DM22" s="70">
        <f t="shared" si="645"/>
        <v>6489</v>
      </c>
      <c r="DN22" s="118">
        <f t="shared" ref="DN22:DN28" si="646">SUM(DB22:DM22)</f>
        <v>68374</v>
      </c>
      <c r="DO22" s="150">
        <f t="shared" ref="DO22:DO30" si="647">SUM(DB22:DM22)/$DN$4</f>
        <v>5697.833333333333</v>
      </c>
      <c r="DP22" s="543">
        <f t="shared" ref="DP22:DQ22" si="648">SUM(DP23:DP27)</f>
        <v>5876</v>
      </c>
      <c r="DQ22" s="70">
        <f t="shared" si="648"/>
        <v>6005</v>
      </c>
      <c r="DR22" s="29">
        <f t="shared" ref="DR22:DS22" si="649">SUM(DR23:DR27)</f>
        <v>4527</v>
      </c>
      <c r="DS22" s="170">
        <f t="shared" si="649"/>
        <v>6637</v>
      </c>
      <c r="DT22" s="29">
        <f t="shared" ref="DT22:DU22" si="650">SUM(DT23:DT27)</f>
        <v>5260</v>
      </c>
      <c r="DU22" s="170">
        <f t="shared" si="650"/>
        <v>4864</v>
      </c>
      <c r="DV22" s="190">
        <f t="shared" ref="DV22:DW22" si="651">SUM(DV23:DV27)</f>
        <v>7185</v>
      </c>
      <c r="DW22" s="70">
        <f t="shared" si="651"/>
        <v>6539</v>
      </c>
      <c r="DX22" s="543">
        <f t="shared" ref="DX22:DY22" si="652">SUM(DX23:DX27)</f>
        <v>6369</v>
      </c>
      <c r="DY22" s="70">
        <f t="shared" si="652"/>
        <v>6092</v>
      </c>
      <c r="DZ22" s="543">
        <f t="shared" ref="DZ22:EA22" si="653">SUM(DZ23:DZ27)</f>
        <v>5661</v>
      </c>
      <c r="EA22" s="70">
        <f t="shared" si="653"/>
        <v>5692</v>
      </c>
      <c r="EB22" s="118">
        <f t="shared" ref="EB22:EB28" si="654">SUM(DP22:EA22)</f>
        <v>70707</v>
      </c>
      <c r="EC22" s="150">
        <f t="shared" ref="EC22:EC30" si="655">SUM(DP22:EA22)/$EB$4</f>
        <v>5892.25</v>
      </c>
      <c r="ED22" s="543">
        <f t="shared" ref="ED22" si="656">SUM(ED23:ED27)</f>
        <v>5945</v>
      </c>
      <c r="EE22" s="70">
        <f t="shared" ref="EE22:EF22" si="657">SUM(EE23:EE27)</f>
        <v>5368</v>
      </c>
      <c r="EF22" s="29">
        <f t="shared" si="657"/>
        <v>4899</v>
      </c>
      <c r="EG22" s="170">
        <f t="shared" ref="EG22:EI22" si="658">SUM(EG23:EG27)</f>
        <v>5583</v>
      </c>
      <c r="EH22" s="29">
        <f t="shared" si="658"/>
        <v>5091</v>
      </c>
      <c r="EI22" s="170">
        <f t="shared" si="658"/>
        <v>4873</v>
      </c>
      <c r="EJ22" s="190">
        <f t="shared" ref="EJ22:EK22" si="659">SUM(EJ23:EJ27)</f>
        <v>7029</v>
      </c>
      <c r="EK22" s="70">
        <f t="shared" si="659"/>
        <v>6918</v>
      </c>
      <c r="EL22" s="543">
        <f t="shared" ref="EL22:EM22" si="660">SUM(EL23:EL27)</f>
        <v>6814</v>
      </c>
      <c r="EM22" s="70">
        <f t="shared" si="660"/>
        <v>6149</v>
      </c>
      <c r="EN22" s="543">
        <f t="shared" ref="EN22:EO22" si="661">SUM(EN23:EN27)</f>
        <v>5925</v>
      </c>
      <c r="EO22" s="70">
        <f t="shared" si="661"/>
        <v>7311</v>
      </c>
      <c r="EP22" s="118">
        <f t="shared" ref="EP22:EP28" si="662">SUM(ED22:EO22)</f>
        <v>71905</v>
      </c>
      <c r="EQ22" s="150">
        <f t="shared" ref="EQ22:EQ30" si="663">SUM(ED22:EO22)/$EP$4</f>
        <v>5992.083333333333</v>
      </c>
      <c r="ER22" s="543">
        <f t="shared" ref="ER22:ES22" si="664">SUM(ER23:ER27)</f>
        <v>7910</v>
      </c>
      <c r="ES22" s="70">
        <f t="shared" si="664"/>
        <v>7626</v>
      </c>
      <c r="ET22" s="29">
        <f t="shared" ref="ET22:EU22" si="665">SUM(ET23:ET27)</f>
        <v>7794</v>
      </c>
      <c r="EU22" s="170">
        <f t="shared" si="665"/>
        <v>8626</v>
      </c>
      <c r="EV22" s="29">
        <f t="shared" ref="EV22" si="666">SUM(EV23:EV27)</f>
        <v>5384</v>
      </c>
      <c r="EW22" s="170">
        <f t="shared" ref="EW22:EX22" si="667">SUM(EW23:EW27)</f>
        <v>5672</v>
      </c>
      <c r="EX22" s="190">
        <f t="shared" si="667"/>
        <v>6318</v>
      </c>
      <c r="EY22" s="70">
        <f t="shared" ref="EY22" si="668">SUM(EY23:EY27)</f>
        <v>7439</v>
      </c>
      <c r="EZ22" s="543">
        <f t="shared" ref="EZ22:FB22" si="669">SUM(EZ23:EZ27)</f>
        <v>7379</v>
      </c>
      <c r="FA22" s="70">
        <f t="shared" si="669"/>
        <v>6345</v>
      </c>
      <c r="FB22" s="543">
        <f t="shared" si="669"/>
        <v>5889</v>
      </c>
      <c r="FC22" s="70">
        <f t="shared" ref="FC22" si="670">SUM(FC23:FC27)</f>
        <v>6748</v>
      </c>
      <c r="FD22" s="118">
        <f t="shared" ref="FD22:FD28" si="671">SUM(ER22:FC22)</f>
        <v>83130</v>
      </c>
      <c r="FE22" s="150">
        <f t="shared" ref="FE22:FE30" si="672">SUM(ER22:FC22)/$FD$4</f>
        <v>6927.5</v>
      </c>
      <c r="FF22" s="543">
        <f t="shared" ref="FF22:FG22" si="673">SUM(FF23:FF27)</f>
        <v>6090</v>
      </c>
      <c r="FG22" s="70">
        <f t="shared" si="673"/>
        <v>6251</v>
      </c>
      <c r="FH22" s="29">
        <f t="shared" ref="FH22:FI22" si="674">SUM(FH23:FH27)</f>
        <v>5544</v>
      </c>
      <c r="FI22" s="170">
        <f t="shared" si="674"/>
        <v>5761</v>
      </c>
      <c r="FJ22" s="29">
        <f t="shared" ref="FJ22:FK22" si="675">SUM(FJ23:FJ27)</f>
        <v>5343</v>
      </c>
      <c r="FK22" s="170">
        <f t="shared" si="675"/>
        <v>4953</v>
      </c>
      <c r="FL22" s="190">
        <f t="shared" ref="FL22:FM22" si="676">SUM(FL23:FL27)</f>
        <v>6314</v>
      </c>
      <c r="FM22" s="70">
        <f t="shared" si="676"/>
        <v>7482</v>
      </c>
      <c r="FN22" s="543"/>
      <c r="FO22" s="70"/>
      <c r="FP22" s="543"/>
      <c r="FQ22" s="70"/>
      <c r="FR22" s="118">
        <f t="shared" ref="FR22:FR28" si="677">SUM(FF22:FQ22)</f>
        <v>47738</v>
      </c>
      <c r="FS22" s="150">
        <f t="shared" ref="FS22:FS30" si="678">SUM(FF22:FQ22)/$FR$4</f>
        <v>5967.25</v>
      </c>
      <c r="FT22" s="292">
        <f t="shared" si="331"/>
        <v>599</v>
      </c>
      <c r="FU22" s="1103">
        <f>FT22/EO22</f>
        <v>8.1931336342497607E-2</v>
      </c>
      <c r="FV22" s="292">
        <f t="shared" ref="FV22:FV30" si="679">ES22-ER22</f>
        <v>-284</v>
      </c>
      <c r="FW22" s="1099">
        <f>FV22/ER22</f>
        <v>-3.5903919089759796E-2</v>
      </c>
      <c r="FX22" s="292">
        <f t="shared" ref="FX22:FX30" si="680">ET22-ES22</f>
        <v>168</v>
      </c>
      <c r="FY22" s="1099">
        <f t="shared" ref="FY22:FY30" si="681">FX22/ES22</f>
        <v>2.2029897718332022E-2</v>
      </c>
      <c r="FZ22" s="292">
        <f t="shared" ref="FZ22:FZ30" si="682">EU22-ET22</f>
        <v>832</v>
      </c>
      <c r="GA22" s="1099">
        <f>FZ22/ET22</f>
        <v>0.10674878111367719</v>
      </c>
      <c r="GB22" s="292">
        <f t="shared" ref="GB22:GB30" si="683">EV22-EU22</f>
        <v>-3242</v>
      </c>
      <c r="GC22" s="1099">
        <f t="shared" ref="GC22:GC30" si="684">GB22/EU22</f>
        <v>-0.37584048226292605</v>
      </c>
      <c r="GD22" s="292">
        <f t="shared" ref="GD22:GD30" si="685">EW22-EV22</f>
        <v>288</v>
      </c>
      <c r="GE22" s="1099">
        <f>GD22/EV22</f>
        <v>5.3491827637444277E-2</v>
      </c>
      <c r="GF22" s="292">
        <f t="shared" ref="GF22:GF30" si="686">EX22-EW22</f>
        <v>646</v>
      </c>
      <c r="GG22" s="1157">
        <f t="shared" ref="GG22:GG30" si="687">GF22/EW22</f>
        <v>0.11389280677009873</v>
      </c>
      <c r="GH22" s="292">
        <f t="shared" ref="GH22:GH30" si="688">EY22-EX22</f>
        <v>1121</v>
      </c>
      <c r="GI22" s="1099">
        <f>GH22/EX22</f>
        <v>0.17742956631845522</v>
      </c>
      <c r="GJ22" s="292">
        <f t="shared" ref="GJ22:GJ30" si="689">EZ22-EY22</f>
        <v>-60</v>
      </c>
      <c r="GK22" s="1099">
        <f>GJ22/EY22</f>
        <v>-8.0656002150826731E-3</v>
      </c>
      <c r="GL22" s="292">
        <f t="shared" ref="GL22:GL30" si="690">FA22-EZ22</f>
        <v>-1034</v>
      </c>
      <c r="GM22" s="1099">
        <f>GL22/EZ22</f>
        <v>-0.14012738853503184</v>
      </c>
      <c r="GN22" s="292">
        <f t="shared" ref="GN22:GN30" si="691">FB22-FA22</f>
        <v>-456</v>
      </c>
      <c r="GO22" s="1099">
        <f t="shared" ref="GO22:GO30" si="692">GN22/FA22</f>
        <v>-7.1867612293144215E-2</v>
      </c>
      <c r="GP22" s="292">
        <f t="shared" ref="GP22:GP30" si="693">FC22-FB22</f>
        <v>859</v>
      </c>
      <c r="GQ22" s="1099">
        <f t="shared" ref="GQ22:GQ30" si="694">GP22/FB22</f>
        <v>0.14586517235523858</v>
      </c>
      <c r="GR22" s="1050">
        <f t="shared" si="355"/>
        <v>-658</v>
      </c>
      <c r="GS22" s="1186">
        <f t="shared" si="356"/>
        <v>-9.7510373443983403E-2</v>
      </c>
      <c r="GT22" s="1050">
        <f t="shared" si="357"/>
        <v>161</v>
      </c>
      <c r="GU22" s="342">
        <f t="shared" si="358"/>
        <v>2.6436781609195402E-2</v>
      </c>
      <c r="GV22" s="1050">
        <f t="shared" si="359"/>
        <v>-707</v>
      </c>
      <c r="GW22" s="342">
        <f t="shared" si="360"/>
        <v>-0.11310190369540873</v>
      </c>
      <c r="GX22" s="1050">
        <f t="shared" si="361"/>
        <v>217</v>
      </c>
      <c r="GY22" s="342">
        <f t="shared" si="362"/>
        <v>3.9141414141414144E-2</v>
      </c>
      <c r="GZ22" s="1050">
        <f t="shared" si="363"/>
        <v>-418</v>
      </c>
      <c r="HA22" s="342">
        <f t="shared" si="364"/>
        <v>-7.255684776948447E-2</v>
      </c>
      <c r="HB22" s="1050">
        <f t="shared" si="365"/>
        <v>-390</v>
      </c>
      <c r="HC22" s="342">
        <f t="shared" si="366"/>
        <v>-7.2992700729927001E-2</v>
      </c>
      <c r="HD22" s="1050">
        <f t="shared" si="367"/>
        <v>1361</v>
      </c>
      <c r="HE22" s="342">
        <f t="shared" si="368"/>
        <v>0.27478295982232992</v>
      </c>
      <c r="HF22" s="1050">
        <f t="shared" si="369"/>
        <v>1168</v>
      </c>
      <c r="HG22" s="342">
        <f t="shared" si="370"/>
        <v>0.18498574596135572</v>
      </c>
      <c r="HH22" s="1050">
        <f t="shared" si="371"/>
        <v>-7482</v>
      </c>
      <c r="HI22" s="342">
        <f t="shared" si="372"/>
        <v>-1</v>
      </c>
      <c r="HJ22" s="1050">
        <f t="shared" si="373"/>
        <v>0</v>
      </c>
      <c r="HK22" s="342" t="e">
        <f t="shared" si="374"/>
        <v>#DIV/0!</v>
      </c>
      <c r="HL22" s="1050">
        <f t="shared" si="375"/>
        <v>0</v>
      </c>
      <c r="HM22" s="342" t="e">
        <f t="shared" si="376"/>
        <v>#DIV/0!</v>
      </c>
      <c r="HN22" s="1050">
        <f t="shared" si="377"/>
        <v>0</v>
      </c>
      <c r="HO22" s="342" t="e">
        <f t="shared" si="378"/>
        <v>#DIV/0!</v>
      </c>
      <c r="HP22" s="1050">
        <f t="shared" ref="HP22:HP30" si="695">EY22</f>
        <v>7439</v>
      </c>
      <c r="HQ22" s="880">
        <f t="shared" ref="HQ22:HQ30" si="696">FM22</f>
        <v>7482</v>
      </c>
      <c r="HR22" s="113">
        <f t="shared" ref="HR22:HR30" si="697">HQ22-HP22</f>
        <v>43</v>
      </c>
      <c r="HS22" s="100">
        <f t="shared" ref="HS22:HS30" si="698">IF(ISERROR(HR22/HP22),0,HR22/HP22)</f>
        <v>5.7803468208092483E-3</v>
      </c>
      <c r="HT22" s="1177"/>
      <c r="HU22" t="str">
        <f t="shared" ref="HU22:HU30" si="699">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700">AJ22</f>
        <v>6768</v>
      </c>
      <c r="IH22" s="241">
        <f t="shared" ref="IH22:IH30" si="701">AK22</f>
        <v>6949</v>
      </c>
      <c r="II22" s="241">
        <f t="shared" ref="II22:II30" si="702">AL22</f>
        <v>5345</v>
      </c>
      <c r="IJ22" s="241">
        <f t="shared" ref="IJ22:IJ30" si="703">AM22</f>
        <v>9088</v>
      </c>
      <c r="IK22" s="241">
        <f t="shared" ref="IK22:IK30" si="704">AN22</f>
        <v>6219</v>
      </c>
      <c r="IL22" s="241">
        <f t="shared" ref="IL22:IL30" si="705">AO22</f>
        <v>5518</v>
      </c>
      <c r="IM22" s="241">
        <f t="shared" ref="IM22:IM30" si="706">AP22</f>
        <v>7380</v>
      </c>
      <c r="IN22" s="241">
        <f t="shared" ref="IN22:IN30" si="707">AQ22</f>
        <v>6960</v>
      </c>
      <c r="IO22" s="241">
        <f t="shared" ref="IO22:IO30" si="708">AR22</f>
        <v>6079</v>
      </c>
      <c r="IP22" s="241">
        <f t="shared" ref="IP22:IP30" si="709">AS22</f>
        <v>6613</v>
      </c>
      <c r="IQ22" s="241">
        <f t="shared" ref="IQ22:IQ30" si="710">AT22</f>
        <v>8313</v>
      </c>
      <c r="IR22" s="241">
        <f t="shared" ref="IR22:IR30" si="711">AU22</f>
        <v>6310</v>
      </c>
      <c r="IS22" s="241">
        <f t="shared" ref="IS22:IS30" si="712">AX22</f>
        <v>7221</v>
      </c>
      <c r="IT22" s="241">
        <f t="shared" ref="IT22:IT30" si="713">AY22</f>
        <v>6954</v>
      </c>
      <c r="IU22" s="241">
        <f t="shared" ref="IU22:IU30" si="714">AZ22</f>
        <v>7492</v>
      </c>
      <c r="IV22" s="241">
        <f t="shared" ref="IV22:IV30" si="715">BA22</f>
        <v>13806</v>
      </c>
      <c r="IW22" s="241">
        <f t="shared" ref="IW22:IW30" si="716">BB22</f>
        <v>8718</v>
      </c>
      <c r="IX22" s="241">
        <f t="shared" ref="IX22:IX30" si="717">BC22</f>
        <v>7584</v>
      </c>
      <c r="IY22" s="241">
        <f t="shared" ref="IY22:IY30" si="718">BD22</f>
        <v>8400</v>
      </c>
      <c r="IZ22" s="241">
        <f t="shared" ref="IZ22:IZ30" si="719">BE22</f>
        <v>6710</v>
      </c>
      <c r="JA22" s="241">
        <f t="shared" ref="JA22:JA30" si="720">BF22</f>
        <v>6732</v>
      </c>
      <c r="JB22" s="241">
        <f t="shared" ref="JB22:JB30" si="721">BG22</f>
        <v>6700</v>
      </c>
      <c r="JC22" s="241">
        <f t="shared" ref="JC22:JC30" si="722">BH22</f>
        <v>6663</v>
      </c>
      <c r="JD22" s="241">
        <f t="shared" ref="JD22:JD30" si="723">BI22</f>
        <v>7110</v>
      </c>
      <c r="JE22" s="650">
        <f t="shared" ref="JE22:JE30" si="724">BL22</f>
        <v>7534</v>
      </c>
      <c r="JF22" s="650">
        <f t="shared" ref="JF22:JF30" si="725">BM22</f>
        <v>6935</v>
      </c>
      <c r="JG22" s="650">
        <f t="shared" ref="JG22:JG30" si="726">BN22</f>
        <v>7341</v>
      </c>
      <c r="JH22" s="650">
        <f t="shared" ref="JH22:JH30" si="727">BO22</f>
        <v>14182</v>
      </c>
      <c r="JI22" s="650">
        <f t="shared" ref="JI22:JI30" si="728">BP22</f>
        <v>7075</v>
      </c>
      <c r="JJ22" s="650">
        <f t="shared" ref="JJ22:JJ30" si="729">BQ22</f>
        <v>6975</v>
      </c>
      <c r="JK22" s="650">
        <f t="shared" ref="JK22:JK30" si="730">BR22</f>
        <v>8839</v>
      </c>
      <c r="JL22" s="650">
        <f t="shared" ref="JL22:JL30" si="731">BS22</f>
        <v>7077</v>
      </c>
      <c r="JM22" s="650">
        <f t="shared" ref="JM22:JM30" si="732">BT22</f>
        <v>8034</v>
      </c>
      <c r="JN22" s="650">
        <f t="shared" ref="JN22:JN30" si="733">BU22</f>
        <v>8445</v>
      </c>
      <c r="JO22" s="650">
        <f t="shared" ref="JO22:JO30" si="734">BV22</f>
        <v>6607</v>
      </c>
      <c r="JP22" s="650">
        <f t="shared" ref="JP22:JP30" si="735">BW22</f>
        <v>7352</v>
      </c>
      <c r="JQ22" s="742">
        <f t="shared" ref="JQ22:JQ30" si="736">BZ22</f>
        <v>7541</v>
      </c>
      <c r="JR22" s="742">
        <f t="shared" ref="JR22:JR30" si="737">CA22</f>
        <v>7048</v>
      </c>
      <c r="JS22" s="742">
        <f t="shared" ref="JS22:JS30" si="738">CB22</f>
        <v>6782</v>
      </c>
      <c r="JT22" s="742">
        <f t="shared" ref="JT22:JT30" si="739">CC22</f>
        <v>7289</v>
      </c>
      <c r="JU22" s="742">
        <f t="shared" ref="JU22:JU30" si="740">CD22</f>
        <v>7028</v>
      </c>
      <c r="JV22" s="742">
        <f t="shared" ref="JV22:JV30" si="741">CE22</f>
        <v>7247</v>
      </c>
      <c r="JW22" s="742">
        <f t="shared" ref="JW22:JW30" si="742">CF22</f>
        <v>6883</v>
      </c>
      <c r="JX22" s="742">
        <f t="shared" ref="JX22:JX30" si="743">CG22</f>
        <v>7569</v>
      </c>
      <c r="JY22" s="742">
        <f t="shared" ref="JY22:JY30" si="744">CH22</f>
        <v>7006</v>
      </c>
      <c r="JZ22" s="742">
        <f t="shared" ref="JZ22:JZ30" si="745">CI22</f>
        <v>6358</v>
      </c>
      <c r="KA22" s="742">
        <f t="shared" ref="KA22:KA30" si="746">CJ22</f>
        <v>5948</v>
      </c>
      <c r="KB22" s="742">
        <f t="shared" ref="KB22:KB30" si="747">CK22</f>
        <v>6524</v>
      </c>
      <c r="KC22" s="792">
        <f t="shared" ref="KC22:KC30" si="748">CN22</f>
        <v>6679</v>
      </c>
      <c r="KD22" s="792">
        <f t="shared" ref="KD22:KD30" si="749">CO22</f>
        <v>7131</v>
      </c>
      <c r="KE22" s="792">
        <f t="shared" ref="KE22:KE30" si="750">CP22</f>
        <v>6183</v>
      </c>
      <c r="KF22" s="792">
        <f t="shared" ref="KF22:KF30" si="751">CQ22</f>
        <v>7343</v>
      </c>
      <c r="KG22" s="792">
        <f t="shared" ref="KG22:KG30" si="752">CR22</f>
        <v>6061</v>
      </c>
      <c r="KH22" s="792">
        <f t="shared" ref="KH22:KH30" si="753">CS22</f>
        <v>6053</v>
      </c>
      <c r="KI22" s="792">
        <f t="shared" ref="KI22:KI30" si="754">CT22</f>
        <v>6951</v>
      </c>
      <c r="KJ22" s="792">
        <f t="shared" ref="KJ22:KJ30" si="755">CU22</f>
        <v>6584</v>
      </c>
      <c r="KK22" s="792">
        <f t="shared" ref="KK22:KK30" si="756">CV22</f>
        <v>6181</v>
      </c>
      <c r="KL22" s="792">
        <f t="shared" ref="KL22:KL30" si="757">CW22</f>
        <v>5205</v>
      </c>
      <c r="KM22" s="792">
        <f t="shared" ref="KM22:KM30" si="758">CX22</f>
        <v>5680</v>
      </c>
      <c r="KN22" s="792">
        <f t="shared" ref="KN22:KN30" si="759">CY22</f>
        <v>5484</v>
      </c>
      <c r="KO22" s="967">
        <f t="shared" ref="KO22:KO30" si="760">DB22</f>
        <v>5350</v>
      </c>
      <c r="KP22" s="967">
        <f t="shared" ref="KP22:KP30" si="761">DC22</f>
        <v>6023</v>
      </c>
      <c r="KQ22" s="967">
        <f t="shared" ref="KQ22:KQ30" si="762">DD22</f>
        <v>4888</v>
      </c>
      <c r="KR22" s="967">
        <f t="shared" ref="KR22:KR30" si="763">DE22</f>
        <v>5606</v>
      </c>
      <c r="KS22" s="967">
        <f t="shared" ref="KS22:KS30" si="764">DF22</f>
        <v>4913</v>
      </c>
      <c r="KT22" s="967">
        <f t="shared" ref="KT22:KT30" si="765">DG22</f>
        <v>4578</v>
      </c>
      <c r="KU22" s="967">
        <f t="shared" ref="KU22:KU30" si="766">DH22</f>
        <v>6718</v>
      </c>
      <c r="KV22" s="967">
        <f t="shared" ref="KV22:KV30" si="767">DI22</f>
        <v>6309</v>
      </c>
      <c r="KW22" s="967">
        <f t="shared" ref="KW22:KW30" si="768">DJ22</f>
        <v>6009</v>
      </c>
      <c r="KX22" s="967">
        <f t="shared" ref="KX22:KX30" si="769">DK22</f>
        <v>6042</v>
      </c>
      <c r="KY22" s="967">
        <f t="shared" ref="KY22:KY30" si="770">DL22</f>
        <v>5449</v>
      </c>
      <c r="KZ22" s="967">
        <f t="shared" ref="KZ22:KZ30" si="771">DM22</f>
        <v>6489</v>
      </c>
      <c r="LA22" s="989">
        <f t="shared" ref="LA22:LA30" si="772">DP22</f>
        <v>5876</v>
      </c>
      <c r="LB22" s="989">
        <f t="shared" ref="LB22:LB30" si="773">DQ22</f>
        <v>6005</v>
      </c>
      <c r="LC22" s="989">
        <f t="shared" ref="LC22:LC30" si="774">DR22</f>
        <v>4527</v>
      </c>
      <c r="LD22" s="989">
        <f t="shared" ref="LD22:LD30" si="775">DS22</f>
        <v>6637</v>
      </c>
      <c r="LE22" s="989">
        <f t="shared" ref="LE22:LE30" si="776">DT22</f>
        <v>5260</v>
      </c>
      <c r="LF22" s="989">
        <f t="shared" ref="LF22:LF30" si="777">DU22</f>
        <v>4864</v>
      </c>
      <c r="LG22" s="989">
        <f t="shared" ref="LG22:LG30" si="778">DV22</f>
        <v>7185</v>
      </c>
      <c r="LH22" s="989">
        <f t="shared" ref="LH22:LH30" si="779">DW22</f>
        <v>6539</v>
      </c>
      <c r="LI22" s="989">
        <f t="shared" ref="LI22:LI30" si="780">DX22</f>
        <v>6369</v>
      </c>
      <c r="LJ22" s="989">
        <f t="shared" ref="LJ22:LJ30" si="781">DY22</f>
        <v>6092</v>
      </c>
      <c r="LK22" s="989">
        <f t="shared" ref="LK22:LK30" si="782">DZ22</f>
        <v>5661</v>
      </c>
      <c r="LL22" s="989">
        <f t="shared" ref="LL22:LL30" si="783">EA22</f>
        <v>5692</v>
      </c>
      <c r="LM22" s="1029">
        <f t="shared" ref="LM22:LM30" si="784">ED22</f>
        <v>5945</v>
      </c>
      <c r="LN22" s="1029">
        <f t="shared" ref="LN22:LN30" si="785">EE22</f>
        <v>5368</v>
      </c>
      <c r="LO22" s="1029">
        <f t="shared" ref="LO22:LO30" si="786">EF22</f>
        <v>4899</v>
      </c>
      <c r="LP22" s="1029">
        <f t="shared" ref="LP22:LP30" si="787">EG22</f>
        <v>5583</v>
      </c>
      <c r="LQ22" s="1029">
        <f t="shared" ref="LQ22:LQ30" si="788">EH22</f>
        <v>5091</v>
      </c>
      <c r="LR22" s="1029">
        <f t="shared" ref="LR22:LR30" si="789">EI22</f>
        <v>4873</v>
      </c>
      <c r="LS22" s="1029">
        <f t="shared" ref="LS22:LS30" si="790">EJ22</f>
        <v>7029</v>
      </c>
      <c r="LT22" s="1029">
        <f t="shared" ref="LT22:LT30" si="791">EK22</f>
        <v>6918</v>
      </c>
      <c r="LU22" s="1029">
        <f t="shared" ref="LU22:LU30" si="792">EL22</f>
        <v>6814</v>
      </c>
      <c r="LV22" s="1029">
        <f t="shared" ref="LV22:LV30" si="793">EM22</f>
        <v>6149</v>
      </c>
      <c r="LW22" s="1029">
        <f t="shared" ref="LW22:LW30" si="794">EN22</f>
        <v>5925</v>
      </c>
      <c r="LX22" s="1029">
        <f t="shared" ref="LX22:LX30" si="795">EO22</f>
        <v>7311</v>
      </c>
      <c r="LY22" s="1118">
        <f t="shared" ref="LY22:LY30" si="796">ER22</f>
        <v>7910</v>
      </c>
      <c r="LZ22" s="1118">
        <f t="shared" ref="LZ22:LZ30" si="797">ES22</f>
        <v>7626</v>
      </c>
      <c r="MA22" s="1118">
        <f t="shared" ref="MA22:MA30" si="798">ET22</f>
        <v>7794</v>
      </c>
      <c r="MB22" s="1118">
        <f t="shared" ref="MB22:MB30" si="799">EU22</f>
        <v>8626</v>
      </c>
      <c r="MC22" s="1118">
        <f t="shared" ref="MC22:MC30" si="800">EV22</f>
        <v>5384</v>
      </c>
      <c r="MD22" s="1118">
        <f t="shared" ref="MD22:MD30" si="801">EW22</f>
        <v>5672</v>
      </c>
      <c r="ME22" s="1118">
        <f t="shared" ref="ME22:ME30" si="802">EX22</f>
        <v>6318</v>
      </c>
      <c r="MF22" s="1118">
        <f t="shared" ref="MF22:MF30" si="803">EY22</f>
        <v>7439</v>
      </c>
      <c r="MG22" s="1118">
        <f t="shared" ref="MG22:MG30" si="804">EZ22</f>
        <v>7379</v>
      </c>
      <c r="MH22" s="1118">
        <f t="shared" ref="MH22:MH30" si="805">FA22</f>
        <v>6345</v>
      </c>
      <c r="MI22" s="1118">
        <f t="shared" ref="MI22:MI30" si="806">FB22</f>
        <v>5889</v>
      </c>
      <c r="MJ22" s="1118">
        <f t="shared" ref="MJ22:MJ30" si="807">FC22</f>
        <v>6748</v>
      </c>
      <c r="MK22" s="1208">
        <f t="shared" ref="MK22:MK30" si="808">FF22</f>
        <v>6090</v>
      </c>
      <c r="ML22" s="1208">
        <f t="shared" ref="ML22:ML30" si="809">FG22</f>
        <v>6251</v>
      </c>
      <c r="MM22" s="1208">
        <f t="shared" ref="MM22:MM30" si="810">FH22</f>
        <v>5544</v>
      </c>
      <c r="MN22" s="1208">
        <f t="shared" ref="MN22:MN30" si="811">FI22</f>
        <v>5761</v>
      </c>
      <c r="MO22" s="1208">
        <f t="shared" ref="MO22:MO30" si="812">FJ22</f>
        <v>5343</v>
      </c>
      <c r="MP22" s="1208">
        <f t="shared" ref="MP22:MP30" si="813">FK22</f>
        <v>4953</v>
      </c>
      <c r="MQ22" s="1208">
        <f t="shared" ref="MQ22:MQ30" si="814">FL22</f>
        <v>6314</v>
      </c>
      <c r="MR22" s="1208">
        <f t="shared" ref="MR22:MR30" si="815">FM22</f>
        <v>7482</v>
      </c>
      <c r="MS22" s="1208">
        <f t="shared" ref="MS22:MS30" si="816">FN22</f>
        <v>0</v>
      </c>
      <c r="MT22" s="1208">
        <f t="shared" ref="MT22:MT30" si="817">FO22</f>
        <v>0</v>
      </c>
      <c r="MU22" s="1208">
        <f t="shared" ref="MU22:MU30" si="818">FP22</f>
        <v>0</v>
      </c>
      <c r="MV22" s="1208">
        <f t="shared" ref="MV22:MV30" si="819">FQ22</f>
        <v>0</v>
      </c>
    </row>
    <row r="23" spans="1:360" x14ac:dyDescent="0.3">
      <c r="A23" s="628"/>
      <c r="B23" s="50"/>
      <c r="C23" s="50" t="s">
        <v>33</v>
      </c>
      <c r="E23" s="1280" t="s">
        <v>38</v>
      </c>
      <c r="F23" s="1280"/>
      <c r="G23" s="1281"/>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10"/>
        <v>45332</v>
      </c>
      <c r="AW23" s="150">
        <f t="shared" si="611"/>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14"/>
        <v>53417</v>
      </c>
      <c r="BK23" s="150">
        <f t="shared" si="615"/>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22"/>
        <v>51243</v>
      </c>
      <c r="BY23" s="150">
        <f t="shared" si="623"/>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30"/>
        <v>37691</v>
      </c>
      <c r="CM23" s="150">
        <f t="shared" si="631"/>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38"/>
        <v>33934</v>
      </c>
      <c r="DA23" s="150">
        <f t="shared" si="639"/>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46"/>
        <v>26737</v>
      </c>
      <c r="DO23" s="150">
        <f t="shared" si="647"/>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54"/>
        <v>28539</v>
      </c>
      <c r="EC23" s="150">
        <f t="shared" si="655"/>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62"/>
        <v>26797</v>
      </c>
      <c r="EQ23" s="150">
        <f t="shared" si="663"/>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71"/>
        <v>28720</v>
      </c>
      <c r="FE23" s="150">
        <f t="shared" si="672"/>
        <v>2393.3333333333335</v>
      </c>
      <c r="FF23" s="187">
        <v>2009</v>
      </c>
      <c r="FG23" s="64">
        <v>1929</v>
      </c>
      <c r="FH23" s="20">
        <v>1710</v>
      </c>
      <c r="FI23" s="64">
        <v>1975</v>
      </c>
      <c r="FJ23" s="20">
        <v>1692</v>
      </c>
      <c r="FK23" s="64">
        <v>1612</v>
      </c>
      <c r="FL23" s="187">
        <v>2640</v>
      </c>
      <c r="FM23" s="64">
        <v>3542</v>
      </c>
      <c r="FN23" s="187"/>
      <c r="FO23" s="64"/>
      <c r="FP23" s="187"/>
      <c r="FQ23" s="64"/>
      <c r="FR23" s="118">
        <f t="shared" si="677"/>
        <v>17109</v>
      </c>
      <c r="FS23" s="150">
        <f t="shared" si="678"/>
        <v>2138.625</v>
      </c>
      <c r="FT23" s="292">
        <f t="shared" si="331"/>
        <v>106</v>
      </c>
      <c r="FU23" s="1103">
        <f>FT23/EO23</f>
        <v>4.842393787117405E-2</v>
      </c>
      <c r="FV23" s="292">
        <f t="shared" si="679"/>
        <v>-242</v>
      </c>
      <c r="FW23" s="1099">
        <f>FV23/ER23</f>
        <v>-0.10544662309368191</v>
      </c>
      <c r="FX23" s="292">
        <f t="shared" si="680"/>
        <v>66</v>
      </c>
      <c r="FY23" s="1099">
        <f t="shared" si="681"/>
        <v>3.2148075986361421E-2</v>
      </c>
      <c r="FZ23" s="292">
        <f t="shared" si="682"/>
        <v>363</v>
      </c>
      <c r="GA23" s="1099">
        <f>FZ23/ET23</f>
        <v>0.17130722038697499</v>
      </c>
      <c r="GB23" s="292">
        <f t="shared" si="683"/>
        <v>-467</v>
      </c>
      <c r="GC23" s="1099">
        <f t="shared" si="684"/>
        <v>-0.18815471394037067</v>
      </c>
      <c r="GD23" s="292">
        <f t="shared" si="685"/>
        <v>76</v>
      </c>
      <c r="GE23" s="1099">
        <f>GD23/EV23</f>
        <v>3.7717121588089333E-2</v>
      </c>
      <c r="GF23" s="292">
        <f t="shared" si="686"/>
        <v>586</v>
      </c>
      <c r="GG23" s="1157">
        <f t="shared" si="687"/>
        <v>0.2802486848397896</v>
      </c>
      <c r="GH23" s="292">
        <f t="shared" si="688"/>
        <v>860</v>
      </c>
      <c r="GI23" s="1099">
        <f>GH23/EX23</f>
        <v>0.3212551363466567</v>
      </c>
      <c r="GJ23" s="292">
        <f t="shared" si="689"/>
        <v>-673</v>
      </c>
      <c r="GK23" s="1099">
        <f>GJ23/EY23</f>
        <v>-0.19027424370935822</v>
      </c>
      <c r="GL23" s="292">
        <f t="shared" si="690"/>
        <v>-747</v>
      </c>
      <c r="GM23" s="1099">
        <f>GL23/EZ23</f>
        <v>-0.2608240223463687</v>
      </c>
      <c r="GN23" s="292">
        <f t="shared" si="691"/>
        <v>-34</v>
      </c>
      <c r="GO23" s="1099">
        <f t="shared" si="692"/>
        <v>-1.6060462919225318E-2</v>
      </c>
      <c r="GP23" s="292">
        <f t="shared" si="693"/>
        <v>304</v>
      </c>
      <c r="GQ23" s="1099">
        <f t="shared" si="694"/>
        <v>0.1459433509361498</v>
      </c>
      <c r="GR23" s="1050">
        <f t="shared" si="355"/>
        <v>-378</v>
      </c>
      <c r="GS23" s="1186">
        <f t="shared" si="356"/>
        <v>-0.15835777126099707</v>
      </c>
      <c r="GT23" s="1050">
        <f t="shared" si="357"/>
        <v>-80</v>
      </c>
      <c r="GU23" s="342">
        <f t="shared" si="358"/>
        <v>-3.9820806371329016E-2</v>
      </c>
      <c r="GV23" s="1050">
        <f t="shared" si="359"/>
        <v>-219</v>
      </c>
      <c r="GW23" s="342">
        <f t="shared" si="360"/>
        <v>-0.11353032659409021</v>
      </c>
      <c r="GX23" s="1050">
        <f t="shared" si="361"/>
        <v>265</v>
      </c>
      <c r="GY23" s="342">
        <f t="shared" si="362"/>
        <v>0.15497076023391812</v>
      </c>
      <c r="GZ23" s="1050">
        <f t="shared" si="363"/>
        <v>-283</v>
      </c>
      <c r="HA23" s="342">
        <f t="shared" si="364"/>
        <v>-0.14329113924050632</v>
      </c>
      <c r="HB23" s="1050">
        <f t="shared" si="365"/>
        <v>-80</v>
      </c>
      <c r="HC23" s="342">
        <f t="shared" si="366"/>
        <v>-4.7281323877068557E-2</v>
      </c>
      <c r="HD23" s="1050">
        <f t="shared" si="367"/>
        <v>1028</v>
      </c>
      <c r="HE23" s="342">
        <f t="shared" si="368"/>
        <v>0.63771712158808935</v>
      </c>
      <c r="HF23" s="1050">
        <f t="shared" si="369"/>
        <v>902</v>
      </c>
      <c r="HG23" s="342">
        <f t="shared" si="370"/>
        <v>0.34166666666666667</v>
      </c>
      <c r="HH23" s="1050">
        <f t="shared" si="371"/>
        <v>-3542</v>
      </c>
      <c r="HI23" s="342">
        <f t="shared" si="372"/>
        <v>-1</v>
      </c>
      <c r="HJ23" s="1050">
        <f t="shared" si="373"/>
        <v>0</v>
      </c>
      <c r="HK23" s="342" t="e">
        <f t="shared" si="374"/>
        <v>#DIV/0!</v>
      </c>
      <c r="HL23" s="1050">
        <f t="shared" si="375"/>
        <v>0</v>
      </c>
      <c r="HM23" s="342" t="e">
        <f t="shared" si="376"/>
        <v>#DIV/0!</v>
      </c>
      <c r="HN23" s="1050">
        <f t="shared" si="377"/>
        <v>0</v>
      </c>
      <c r="HO23" s="342" t="e">
        <f t="shared" si="378"/>
        <v>#DIV/0!</v>
      </c>
      <c r="HP23" s="1050">
        <f t="shared" si="695"/>
        <v>3537</v>
      </c>
      <c r="HQ23" s="881">
        <f t="shared" si="696"/>
        <v>3542</v>
      </c>
      <c r="HR23" s="113">
        <f t="shared" si="697"/>
        <v>5</v>
      </c>
      <c r="HS23" s="100">
        <f t="shared" si="698"/>
        <v>1.4136273678258412E-3</v>
      </c>
      <c r="HT23" s="1177"/>
      <c r="HU23" t="str">
        <f t="shared" si="699"/>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700"/>
        <v>3180</v>
      </c>
      <c r="IH23" s="241">
        <f t="shared" si="701"/>
        <v>3306</v>
      </c>
      <c r="II23" s="241">
        <f t="shared" si="702"/>
        <v>2691</v>
      </c>
      <c r="IJ23" s="241">
        <f t="shared" si="703"/>
        <v>6924</v>
      </c>
      <c r="IK23" s="241">
        <f t="shared" si="704"/>
        <v>3563</v>
      </c>
      <c r="IL23" s="241">
        <f t="shared" si="705"/>
        <v>2917</v>
      </c>
      <c r="IM23" s="241">
        <f t="shared" si="706"/>
        <v>3859</v>
      </c>
      <c r="IN23" s="241">
        <f t="shared" si="707"/>
        <v>3634</v>
      </c>
      <c r="IO23" s="241">
        <f t="shared" si="708"/>
        <v>3071</v>
      </c>
      <c r="IP23" s="241">
        <f t="shared" si="709"/>
        <v>3359</v>
      </c>
      <c r="IQ23" s="241">
        <f t="shared" si="710"/>
        <v>5207</v>
      </c>
      <c r="IR23" s="241">
        <f t="shared" si="711"/>
        <v>3621</v>
      </c>
      <c r="IS23" s="241">
        <f t="shared" si="712"/>
        <v>3813</v>
      </c>
      <c r="IT23" s="241">
        <f t="shared" si="713"/>
        <v>3624</v>
      </c>
      <c r="IU23" s="241">
        <f t="shared" si="714"/>
        <v>4407</v>
      </c>
      <c r="IV23" s="241">
        <f t="shared" si="715"/>
        <v>9602</v>
      </c>
      <c r="IW23" s="241">
        <f t="shared" si="716"/>
        <v>4942</v>
      </c>
      <c r="IX23" s="241">
        <f t="shared" si="717"/>
        <v>4326</v>
      </c>
      <c r="IY23" s="241">
        <f t="shared" si="718"/>
        <v>5169</v>
      </c>
      <c r="IZ23" s="241">
        <f t="shared" si="719"/>
        <v>3640</v>
      </c>
      <c r="JA23" s="241">
        <f t="shared" si="720"/>
        <v>3557</v>
      </c>
      <c r="JB23" s="241">
        <f t="shared" si="721"/>
        <v>3419</v>
      </c>
      <c r="JC23" s="241">
        <f t="shared" si="722"/>
        <v>3275</v>
      </c>
      <c r="JD23" s="241">
        <f t="shared" si="723"/>
        <v>3643</v>
      </c>
      <c r="JE23" s="650">
        <f t="shared" si="724"/>
        <v>3725</v>
      </c>
      <c r="JF23" s="650">
        <f t="shared" si="725"/>
        <v>3562</v>
      </c>
      <c r="JG23" s="650">
        <f t="shared" si="726"/>
        <v>3929</v>
      </c>
      <c r="JH23" s="650">
        <f t="shared" si="727"/>
        <v>10525</v>
      </c>
      <c r="JI23" s="650">
        <f t="shared" si="728"/>
        <v>3489</v>
      </c>
      <c r="JJ23" s="650">
        <f t="shared" si="729"/>
        <v>3627</v>
      </c>
      <c r="JK23" s="650">
        <f t="shared" si="730"/>
        <v>4536</v>
      </c>
      <c r="JL23" s="650">
        <f t="shared" si="731"/>
        <v>3422</v>
      </c>
      <c r="JM23" s="650">
        <f t="shared" si="732"/>
        <v>3883</v>
      </c>
      <c r="JN23" s="650">
        <f t="shared" si="733"/>
        <v>4341</v>
      </c>
      <c r="JO23" s="650">
        <f t="shared" si="734"/>
        <v>3143</v>
      </c>
      <c r="JP23" s="650">
        <f t="shared" si="735"/>
        <v>3061</v>
      </c>
      <c r="JQ23" s="742">
        <f t="shared" si="736"/>
        <v>2991</v>
      </c>
      <c r="JR23" s="742">
        <f t="shared" si="737"/>
        <v>2923</v>
      </c>
      <c r="JS23" s="742">
        <f t="shared" si="738"/>
        <v>3233</v>
      </c>
      <c r="JT23" s="742">
        <f t="shared" si="739"/>
        <v>3750</v>
      </c>
      <c r="JU23" s="742">
        <f t="shared" si="740"/>
        <v>3383</v>
      </c>
      <c r="JV23" s="742">
        <f t="shared" si="741"/>
        <v>3099</v>
      </c>
      <c r="JW23" s="742">
        <f t="shared" si="742"/>
        <v>3381</v>
      </c>
      <c r="JX23" s="742">
        <f t="shared" si="743"/>
        <v>3386</v>
      </c>
      <c r="JY23" s="742">
        <f t="shared" si="744"/>
        <v>3149</v>
      </c>
      <c r="JZ23" s="742">
        <f t="shared" si="745"/>
        <v>2768</v>
      </c>
      <c r="KA23" s="742">
        <f t="shared" si="746"/>
        <v>2657</v>
      </c>
      <c r="KB23" s="742">
        <f t="shared" si="747"/>
        <v>2971</v>
      </c>
      <c r="KC23" s="792">
        <f t="shared" si="748"/>
        <v>2918</v>
      </c>
      <c r="KD23" s="792">
        <f t="shared" si="749"/>
        <v>3377</v>
      </c>
      <c r="KE23" s="792">
        <f t="shared" si="750"/>
        <v>3122</v>
      </c>
      <c r="KF23" s="792">
        <f t="shared" si="751"/>
        <v>3544</v>
      </c>
      <c r="KG23" s="792">
        <f t="shared" si="752"/>
        <v>2846</v>
      </c>
      <c r="KH23" s="792">
        <f t="shared" si="753"/>
        <v>2766</v>
      </c>
      <c r="KI23" s="792">
        <f t="shared" si="754"/>
        <v>3064</v>
      </c>
      <c r="KJ23" s="792">
        <f t="shared" si="755"/>
        <v>3077</v>
      </c>
      <c r="KK23" s="792">
        <f t="shared" si="756"/>
        <v>2639</v>
      </c>
      <c r="KL23" s="792">
        <f t="shared" si="757"/>
        <v>2155</v>
      </c>
      <c r="KM23" s="792">
        <f t="shared" si="758"/>
        <v>2265</v>
      </c>
      <c r="KN23" s="792">
        <f t="shared" si="759"/>
        <v>2161</v>
      </c>
      <c r="KO23" s="967">
        <f t="shared" si="760"/>
        <v>2120</v>
      </c>
      <c r="KP23" s="967">
        <f t="shared" si="761"/>
        <v>2284</v>
      </c>
      <c r="KQ23" s="967">
        <f t="shared" si="762"/>
        <v>1823</v>
      </c>
      <c r="KR23" s="967">
        <f t="shared" si="763"/>
        <v>2149</v>
      </c>
      <c r="KS23" s="967">
        <f t="shared" si="764"/>
        <v>1851</v>
      </c>
      <c r="KT23" s="967">
        <f t="shared" si="765"/>
        <v>1853</v>
      </c>
      <c r="KU23" s="967">
        <f t="shared" si="766"/>
        <v>2999</v>
      </c>
      <c r="KV23" s="967">
        <f t="shared" si="767"/>
        <v>2787</v>
      </c>
      <c r="KW23" s="967">
        <f t="shared" si="768"/>
        <v>2353</v>
      </c>
      <c r="KX23" s="967">
        <f t="shared" si="769"/>
        <v>2309</v>
      </c>
      <c r="KY23" s="967">
        <f t="shared" si="770"/>
        <v>2004</v>
      </c>
      <c r="KZ23" s="967">
        <f t="shared" si="771"/>
        <v>2205</v>
      </c>
      <c r="LA23" s="989">
        <f t="shared" si="772"/>
        <v>2302</v>
      </c>
      <c r="LB23" s="989">
        <f t="shared" si="773"/>
        <v>2564</v>
      </c>
      <c r="LC23" s="989">
        <f t="shared" si="774"/>
        <v>1917</v>
      </c>
      <c r="LD23" s="989">
        <f t="shared" si="775"/>
        <v>2625</v>
      </c>
      <c r="LE23" s="989">
        <f t="shared" si="776"/>
        <v>1854</v>
      </c>
      <c r="LF23" s="989">
        <f t="shared" si="777"/>
        <v>1788</v>
      </c>
      <c r="LG23" s="989">
        <f t="shared" si="778"/>
        <v>3327</v>
      </c>
      <c r="LH23" s="989">
        <f t="shared" si="779"/>
        <v>2920</v>
      </c>
      <c r="LI23" s="989">
        <f t="shared" si="780"/>
        <v>2719</v>
      </c>
      <c r="LJ23" s="989">
        <f t="shared" si="781"/>
        <v>2467</v>
      </c>
      <c r="LK23" s="989">
        <f t="shared" si="782"/>
        <v>2069</v>
      </c>
      <c r="LL23" s="989">
        <f t="shared" si="783"/>
        <v>1987</v>
      </c>
      <c r="LM23" s="1029">
        <f t="shared" si="784"/>
        <v>2344</v>
      </c>
      <c r="LN23" s="1029">
        <f t="shared" si="785"/>
        <v>1980</v>
      </c>
      <c r="LO23" s="1029">
        <f t="shared" si="786"/>
        <v>1805</v>
      </c>
      <c r="LP23" s="1029">
        <f t="shared" si="787"/>
        <v>2088</v>
      </c>
      <c r="LQ23" s="1029">
        <f t="shared" si="788"/>
        <v>2054</v>
      </c>
      <c r="LR23" s="1029">
        <f t="shared" si="789"/>
        <v>1749</v>
      </c>
      <c r="LS23" s="1029">
        <f t="shared" si="790"/>
        <v>3138</v>
      </c>
      <c r="LT23" s="1029">
        <f t="shared" si="791"/>
        <v>2956</v>
      </c>
      <c r="LU23" s="1029">
        <f t="shared" si="792"/>
        <v>2594</v>
      </c>
      <c r="LV23" s="1029">
        <f t="shared" si="793"/>
        <v>2029</v>
      </c>
      <c r="LW23" s="1029">
        <f t="shared" si="794"/>
        <v>1871</v>
      </c>
      <c r="LX23" s="1029">
        <f t="shared" si="795"/>
        <v>2189</v>
      </c>
      <c r="LY23" s="1118">
        <f t="shared" si="796"/>
        <v>2295</v>
      </c>
      <c r="LZ23" s="1118">
        <f t="shared" si="797"/>
        <v>2053</v>
      </c>
      <c r="MA23" s="1118">
        <f t="shared" si="798"/>
        <v>2119</v>
      </c>
      <c r="MB23" s="1118">
        <f t="shared" si="799"/>
        <v>2482</v>
      </c>
      <c r="MC23" s="1118">
        <f t="shared" si="800"/>
        <v>2015</v>
      </c>
      <c r="MD23" s="1118">
        <f t="shared" si="801"/>
        <v>2091</v>
      </c>
      <c r="ME23" s="1118">
        <f t="shared" si="802"/>
        <v>2677</v>
      </c>
      <c r="MF23" s="1118">
        <f t="shared" si="803"/>
        <v>3537</v>
      </c>
      <c r="MG23" s="1118">
        <f t="shared" si="804"/>
        <v>2864</v>
      </c>
      <c r="MH23" s="1118">
        <f t="shared" si="805"/>
        <v>2117</v>
      </c>
      <c r="MI23" s="1118">
        <f t="shared" si="806"/>
        <v>2083</v>
      </c>
      <c r="MJ23" s="1118">
        <f t="shared" si="807"/>
        <v>2387</v>
      </c>
      <c r="MK23" s="1208">
        <f t="shared" si="808"/>
        <v>2009</v>
      </c>
      <c r="ML23" s="1208">
        <f t="shared" si="809"/>
        <v>1929</v>
      </c>
      <c r="MM23" s="1208">
        <f t="shared" si="810"/>
        <v>1710</v>
      </c>
      <c r="MN23" s="1208">
        <f t="shared" si="811"/>
        <v>1975</v>
      </c>
      <c r="MO23" s="1208">
        <f t="shared" si="812"/>
        <v>1692</v>
      </c>
      <c r="MP23" s="1208">
        <f t="shared" si="813"/>
        <v>1612</v>
      </c>
      <c r="MQ23" s="1208">
        <f t="shared" si="814"/>
        <v>2640</v>
      </c>
      <c r="MR23" s="1208">
        <f t="shared" si="815"/>
        <v>3542</v>
      </c>
      <c r="MS23" s="1208">
        <f t="shared" si="816"/>
        <v>0</v>
      </c>
      <c r="MT23" s="1208">
        <f t="shared" si="817"/>
        <v>0</v>
      </c>
      <c r="MU23" s="1208">
        <f t="shared" si="818"/>
        <v>0</v>
      </c>
      <c r="MV23" s="1208">
        <f t="shared" si="819"/>
        <v>0</v>
      </c>
    </row>
    <row r="24" spans="1:360" x14ac:dyDescent="0.3">
      <c r="A24" s="628"/>
      <c r="B24" s="50"/>
      <c r="C24" s="50" t="s">
        <v>34</v>
      </c>
      <c r="E24" s="1280" t="s">
        <v>39</v>
      </c>
      <c r="F24" s="1280"/>
      <c r="G24" s="1281"/>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10"/>
        <v>21669</v>
      </c>
      <c r="AW24" s="150">
        <f t="shared" si="611"/>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14"/>
        <v>27865</v>
      </c>
      <c r="BK24" s="150">
        <f t="shared" si="615"/>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22"/>
        <v>35165</v>
      </c>
      <c r="BY24" s="150">
        <f t="shared" si="623"/>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30"/>
        <v>35100</v>
      </c>
      <c r="CM24" s="150">
        <f t="shared" si="631"/>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38"/>
        <v>31703</v>
      </c>
      <c r="DA24" s="150">
        <f t="shared" si="639"/>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46"/>
        <v>31605</v>
      </c>
      <c r="DO24" s="150">
        <f t="shared" si="647"/>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54"/>
        <v>31924</v>
      </c>
      <c r="EC24" s="150">
        <f t="shared" si="655"/>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62"/>
        <v>32957</v>
      </c>
      <c r="EQ24" s="150">
        <f t="shared" si="663"/>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71"/>
        <v>39348</v>
      </c>
      <c r="FE24" s="150">
        <f t="shared" si="672"/>
        <v>3279</v>
      </c>
      <c r="FF24" s="187">
        <v>3323</v>
      </c>
      <c r="FG24" s="64">
        <v>3576</v>
      </c>
      <c r="FH24" s="20">
        <v>3219</v>
      </c>
      <c r="FI24" s="64">
        <v>3170</v>
      </c>
      <c r="FJ24" s="20">
        <v>2897</v>
      </c>
      <c r="FK24" s="64">
        <v>2728</v>
      </c>
      <c r="FL24" s="187">
        <v>3062</v>
      </c>
      <c r="FM24" s="64">
        <v>3344</v>
      </c>
      <c r="FN24" s="187"/>
      <c r="FO24" s="64"/>
      <c r="FP24" s="187"/>
      <c r="FQ24" s="64"/>
      <c r="FR24" s="118">
        <f t="shared" si="677"/>
        <v>25319</v>
      </c>
      <c r="FS24" s="150">
        <f t="shared" si="678"/>
        <v>3164.875</v>
      </c>
      <c r="FT24" s="292">
        <f t="shared" si="331"/>
        <v>329</v>
      </c>
      <c r="FU24" s="1103">
        <f>FT24/EO24</f>
        <v>0.10182606004333024</v>
      </c>
      <c r="FV24" s="292">
        <f t="shared" si="679"/>
        <v>-386</v>
      </c>
      <c r="FW24" s="1099">
        <f>FV24/ER24</f>
        <v>-0.10842696629213483</v>
      </c>
      <c r="FX24" s="292">
        <f t="shared" si="680"/>
        <v>-119</v>
      </c>
      <c r="FY24" s="1099">
        <f t="shared" si="681"/>
        <v>-3.749212350346566E-2</v>
      </c>
      <c r="FZ24" s="292">
        <f t="shared" si="682"/>
        <v>198</v>
      </c>
      <c r="GA24" s="1099">
        <f>FZ24/ET24</f>
        <v>6.4811783960720126E-2</v>
      </c>
      <c r="GB24" s="292">
        <f t="shared" si="683"/>
        <v>-601</v>
      </c>
      <c r="GC24" s="1099">
        <f t="shared" si="684"/>
        <v>-0.18475253612050416</v>
      </c>
      <c r="GD24" s="292">
        <f t="shared" si="685"/>
        <v>294</v>
      </c>
      <c r="GE24" s="1099">
        <f>GD24/EV24</f>
        <v>0.11085972850678733</v>
      </c>
      <c r="GF24" s="292">
        <f t="shared" si="686"/>
        <v>196</v>
      </c>
      <c r="GG24" s="1157">
        <f t="shared" si="687"/>
        <v>6.6530889341479979E-2</v>
      </c>
      <c r="GH24" s="292">
        <f t="shared" si="688"/>
        <v>219</v>
      </c>
      <c r="GI24" s="1099">
        <f>GH24/EX24</f>
        <v>6.9700827498408655E-2</v>
      </c>
      <c r="GJ24" s="292">
        <f t="shared" si="689"/>
        <v>565</v>
      </c>
      <c r="GK24" s="1099">
        <f>GJ24/EY24</f>
        <v>0.16810473073490032</v>
      </c>
      <c r="GL24" s="292">
        <f t="shared" si="690"/>
        <v>-445</v>
      </c>
      <c r="GM24" s="1099">
        <f>GL24/EZ24</f>
        <v>-0.11334691798267957</v>
      </c>
      <c r="GN24" s="292">
        <f t="shared" si="691"/>
        <v>-289</v>
      </c>
      <c r="GO24" s="1099">
        <f t="shared" si="692"/>
        <v>-8.3022120080436662E-2</v>
      </c>
      <c r="GP24" s="292">
        <f t="shared" si="693"/>
        <v>414</v>
      </c>
      <c r="GQ24" s="1099">
        <f t="shared" si="694"/>
        <v>0.12969924812030076</v>
      </c>
      <c r="GR24" s="1050">
        <f t="shared" si="355"/>
        <v>-283</v>
      </c>
      <c r="GS24" s="1186">
        <f t="shared" si="356"/>
        <v>-7.8480310593455352E-2</v>
      </c>
      <c r="GT24" s="1050">
        <f t="shared" si="357"/>
        <v>253</v>
      </c>
      <c r="GU24" s="342">
        <f t="shared" si="358"/>
        <v>7.6136021667168222E-2</v>
      </c>
      <c r="GV24" s="1050">
        <f t="shared" si="359"/>
        <v>-357</v>
      </c>
      <c r="GW24" s="342">
        <f t="shared" si="360"/>
        <v>-9.9832214765100666E-2</v>
      </c>
      <c r="GX24" s="1050">
        <f t="shared" si="361"/>
        <v>-49</v>
      </c>
      <c r="GY24" s="342">
        <f t="shared" si="362"/>
        <v>-1.5222118670394533E-2</v>
      </c>
      <c r="GZ24" s="1050">
        <f t="shared" si="363"/>
        <v>-273</v>
      </c>
      <c r="HA24" s="342">
        <f t="shared" si="364"/>
        <v>-8.6119873817034703E-2</v>
      </c>
      <c r="HB24" s="1050">
        <f t="shared" si="365"/>
        <v>-169</v>
      </c>
      <c r="HC24" s="342">
        <f t="shared" si="366"/>
        <v>-5.833620987228167E-2</v>
      </c>
      <c r="HD24" s="1050">
        <f t="shared" si="367"/>
        <v>334</v>
      </c>
      <c r="HE24" s="342">
        <f t="shared" si="368"/>
        <v>0.12243401759530792</v>
      </c>
      <c r="HF24" s="1050">
        <f t="shared" si="369"/>
        <v>282</v>
      </c>
      <c r="HG24" s="342">
        <f t="shared" si="370"/>
        <v>9.2096668843892879E-2</v>
      </c>
      <c r="HH24" s="1050">
        <f t="shared" si="371"/>
        <v>-3344</v>
      </c>
      <c r="HI24" s="342">
        <f t="shared" si="372"/>
        <v>-1</v>
      </c>
      <c r="HJ24" s="1050">
        <f t="shared" si="373"/>
        <v>0</v>
      </c>
      <c r="HK24" s="342" t="e">
        <f t="shared" si="374"/>
        <v>#DIV/0!</v>
      </c>
      <c r="HL24" s="1050">
        <f t="shared" si="375"/>
        <v>0</v>
      </c>
      <c r="HM24" s="342" t="e">
        <f t="shared" si="376"/>
        <v>#DIV/0!</v>
      </c>
      <c r="HN24" s="1050">
        <f t="shared" si="377"/>
        <v>0</v>
      </c>
      <c r="HO24" s="342" t="e">
        <f t="shared" si="378"/>
        <v>#DIV/0!</v>
      </c>
      <c r="HP24" s="1050">
        <f t="shared" si="695"/>
        <v>3361</v>
      </c>
      <c r="HQ24" s="881">
        <f t="shared" si="696"/>
        <v>3344</v>
      </c>
      <c r="HR24" s="113">
        <f t="shared" si="697"/>
        <v>-17</v>
      </c>
      <c r="HS24" s="100">
        <f t="shared" si="698"/>
        <v>-5.0580184468908065E-3</v>
      </c>
      <c r="HT24" s="1177"/>
      <c r="HU24" t="str">
        <f t="shared" si="699"/>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700"/>
        <v>2383</v>
      </c>
      <c r="IH24" s="241">
        <f t="shared" si="701"/>
        <v>2223</v>
      </c>
      <c r="II24" s="241">
        <f t="shared" si="702"/>
        <v>1710</v>
      </c>
      <c r="IJ24" s="241">
        <f t="shared" si="703"/>
        <v>1264</v>
      </c>
      <c r="IK24" s="241">
        <f t="shared" si="704"/>
        <v>1557</v>
      </c>
      <c r="IL24" s="241">
        <f t="shared" si="705"/>
        <v>1529</v>
      </c>
      <c r="IM24" s="241">
        <f t="shared" si="706"/>
        <v>2127</v>
      </c>
      <c r="IN24" s="241">
        <f t="shared" si="707"/>
        <v>2072</v>
      </c>
      <c r="IO24" s="241">
        <f t="shared" si="708"/>
        <v>1740</v>
      </c>
      <c r="IP24" s="241">
        <f t="shared" si="709"/>
        <v>1795</v>
      </c>
      <c r="IQ24" s="241">
        <f t="shared" si="710"/>
        <v>1738</v>
      </c>
      <c r="IR24" s="241">
        <f t="shared" si="711"/>
        <v>1531</v>
      </c>
      <c r="IS24" s="241">
        <f t="shared" si="712"/>
        <v>1908</v>
      </c>
      <c r="IT24" s="241">
        <f t="shared" si="713"/>
        <v>2096</v>
      </c>
      <c r="IU24" s="241">
        <f t="shared" si="714"/>
        <v>1992</v>
      </c>
      <c r="IV24" s="241">
        <f t="shared" si="715"/>
        <v>2861</v>
      </c>
      <c r="IW24" s="241">
        <f t="shared" si="716"/>
        <v>2327</v>
      </c>
      <c r="IX24" s="241">
        <f t="shared" si="717"/>
        <v>2180</v>
      </c>
      <c r="IY24" s="241">
        <f t="shared" si="718"/>
        <v>2454</v>
      </c>
      <c r="IZ24" s="241">
        <f t="shared" si="719"/>
        <v>2317</v>
      </c>
      <c r="JA24" s="241">
        <f t="shared" si="720"/>
        <v>2388</v>
      </c>
      <c r="JB24" s="241">
        <f t="shared" si="721"/>
        <v>2132</v>
      </c>
      <c r="JC24" s="241">
        <f t="shared" si="722"/>
        <v>2451</v>
      </c>
      <c r="JD24" s="241">
        <f t="shared" si="723"/>
        <v>2759</v>
      </c>
      <c r="JE24" s="650">
        <f t="shared" si="724"/>
        <v>3023</v>
      </c>
      <c r="JF24" s="650">
        <f t="shared" si="725"/>
        <v>2547</v>
      </c>
      <c r="JG24" s="650">
        <f t="shared" si="726"/>
        <v>2672</v>
      </c>
      <c r="JH24" s="650">
        <f t="shared" si="727"/>
        <v>2874</v>
      </c>
      <c r="JI24" s="650">
        <f t="shared" si="728"/>
        <v>2545</v>
      </c>
      <c r="JJ24" s="650">
        <f t="shared" si="729"/>
        <v>2640</v>
      </c>
      <c r="JK24" s="650">
        <f t="shared" si="730"/>
        <v>3532</v>
      </c>
      <c r="JL24" s="650">
        <f t="shared" si="731"/>
        <v>2974</v>
      </c>
      <c r="JM24" s="650">
        <f t="shared" si="732"/>
        <v>3461</v>
      </c>
      <c r="JN24" s="650">
        <f t="shared" si="733"/>
        <v>2940</v>
      </c>
      <c r="JO24" s="650">
        <f t="shared" si="734"/>
        <v>2592</v>
      </c>
      <c r="JP24" s="650">
        <f t="shared" si="735"/>
        <v>3365</v>
      </c>
      <c r="JQ24" s="742">
        <f t="shared" si="736"/>
        <v>3694</v>
      </c>
      <c r="JR24" s="742">
        <f t="shared" si="737"/>
        <v>3108</v>
      </c>
      <c r="JS24" s="742">
        <f t="shared" si="738"/>
        <v>2787</v>
      </c>
      <c r="JT24" s="742">
        <f t="shared" si="739"/>
        <v>2778</v>
      </c>
      <c r="JU24" s="742">
        <f t="shared" si="740"/>
        <v>2599</v>
      </c>
      <c r="JV24" s="742">
        <f t="shared" si="741"/>
        <v>2658</v>
      </c>
      <c r="JW24" s="742">
        <f t="shared" si="742"/>
        <v>2890</v>
      </c>
      <c r="JX24" s="742">
        <f t="shared" si="743"/>
        <v>3520</v>
      </c>
      <c r="JY24" s="742">
        <f t="shared" si="744"/>
        <v>3208</v>
      </c>
      <c r="JZ24" s="742">
        <f t="shared" si="745"/>
        <v>2580</v>
      </c>
      <c r="KA24" s="742">
        <f t="shared" si="746"/>
        <v>2430</v>
      </c>
      <c r="KB24" s="742">
        <f t="shared" si="747"/>
        <v>2848</v>
      </c>
      <c r="KC24" s="792">
        <f t="shared" si="748"/>
        <v>3022</v>
      </c>
      <c r="KD24" s="792">
        <f t="shared" si="749"/>
        <v>2927</v>
      </c>
      <c r="KE24" s="792">
        <f t="shared" si="750"/>
        <v>2357</v>
      </c>
      <c r="KF24" s="792">
        <f t="shared" si="751"/>
        <v>2449</v>
      </c>
      <c r="KG24" s="792">
        <f t="shared" si="752"/>
        <v>2472</v>
      </c>
      <c r="KH24" s="792">
        <f t="shared" si="753"/>
        <v>2610</v>
      </c>
      <c r="KI24" s="792">
        <f t="shared" si="754"/>
        <v>3166</v>
      </c>
      <c r="KJ24" s="792">
        <f t="shared" si="755"/>
        <v>2858</v>
      </c>
      <c r="KK24" s="792">
        <f t="shared" si="756"/>
        <v>2692</v>
      </c>
      <c r="KL24" s="792">
        <f t="shared" si="757"/>
        <v>2091</v>
      </c>
      <c r="KM24" s="792">
        <f t="shared" si="758"/>
        <v>2515</v>
      </c>
      <c r="KN24" s="792">
        <f t="shared" si="759"/>
        <v>2544</v>
      </c>
      <c r="KO24" s="967">
        <f t="shared" si="760"/>
        <v>2420</v>
      </c>
      <c r="KP24" s="967">
        <f t="shared" si="761"/>
        <v>2809</v>
      </c>
      <c r="KQ24" s="967">
        <f t="shared" si="762"/>
        <v>2372</v>
      </c>
      <c r="KR24" s="967">
        <f t="shared" si="763"/>
        <v>2381</v>
      </c>
      <c r="KS24" s="967">
        <f t="shared" si="764"/>
        <v>2265</v>
      </c>
      <c r="KT24" s="967">
        <f t="shared" si="765"/>
        <v>2026</v>
      </c>
      <c r="KU24" s="967">
        <f t="shared" si="766"/>
        <v>2960</v>
      </c>
      <c r="KV24" s="967">
        <f t="shared" si="767"/>
        <v>2759</v>
      </c>
      <c r="KW24" s="967">
        <f t="shared" si="768"/>
        <v>2911</v>
      </c>
      <c r="KX24" s="967">
        <f t="shared" si="769"/>
        <v>2708</v>
      </c>
      <c r="KY24" s="967">
        <f t="shared" si="770"/>
        <v>2553</v>
      </c>
      <c r="KZ24" s="967">
        <f t="shared" si="771"/>
        <v>3441</v>
      </c>
      <c r="LA24" s="989">
        <f t="shared" si="772"/>
        <v>2753</v>
      </c>
      <c r="LB24" s="989">
        <f t="shared" si="773"/>
        <v>2514</v>
      </c>
      <c r="LC24" s="989">
        <f t="shared" si="774"/>
        <v>2006</v>
      </c>
      <c r="LD24" s="989">
        <f t="shared" si="775"/>
        <v>2932</v>
      </c>
      <c r="LE24" s="989">
        <f t="shared" si="776"/>
        <v>2539</v>
      </c>
      <c r="LF24" s="989">
        <f t="shared" si="777"/>
        <v>2423</v>
      </c>
      <c r="LG24" s="989">
        <f t="shared" si="778"/>
        <v>2977</v>
      </c>
      <c r="LH24" s="989">
        <f t="shared" si="779"/>
        <v>2827</v>
      </c>
      <c r="LI24" s="989">
        <f t="shared" si="780"/>
        <v>2837</v>
      </c>
      <c r="LJ24" s="989">
        <f t="shared" si="781"/>
        <v>2652</v>
      </c>
      <c r="LK24" s="989">
        <f t="shared" si="782"/>
        <v>2634</v>
      </c>
      <c r="LL24" s="989">
        <f t="shared" si="783"/>
        <v>2830</v>
      </c>
      <c r="LM24" s="1029">
        <f t="shared" si="784"/>
        <v>2876</v>
      </c>
      <c r="LN24" s="1029">
        <f t="shared" si="785"/>
        <v>2545</v>
      </c>
      <c r="LO24" s="1029">
        <f t="shared" si="786"/>
        <v>2364</v>
      </c>
      <c r="LP24" s="1029">
        <f t="shared" si="787"/>
        <v>2591</v>
      </c>
      <c r="LQ24" s="1029">
        <f t="shared" si="788"/>
        <v>2311</v>
      </c>
      <c r="LR24" s="1029">
        <f t="shared" si="789"/>
        <v>2424</v>
      </c>
      <c r="LS24" s="1029">
        <f t="shared" si="790"/>
        <v>3164</v>
      </c>
      <c r="LT24" s="1029">
        <f t="shared" si="791"/>
        <v>3054</v>
      </c>
      <c r="LU24" s="1029">
        <f t="shared" si="792"/>
        <v>3135</v>
      </c>
      <c r="LV24" s="1029">
        <f t="shared" si="793"/>
        <v>2768</v>
      </c>
      <c r="LW24" s="1029">
        <f t="shared" si="794"/>
        <v>2494</v>
      </c>
      <c r="LX24" s="1029">
        <f t="shared" si="795"/>
        <v>3231</v>
      </c>
      <c r="LY24" s="1118">
        <f t="shared" si="796"/>
        <v>3560</v>
      </c>
      <c r="LZ24" s="1118">
        <f t="shared" si="797"/>
        <v>3174</v>
      </c>
      <c r="MA24" s="1118">
        <f t="shared" si="798"/>
        <v>3055</v>
      </c>
      <c r="MB24" s="1118">
        <f t="shared" si="799"/>
        <v>3253</v>
      </c>
      <c r="MC24" s="1118">
        <f t="shared" si="800"/>
        <v>2652</v>
      </c>
      <c r="MD24" s="1118">
        <f t="shared" si="801"/>
        <v>2946</v>
      </c>
      <c r="ME24" s="1118">
        <f t="shared" si="802"/>
        <v>3142</v>
      </c>
      <c r="MF24" s="1118">
        <f t="shared" si="803"/>
        <v>3361</v>
      </c>
      <c r="MG24" s="1118">
        <f t="shared" si="804"/>
        <v>3926</v>
      </c>
      <c r="MH24" s="1118">
        <f t="shared" si="805"/>
        <v>3481</v>
      </c>
      <c r="MI24" s="1118">
        <f t="shared" si="806"/>
        <v>3192</v>
      </c>
      <c r="MJ24" s="1118">
        <f t="shared" si="807"/>
        <v>3606</v>
      </c>
      <c r="MK24" s="1208">
        <f t="shared" si="808"/>
        <v>3323</v>
      </c>
      <c r="ML24" s="1208">
        <f t="shared" si="809"/>
        <v>3576</v>
      </c>
      <c r="MM24" s="1208">
        <f t="shared" si="810"/>
        <v>3219</v>
      </c>
      <c r="MN24" s="1208">
        <f t="shared" si="811"/>
        <v>3170</v>
      </c>
      <c r="MO24" s="1208">
        <f t="shared" si="812"/>
        <v>2897</v>
      </c>
      <c r="MP24" s="1208">
        <f t="shared" si="813"/>
        <v>2728</v>
      </c>
      <c r="MQ24" s="1208">
        <f t="shared" si="814"/>
        <v>3062</v>
      </c>
      <c r="MR24" s="1208">
        <f t="shared" si="815"/>
        <v>3344</v>
      </c>
      <c r="MS24" s="1208">
        <f t="shared" si="816"/>
        <v>0</v>
      </c>
      <c r="MT24" s="1208">
        <f t="shared" si="817"/>
        <v>0</v>
      </c>
      <c r="MU24" s="1208">
        <f t="shared" si="818"/>
        <v>0</v>
      </c>
      <c r="MV24" s="1208">
        <f t="shared" si="819"/>
        <v>0</v>
      </c>
    </row>
    <row r="25" spans="1:360" x14ac:dyDescent="0.3">
      <c r="A25" s="628"/>
      <c r="B25" s="50"/>
      <c r="C25" s="50" t="s">
        <v>35</v>
      </c>
      <c r="E25" s="1280" t="s">
        <v>40</v>
      </c>
      <c r="F25" s="1280"/>
      <c r="G25" s="1281"/>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10"/>
        <v>7143</v>
      </c>
      <c r="AW25" s="150">
        <f t="shared" si="611"/>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14"/>
        <v>5134</v>
      </c>
      <c r="BK25" s="150">
        <f t="shared" si="615"/>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22"/>
        <v>3931</v>
      </c>
      <c r="BY25" s="150">
        <f t="shared" si="623"/>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30"/>
        <v>5282</v>
      </c>
      <c r="CM25" s="150">
        <f t="shared" si="631"/>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38"/>
        <v>4635</v>
      </c>
      <c r="DA25" s="150">
        <f t="shared" si="639"/>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46"/>
        <v>4683</v>
      </c>
      <c r="DO25" s="150">
        <f t="shared" si="647"/>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54"/>
        <v>4890</v>
      </c>
      <c r="EC25" s="150">
        <f t="shared" si="655"/>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62"/>
        <v>4932</v>
      </c>
      <c r="EQ25" s="150">
        <f t="shared" si="663"/>
        <v>411</v>
      </c>
      <c r="ER25" s="187">
        <v>371</v>
      </c>
      <c r="ES25" s="64">
        <v>385</v>
      </c>
      <c r="ET25" s="20">
        <v>424</v>
      </c>
      <c r="EU25" s="64">
        <v>482</v>
      </c>
      <c r="EV25" s="20">
        <v>397</v>
      </c>
      <c r="EW25" s="64">
        <v>381</v>
      </c>
      <c r="EX25" s="187">
        <v>371</v>
      </c>
      <c r="EY25" s="64">
        <v>375</v>
      </c>
      <c r="EZ25" s="187">
        <v>412</v>
      </c>
      <c r="FA25" s="64">
        <v>413</v>
      </c>
      <c r="FB25" s="187">
        <v>409</v>
      </c>
      <c r="FC25" s="64">
        <v>570</v>
      </c>
      <c r="FD25" s="118">
        <f t="shared" si="671"/>
        <v>4990</v>
      </c>
      <c r="FE25" s="150">
        <f t="shared" si="672"/>
        <v>415.83333333333331</v>
      </c>
      <c r="FF25" s="187">
        <v>539</v>
      </c>
      <c r="FG25" s="64">
        <v>458</v>
      </c>
      <c r="FH25" s="20">
        <v>438</v>
      </c>
      <c r="FI25" s="64">
        <v>411</v>
      </c>
      <c r="FJ25" s="20">
        <v>442</v>
      </c>
      <c r="FK25" s="64">
        <v>414</v>
      </c>
      <c r="FL25" s="187">
        <v>404</v>
      </c>
      <c r="FM25" s="64">
        <v>375</v>
      </c>
      <c r="FN25" s="187"/>
      <c r="FO25" s="64"/>
      <c r="FP25" s="187"/>
      <c r="FQ25" s="64"/>
      <c r="FR25" s="118">
        <f t="shared" si="677"/>
        <v>3481</v>
      </c>
      <c r="FS25" s="150">
        <f t="shared" si="678"/>
        <v>435.125</v>
      </c>
      <c r="FT25" s="292">
        <f t="shared" si="331"/>
        <v>-24</v>
      </c>
      <c r="FU25" s="1103">
        <f>FT25/EO25</f>
        <v>-6.0759493670886074E-2</v>
      </c>
      <c r="FV25" s="292">
        <f t="shared" si="679"/>
        <v>14</v>
      </c>
      <c r="FW25" s="1099">
        <f>FV25/ER25</f>
        <v>3.7735849056603772E-2</v>
      </c>
      <c r="FX25" s="292">
        <f t="shared" si="680"/>
        <v>39</v>
      </c>
      <c r="FY25" s="1099">
        <f t="shared" si="681"/>
        <v>0.1012987012987013</v>
      </c>
      <c r="FZ25" s="292">
        <f t="shared" si="682"/>
        <v>58</v>
      </c>
      <c r="GA25" s="1099">
        <f>FZ25/ET25</f>
        <v>0.13679245283018868</v>
      </c>
      <c r="GB25" s="292">
        <f t="shared" si="683"/>
        <v>-85</v>
      </c>
      <c r="GC25" s="1099">
        <f t="shared" si="684"/>
        <v>-0.17634854771784234</v>
      </c>
      <c r="GD25" s="292">
        <f t="shared" si="685"/>
        <v>-16</v>
      </c>
      <c r="GE25" s="1099">
        <f>GD25/EV25</f>
        <v>-4.0302267002518891E-2</v>
      </c>
      <c r="GF25" s="292">
        <f t="shared" si="686"/>
        <v>-10</v>
      </c>
      <c r="GG25" s="1157">
        <f t="shared" si="687"/>
        <v>-2.6246719160104987E-2</v>
      </c>
      <c r="GH25" s="292">
        <f t="shared" si="688"/>
        <v>4</v>
      </c>
      <c r="GI25" s="1099">
        <f>GH25/EX25</f>
        <v>1.078167115902965E-2</v>
      </c>
      <c r="GJ25" s="292">
        <f t="shared" si="689"/>
        <v>37</v>
      </c>
      <c r="GK25" s="1099">
        <f>GJ25/EY25</f>
        <v>9.8666666666666666E-2</v>
      </c>
      <c r="GL25" s="292">
        <f t="shared" si="690"/>
        <v>1</v>
      </c>
      <c r="GM25" s="1099">
        <f>GL25/EZ25</f>
        <v>2.4271844660194173E-3</v>
      </c>
      <c r="GN25" s="292">
        <f t="shared" si="691"/>
        <v>-4</v>
      </c>
      <c r="GO25" s="1099">
        <f t="shared" si="692"/>
        <v>-9.6852300242130755E-3</v>
      </c>
      <c r="GP25" s="292">
        <f t="shared" si="693"/>
        <v>161</v>
      </c>
      <c r="GQ25" s="1099">
        <f t="shared" si="694"/>
        <v>0.39364303178484106</v>
      </c>
      <c r="GR25" s="1050">
        <f t="shared" si="355"/>
        <v>-31</v>
      </c>
      <c r="GS25" s="1186">
        <f t="shared" si="356"/>
        <v>-5.4385964912280704E-2</v>
      </c>
      <c r="GT25" s="1050">
        <f t="shared" si="357"/>
        <v>-81</v>
      </c>
      <c r="GU25" s="342">
        <f t="shared" si="358"/>
        <v>-0.150278293135436</v>
      </c>
      <c r="GV25" s="1050">
        <f t="shared" si="359"/>
        <v>-20</v>
      </c>
      <c r="GW25" s="342">
        <f t="shared" si="360"/>
        <v>-4.3668122270742356E-2</v>
      </c>
      <c r="GX25" s="1050">
        <f t="shared" si="361"/>
        <v>-27</v>
      </c>
      <c r="GY25" s="342">
        <f t="shared" si="362"/>
        <v>-6.1643835616438353E-2</v>
      </c>
      <c r="GZ25" s="1050">
        <f t="shared" si="363"/>
        <v>31</v>
      </c>
      <c r="HA25" s="342">
        <f t="shared" si="364"/>
        <v>7.5425790754257913E-2</v>
      </c>
      <c r="HB25" s="1050">
        <f t="shared" si="365"/>
        <v>-28</v>
      </c>
      <c r="HC25" s="342">
        <f t="shared" si="366"/>
        <v>-6.3348416289592757E-2</v>
      </c>
      <c r="HD25" s="1050">
        <f t="shared" si="367"/>
        <v>-10</v>
      </c>
      <c r="HE25" s="342">
        <f t="shared" si="368"/>
        <v>-2.4154589371980676E-2</v>
      </c>
      <c r="HF25" s="1050">
        <f t="shared" si="369"/>
        <v>-29</v>
      </c>
      <c r="HG25" s="342">
        <f t="shared" si="370"/>
        <v>-7.1782178217821777E-2</v>
      </c>
      <c r="HH25" s="1050">
        <f t="shared" si="371"/>
        <v>-375</v>
      </c>
      <c r="HI25" s="342">
        <f t="shared" si="372"/>
        <v>-1</v>
      </c>
      <c r="HJ25" s="1050">
        <f t="shared" si="373"/>
        <v>0</v>
      </c>
      <c r="HK25" s="342" t="e">
        <f t="shared" si="374"/>
        <v>#DIV/0!</v>
      </c>
      <c r="HL25" s="1050">
        <f t="shared" si="375"/>
        <v>0</v>
      </c>
      <c r="HM25" s="342" t="e">
        <f t="shared" si="376"/>
        <v>#DIV/0!</v>
      </c>
      <c r="HN25" s="1050">
        <f t="shared" si="377"/>
        <v>0</v>
      </c>
      <c r="HO25" s="342" t="e">
        <f t="shared" si="378"/>
        <v>#DIV/0!</v>
      </c>
      <c r="HP25" s="1050">
        <f t="shared" si="695"/>
        <v>375</v>
      </c>
      <c r="HQ25" s="881">
        <f t="shared" si="696"/>
        <v>375</v>
      </c>
      <c r="HR25" s="113">
        <f t="shared" si="697"/>
        <v>0</v>
      </c>
      <c r="HS25" s="100">
        <f t="shared" si="698"/>
        <v>0</v>
      </c>
      <c r="HT25" s="1177"/>
      <c r="HU25" t="str">
        <f t="shared" si="699"/>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700"/>
        <v>538</v>
      </c>
      <c r="IH25" s="241">
        <f t="shared" si="701"/>
        <v>516</v>
      </c>
      <c r="II25" s="241">
        <f t="shared" si="702"/>
        <v>450</v>
      </c>
      <c r="IJ25" s="241">
        <f t="shared" si="703"/>
        <v>461</v>
      </c>
      <c r="IK25" s="241">
        <f t="shared" si="704"/>
        <v>502</v>
      </c>
      <c r="IL25" s="241">
        <f t="shared" si="705"/>
        <v>540</v>
      </c>
      <c r="IM25" s="241">
        <f t="shared" si="706"/>
        <v>893</v>
      </c>
      <c r="IN25" s="241">
        <f t="shared" si="707"/>
        <v>646</v>
      </c>
      <c r="IO25" s="241">
        <f t="shared" si="708"/>
        <v>658</v>
      </c>
      <c r="IP25" s="241">
        <f t="shared" si="709"/>
        <v>704</v>
      </c>
      <c r="IQ25" s="241">
        <f t="shared" si="710"/>
        <v>609</v>
      </c>
      <c r="IR25" s="241">
        <f t="shared" si="711"/>
        <v>626</v>
      </c>
      <c r="IS25" s="241">
        <f t="shared" si="712"/>
        <v>539</v>
      </c>
      <c r="IT25" s="241">
        <f t="shared" si="713"/>
        <v>548</v>
      </c>
      <c r="IU25" s="241">
        <f t="shared" si="714"/>
        <v>520</v>
      </c>
      <c r="IV25" s="241">
        <f t="shared" si="715"/>
        <v>486</v>
      </c>
      <c r="IW25" s="241">
        <f t="shared" si="716"/>
        <v>564</v>
      </c>
      <c r="IX25" s="241">
        <f t="shared" si="717"/>
        <v>483</v>
      </c>
      <c r="IY25" s="241">
        <f t="shared" si="718"/>
        <v>338</v>
      </c>
      <c r="IZ25" s="241">
        <f t="shared" si="719"/>
        <v>296</v>
      </c>
      <c r="JA25" s="241">
        <f t="shared" si="720"/>
        <v>335</v>
      </c>
      <c r="JB25" s="241">
        <f t="shared" si="721"/>
        <v>340</v>
      </c>
      <c r="JC25" s="241">
        <f t="shared" si="722"/>
        <v>430</v>
      </c>
      <c r="JD25" s="241">
        <f t="shared" si="723"/>
        <v>255</v>
      </c>
      <c r="JE25" s="650">
        <f t="shared" si="724"/>
        <v>275</v>
      </c>
      <c r="JF25" s="650">
        <f t="shared" si="725"/>
        <v>366</v>
      </c>
      <c r="JG25" s="650">
        <f t="shared" si="726"/>
        <v>340</v>
      </c>
      <c r="JH25" s="650">
        <f t="shared" si="727"/>
        <v>388</v>
      </c>
      <c r="JI25" s="650">
        <f t="shared" si="728"/>
        <v>205</v>
      </c>
      <c r="JJ25" s="650">
        <f t="shared" si="729"/>
        <v>246</v>
      </c>
      <c r="JK25" s="650">
        <f t="shared" si="730"/>
        <v>356</v>
      </c>
      <c r="JL25" s="650">
        <f t="shared" si="731"/>
        <v>312</v>
      </c>
      <c r="JM25" s="650">
        <f t="shared" si="732"/>
        <v>276</v>
      </c>
      <c r="JN25" s="650">
        <f t="shared" si="733"/>
        <v>369</v>
      </c>
      <c r="JO25" s="650">
        <f t="shared" si="734"/>
        <v>355</v>
      </c>
      <c r="JP25" s="650">
        <f t="shared" si="735"/>
        <v>443</v>
      </c>
      <c r="JQ25" s="742">
        <f t="shared" si="736"/>
        <v>390</v>
      </c>
      <c r="JR25" s="742">
        <f t="shared" si="737"/>
        <v>504</v>
      </c>
      <c r="JS25" s="742">
        <f t="shared" si="738"/>
        <v>391</v>
      </c>
      <c r="JT25" s="742">
        <f t="shared" si="739"/>
        <v>350</v>
      </c>
      <c r="JU25" s="742">
        <f t="shared" si="740"/>
        <v>570</v>
      </c>
      <c r="JV25" s="742">
        <f t="shared" si="741"/>
        <v>1052</v>
      </c>
      <c r="JW25" s="742">
        <f t="shared" si="742"/>
        <v>307</v>
      </c>
      <c r="JX25" s="742">
        <f t="shared" si="743"/>
        <v>287</v>
      </c>
      <c r="JY25" s="742">
        <f t="shared" si="744"/>
        <v>292</v>
      </c>
      <c r="JZ25" s="742">
        <f t="shared" si="745"/>
        <v>371</v>
      </c>
      <c r="KA25" s="742">
        <f t="shared" si="746"/>
        <v>396</v>
      </c>
      <c r="KB25" s="742">
        <f t="shared" si="747"/>
        <v>372</v>
      </c>
      <c r="KC25" s="792">
        <f t="shared" si="748"/>
        <v>346</v>
      </c>
      <c r="KD25" s="792">
        <f t="shared" si="749"/>
        <v>388</v>
      </c>
      <c r="KE25" s="792">
        <f t="shared" si="750"/>
        <v>336</v>
      </c>
      <c r="KF25" s="792">
        <f t="shared" si="751"/>
        <v>609</v>
      </c>
      <c r="KG25" s="792">
        <f t="shared" si="752"/>
        <v>345</v>
      </c>
      <c r="KH25" s="792">
        <f t="shared" si="753"/>
        <v>320</v>
      </c>
      <c r="KI25" s="792">
        <f t="shared" si="754"/>
        <v>382</v>
      </c>
      <c r="KJ25" s="792">
        <f t="shared" si="755"/>
        <v>362</v>
      </c>
      <c r="KK25" s="792">
        <f t="shared" si="756"/>
        <v>397</v>
      </c>
      <c r="KL25" s="792">
        <f t="shared" si="757"/>
        <v>388</v>
      </c>
      <c r="KM25" s="792">
        <f t="shared" si="758"/>
        <v>398</v>
      </c>
      <c r="KN25" s="792">
        <f t="shared" si="759"/>
        <v>364</v>
      </c>
      <c r="KO25" s="967">
        <f t="shared" si="760"/>
        <v>362</v>
      </c>
      <c r="KP25" s="967">
        <f t="shared" si="761"/>
        <v>453</v>
      </c>
      <c r="KQ25" s="967">
        <f t="shared" si="762"/>
        <v>353</v>
      </c>
      <c r="KR25" s="967">
        <f t="shared" si="763"/>
        <v>401</v>
      </c>
      <c r="KS25" s="967">
        <f t="shared" si="764"/>
        <v>378</v>
      </c>
      <c r="KT25" s="967">
        <f t="shared" si="765"/>
        <v>354</v>
      </c>
      <c r="KU25" s="967">
        <f t="shared" si="766"/>
        <v>380</v>
      </c>
      <c r="KV25" s="967">
        <f t="shared" si="767"/>
        <v>382</v>
      </c>
      <c r="KW25" s="967">
        <f t="shared" si="768"/>
        <v>365</v>
      </c>
      <c r="KX25" s="967">
        <f t="shared" si="769"/>
        <v>396</v>
      </c>
      <c r="KY25" s="967">
        <f t="shared" si="770"/>
        <v>400</v>
      </c>
      <c r="KZ25" s="967">
        <f t="shared" si="771"/>
        <v>459</v>
      </c>
      <c r="LA25" s="989">
        <f t="shared" si="772"/>
        <v>423</v>
      </c>
      <c r="LB25" s="989">
        <f t="shared" si="773"/>
        <v>424</v>
      </c>
      <c r="LC25" s="989">
        <f t="shared" si="774"/>
        <v>291</v>
      </c>
      <c r="LD25" s="989">
        <f t="shared" si="775"/>
        <v>468</v>
      </c>
      <c r="LE25" s="989">
        <f t="shared" si="776"/>
        <v>389</v>
      </c>
      <c r="LF25" s="989">
        <f t="shared" si="777"/>
        <v>342</v>
      </c>
      <c r="LG25" s="989">
        <f t="shared" si="778"/>
        <v>468</v>
      </c>
      <c r="LH25" s="989">
        <f t="shared" si="779"/>
        <v>403</v>
      </c>
      <c r="LI25" s="989">
        <f t="shared" si="780"/>
        <v>400</v>
      </c>
      <c r="LJ25" s="989">
        <f t="shared" si="781"/>
        <v>398</v>
      </c>
      <c r="LK25" s="989">
        <f t="shared" si="782"/>
        <v>444</v>
      </c>
      <c r="LL25" s="989">
        <f t="shared" si="783"/>
        <v>440</v>
      </c>
      <c r="LM25" s="1029">
        <f t="shared" si="784"/>
        <v>382</v>
      </c>
      <c r="LN25" s="1029">
        <f t="shared" si="785"/>
        <v>449</v>
      </c>
      <c r="LO25" s="1029">
        <f t="shared" si="786"/>
        <v>465</v>
      </c>
      <c r="LP25" s="1029">
        <f t="shared" si="787"/>
        <v>495</v>
      </c>
      <c r="LQ25" s="1029">
        <f t="shared" si="788"/>
        <v>442</v>
      </c>
      <c r="LR25" s="1029">
        <f t="shared" si="789"/>
        <v>399</v>
      </c>
      <c r="LS25" s="1029">
        <f t="shared" si="790"/>
        <v>485</v>
      </c>
      <c r="LT25" s="1029">
        <f t="shared" si="791"/>
        <v>430</v>
      </c>
      <c r="LU25" s="1029">
        <f t="shared" si="792"/>
        <v>374</v>
      </c>
      <c r="LV25" s="1029">
        <f t="shared" si="793"/>
        <v>330</v>
      </c>
      <c r="LW25" s="1029">
        <f t="shared" si="794"/>
        <v>286</v>
      </c>
      <c r="LX25" s="1029">
        <f t="shared" si="795"/>
        <v>395</v>
      </c>
      <c r="LY25" s="1118">
        <f t="shared" si="796"/>
        <v>371</v>
      </c>
      <c r="LZ25" s="1118">
        <f t="shared" si="797"/>
        <v>385</v>
      </c>
      <c r="MA25" s="1118">
        <f t="shared" si="798"/>
        <v>424</v>
      </c>
      <c r="MB25" s="1118">
        <f t="shared" si="799"/>
        <v>482</v>
      </c>
      <c r="MC25" s="1118">
        <f t="shared" si="800"/>
        <v>397</v>
      </c>
      <c r="MD25" s="1118">
        <f t="shared" si="801"/>
        <v>381</v>
      </c>
      <c r="ME25" s="1118">
        <f t="shared" si="802"/>
        <v>371</v>
      </c>
      <c r="MF25" s="1118">
        <f t="shared" si="803"/>
        <v>375</v>
      </c>
      <c r="MG25" s="1118">
        <f t="shared" si="804"/>
        <v>412</v>
      </c>
      <c r="MH25" s="1118">
        <f t="shared" si="805"/>
        <v>413</v>
      </c>
      <c r="MI25" s="1118">
        <f t="shared" si="806"/>
        <v>409</v>
      </c>
      <c r="MJ25" s="1118">
        <f t="shared" si="807"/>
        <v>570</v>
      </c>
      <c r="MK25" s="1208">
        <f t="shared" si="808"/>
        <v>539</v>
      </c>
      <c r="ML25" s="1208">
        <f t="shared" si="809"/>
        <v>458</v>
      </c>
      <c r="MM25" s="1208">
        <f t="shared" si="810"/>
        <v>438</v>
      </c>
      <c r="MN25" s="1208">
        <f t="shared" si="811"/>
        <v>411</v>
      </c>
      <c r="MO25" s="1208">
        <f t="shared" si="812"/>
        <v>442</v>
      </c>
      <c r="MP25" s="1208">
        <f t="shared" si="813"/>
        <v>414</v>
      </c>
      <c r="MQ25" s="1208">
        <f t="shared" si="814"/>
        <v>404</v>
      </c>
      <c r="MR25" s="1208">
        <f t="shared" si="815"/>
        <v>375</v>
      </c>
      <c r="MS25" s="1208">
        <f t="shared" si="816"/>
        <v>0</v>
      </c>
      <c r="MT25" s="1208">
        <f t="shared" si="817"/>
        <v>0</v>
      </c>
      <c r="MU25" s="1208">
        <f t="shared" si="818"/>
        <v>0</v>
      </c>
      <c r="MV25" s="1208">
        <f t="shared" si="819"/>
        <v>0</v>
      </c>
    </row>
    <row r="26" spans="1:360" x14ac:dyDescent="0.3">
      <c r="A26" s="628"/>
      <c r="B26" s="50"/>
      <c r="C26" s="50" t="s">
        <v>36</v>
      </c>
      <c r="E26" s="1280" t="s">
        <v>41</v>
      </c>
      <c r="F26" s="1280"/>
      <c r="G26" s="1281"/>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10"/>
        <v>7250</v>
      </c>
      <c r="AW26" s="150">
        <f t="shared" si="611"/>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14"/>
        <v>7399</v>
      </c>
      <c r="BK26" s="150">
        <f t="shared" si="615"/>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22"/>
        <v>5868</v>
      </c>
      <c r="BY26" s="150">
        <f t="shared" si="623"/>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30"/>
        <v>4804</v>
      </c>
      <c r="CM26" s="150">
        <f t="shared" si="631"/>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38"/>
        <v>4923</v>
      </c>
      <c r="DA26" s="150">
        <f t="shared" si="639"/>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46"/>
        <v>5097</v>
      </c>
      <c r="DO26" s="150">
        <f t="shared" si="647"/>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54"/>
        <v>5316</v>
      </c>
      <c r="EC26" s="150">
        <f t="shared" si="655"/>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62"/>
        <v>7191</v>
      </c>
      <c r="EQ26" s="150">
        <f t="shared" si="663"/>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71"/>
        <v>10068</v>
      </c>
      <c r="FE26" s="150">
        <f t="shared" si="672"/>
        <v>839</v>
      </c>
      <c r="FF26" s="187">
        <v>219</v>
      </c>
      <c r="FG26" s="64">
        <v>288</v>
      </c>
      <c r="FH26" s="20">
        <v>177</v>
      </c>
      <c r="FI26" s="64">
        <v>205</v>
      </c>
      <c r="FJ26" s="20">
        <v>312</v>
      </c>
      <c r="FK26" s="64">
        <v>199</v>
      </c>
      <c r="FL26" s="187">
        <v>208</v>
      </c>
      <c r="FM26" s="64">
        <v>220</v>
      </c>
      <c r="FN26" s="187"/>
      <c r="FO26" s="64"/>
      <c r="FP26" s="187"/>
      <c r="FQ26" s="64"/>
      <c r="FR26" s="118">
        <f t="shared" si="677"/>
        <v>1828</v>
      </c>
      <c r="FS26" s="150">
        <f t="shared" si="678"/>
        <v>228.5</v>
      </c>
      <c r="FT26" s="292">
        <f t="shared" si="331"/>
        <v>188</v>
      </c>
      <c r="FU26" s="1103">
        <f>FT26/EO26</f>
        <v>0.12566844919786097</v>
      </c>
      <c r="FV26" s="292">
        <f t="shared" si="679"/>
        <v>330</v>
      </c>
      <c r="FW26" s="1099">
        <f>FV26/ER26</f>
        <v>0.19596199524940616</v>
      </c>
      <c r="FX26" s="292">
        <f t="shared" si="680"/>
        <v>182</v>
      </c>
      <c r="FY26" s="1099">
        <f t="shared" si="681"/>
        <v>9.0367428003972197E-2</v>
      </c>
      <c r="FZ26" s="292">
        <f t="shared" si="682"/>
        <v>211</v>
      </c>
      <c r="GA26" s="1099">
        <f>FZ26/ET26</f>
        <v>9.6083788706739531E-2</v>
      </c>
      <c r="GB26" s="292">
        <f t="shared" si="683"/>
        <v>-2087</v>
      </c>
      <c r="GC26" s="1099">
        <f t="shared" si="684"/>
        <v>-0.86705442459493143</v>
      </c>
      <c r="GD26" s="292">
        <f t="shared" si="685"/>
        <v>-67</v>
      </c>
      <c r="GE26" s="1099">
        <f>GD26/EV26</f>
        <v>-0.20937500000000001</v>
      </c>
      <c r="GF26" s="292">
        <f t="shared" si="686"/>
        <v>-125</v>
      </c>
      <c r="GG26" s="1157">
        <f t="shared" si="687"/>
        <v>-0.49407114624505927</v>
      </c>
      <c r="GH26" s="292">
        <f t="shared" si="688"/>
        <v>38</v>
      </c>
      <c r="GI26" s="1099">
        <f>GH26/EX26</f>
        <v>0.296875</v>
      </c>
      <c r="GJ26" s="292">
        <f t="shared" si="689"/>
        <v>11</v>
      </c>
      <c r="GK26" s="1099">
        <f>GJ26/EY26</f>
        <v>6.6265060240963861E-2</v>
      </c>
      <c r="GL26" s="292">
        <f t="shared" si="690"/>
        <v>157</v>
      </c>
      <c r="GM26" s="1099">
        <f>GL26/EZ26</f>
        <v>0.88700564971751417</v>
      </c>
      <c r="GN26" s="292">
        <f t="shared" si="691"/>
        <v>-129</v>
      </c>
      <c r="GO26" s="1099">
        <f t="shared" si="692"/>
        <v>-0.38622754491017963</v>
      </c>
      <c r="GP26" s="292">
        <f t="shared" si="693"/>
        <v>-21</v>
      </c>
      <c r="GQ26" s="1099">
        <f t="shared" si="694"/>
        <v>-0.1024390243902439</v>
      </c>
      <c r="GR26" s="1050">
        <f t="shared" si="355"/>
        <v>35</v>
      </c>
      <c r="GS26" s="1186">
        <f t="shared" si="356"/>
        <v>0.19021739130434784</v>
      </c>
      <c r="GT26" s="1050">
        <f t="shared" si="357"/>
        <v>69</v>
      </c>
      <c r="GU26" s="342">
        <f t="shared" si="358"/>
        <v>0.31506849315068491</v>
      </c>
      <c r="GV26" s="1050">
        <f t="shared" si="359"/>
        <v>-111</v>
      </c>
      <c r="GW26" s="342">
        <f t="shared" si="360"/>
        <v>-0.38541666666666669</v>
      </c>
      <c r="GX26" s="1050">
        <f t="shared" si="361"/>
        <v>28</v>
      </c>
      <c r="GY26" s="342">
        <f t="shared" si="362"/>
        <v>0.15819209039548024</v>
      </c>
      <c r="GZ26" s="1050">
        <f t="shared" si="363"/>
        <v>107</v>
      </c>
      <c r="HA26" s="342">
        <f t="shared" si="364"/>
        <v>0.52195121951219514</v>
      </c>
      <c r="HB26" s="1050">
        <f t="shared" si="365"/>
        <v>-113</v>
      </c>
      <c r="HC26" s="342">
        <f t="shared" si="366"/>
        <v>-0.36217948717948717</v>
      </c>
      <c r="HD26" s="1050">
        <f t="shared" si="367"/>
        <v>9</v>
      </c>
      <c r="HE26" s="342">
        <f t="shared" si="368"/>
        <v>4.5226130653266333E-2</v>
      </c>
      <c r="HF26" s="1050">
        <f t="shared" si="369"/>
        <v>12</v>
      </c>
      <c r="HG26" s="342">
        <f t="shared" si="370"/>
        <v>5.7692307692307696E-2</v>
      </c>
      <c r="HH26" s="1050">
        <f t="shared" si="371"/>
        <v>-220</v>
      </c>
      <c r="HI26" s="342">
        <f t="shared" si="372"/>
        <v>-1</v>
      </c>
      <c r="HJ26" s="1050">
        <f t="shared" si="373"/>
        <v>0</v>
      </c>
      <c r="HK26" s="342" t="e">
        <f t="shared" si="374"/>
        <v>#DIV/0!</v>
      </c>
      <c r="HL26" s="1050">
        <f t="shared" si="375"/>
        <v>0</v>
      </c>
      <c r="HM26" s="342" t="e">
        <f t="shared" si="376"/>
        <v>#DIV/0!</v>
      </c>
      <c r="HN26" s="1050">
        <f t="shared" si="377"/>
        <v>0</v>
      </c>
      <c r="HO26" s="342" t="e">
        <f t="shared" si="378"/>
        <v>#DIV/0!</v>
      </c>
      <c r="HP26" s="1050">
        <f t="shared" si="695"/>
        <v>166</v>
      </c>
      <c r="HQ26" s="881">
        <f t="shared" si="696"/>
        <v>220</v>
      </c>
      <c r="HR26" s="113">
        <f t="shared" si="697"/>
        <v>54</v>
      </c>
      <c r="HS26" s="100">
        <f t="shared" si="698"/>
        <v>0.3253012048192771</v>
      </c>
      <c r="HT26" s="1177"/>
      <c r="HU26" t="str">
        <f t="shared" si="699"/>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700"/>
        <v>628</v>
      </c>
      <c r="IH26" s="241">
        <f t="shared" si="701"/>
        <v>862</v>
      </c>
      <c r="II26" s="241">
        <f t="shared" si="702"/>
        <v>468</v>
      </c>
      <c r="IJ26" s="241">
        <f t="shared" si="703"/>
        <v>437</v>
      </c>
      <c r="IK26" s="241">
        <f t="shared" si="704"/>
        <v>593</v>
      </c>
      <c r="IL26" s="241">
        <f t="shared" si="705"/>
        <v>529</v>
      </c>
      <c r="IM26" s="241">
        <f t="shared" si="706"/>
        <v>493</v>
      </c>
      <c r="IN26" s="241">
        <f t="shared" si="707"/>
        <v>599</v>
      </c>
      <c r="IO26" s="241">
        <f t="shared" si="708"/>
        <v>605</v>
      </c>
      <c r="IP26" s="241">
        <f t="shared" si="709"/>
        <v>753</v>
      </c>
      <c r="IQ26" s="241">
        <f t="shared" si="710"/>
        <v>757</v>
      </c>
      <c r="IR26" s="241">
        <f t="shared" si="711"/>
        <v>526</v>
      </c>
      <c r="IS26" s="241">
        <f t="shared" si="712"/>
        <v>953</v>
      </c>
      <c r="IT26" s="241">
        <f t="shared" si="713"/>
        <v>679</v>
      </c>
      <c r="IU26" s="241">
        <f t="shared" si="714"/>
        <v>568</v>
      </c>
      <c r="IV26" s="241">
        <f t="shared" si="715"/>
        <v>844</v>
      </c>
      <c r="IW26" s="241">
        <f t="shared" si="716"/>
        <v>866</v>
      </c>
      <c r="IX26" s="241">
        <f t="shared" si="717"/>
        <v>513</v>
      </c>
      <c r="IY26" s="241">
        <f t="shared" si="718"/>
        <v>344</v>
      </c>
      <c r="IZ26" s="241">
        <f t="shared" si="719"/>
        <v>439</v>
      </c>
      <c r="JA26" s="241">
        <f t="shared" si="720"/>
        <v>446</v>
      </c>
      <c r="JB26" s="241">
        <f t="shared" si="721"/>
        <v>793</v>
      </c>
      <c r="JC26" s="241">
        <f t="shared" si="722"/>
        <v>504</v>
      </c>
      <c r="JD26" s="241">
        <f t="shared" si="723"/>
        <v>450</v>
      </c>
      <c r="JE26" s="650">
        <f t="shared" si="724"/>
        <v>505</v>
      </c>
      <c r="JF26" s="650">
        <f t="shared" si="725"/>
        <v>458</v>
      </c>
      <c r="JG26" s="650">
        <f t="shared" si="726"/>
        <v>397</v>
      </c>
      <c r="JH26" s="650">
        <f t="shared" si="727"/>
        <v>380</v>
      </c>
      <c r="JI26" s="650">
        <f t="shared" si="728"/>
        <v>830</v>
      </c>
      <c r="JJ26" s="650">
        <f t="shared" si="729"/>
        <v>452</v>
      </c>
      <c r="JK26" s="650">
        <f t="shared" si="730"/>
        <v>388</v>
      </c>
      <c r="JL26" s="650">
        <f t="shared" si="731"/>
        <v>353</v>
      </c>
      <c r="JM26" s="650">
        <f t="shared" si="732"/>
        <v>402</v>
      </c>
      <c r="JN26" s="650">
        <f t="shared" si="733"/>
        <v>764</v>
      </c>
      <c r="JO26" s="650">
        <f t="shared" si="734"/>
        <v>489</v>
      </c>
      <c r="JP26" s="650">
        <f t="shared" si="735"/>
        <v>450</v>
      </c>
      <c r="JQ26" s="742">
        <f t="shared" si="736"/>
        <v>446</v>
      </c>
      <c r="JR26" s="742">
        <f t="shared" si="737"/>
        <v>480</v>
      </c>
      <c r="JS26" s="742">
        <f t="shared" si="738"/>
        <v>365</v>
      </c>
      <c r="JT26" s="742">
        <f t="shared" si="739"/>
        <v>376</v>
      </c>
      <c r="JU26" s="742">
        <f t="shared" si="740"/>
        <v>459</v>
      </c>
      <c r="JV26" s="742">
        <f t="shared" si="741"/>
        <v>401</v>
      </c>
      <c r="JW26" s="742">
        <f t="shared" si="742"/>
        <v>266</v>
      </c>
      <c r="JX26" s="742">
        <f t="shared" si="743"/>
        <v>349</v>
      </c>
      <c r="JY26" s="742">
        <f t="shared" si="744"/>
        <v>320</v>
      </c>
      <c r="JZ26" s="742">
        <f t="shared" si="745"/>
        <v>610</v>
      </c>
      <c r="KA26" s="742">
        <f t="shared" si="746"/>
        <v>437</v>
      </c>
      <c r="KB26" s="742">
        <f t="shared" si="747"/>
        <v>295</v>
      </c>
      <c r="KC26" s="792">
        <f t="shared" si="748"/>
        <v>335</v>
      </c>
      <c r="KD26" s="792">
        <f t="shared" si="749"/>
        <v>405</v>
      </c>
      <c r="KE26" s="792">
        <f t="shared" si="750"/>
        <v>353</v>
      </c>
      <c r="KF26" s="792">
        <f t="shared" si="751"/>
        <v>723</v>
      </c>
      <c r="KG26" s="792">
        <f t="shared" si="752"/>
        <v>368</v>
      </c>
      <c r="KH26" s="792">
        <f t="shared" si="753"/>
        <v>342</v>
      </c>
      <c r="KI26" s="792">
        <f t="shared" si="754"/>
        <v>317</v>
      </c>
      <c r="KJ26" s="792">
        <f t="shared" si="755"/>
        <v>269</v>
      </c>
      <c r="KK26" s="792">
        <f t="shared" si="756"/>
        <v>418</v>
      </c>
      <c r="KL26" s="792">
        <f t="shared" si="757"/>
        <v>552</v>
      </c>
      <c r="KM26" s="792">
        <f t="shared" si="758"/>
        <v>468</v>
      </c>
      <c r="KN26" s="792">
        <f t="shared" si="759"/>
        <v>373</v>
      </c>
      <c r="KO26" s="967">
        <f t="shared" si="760"/>
        <v>407</v>
      </c>
      <c r="KP26" s="967">
        <f t="shared" si="761"/>
        <v>451</v>
      </c>
      <c r="KQ26" s="967">
        <f t="shared" si="762"/>
        <v>331</v>
      </c>
      <c r="KR26" s="967">
        <f t="shared" si="763"/>
        <v>658</v>
      </c>
      <c r="KS26" s="967">
        <f t="shared" si="764"/>
        <v>401</v>
      </c>
      <c r="KT26" s="967">
        <f t="shared" si="765"/>
        <v>322</v>
      </c>
      <c r="KU26" s="967">
        <f t="shared" si="766"/>
        <v>358</v>
      </c>
      <c r="KV26" s="967">
        <f t="shared" si="767"/>
        <v>350</v>
      </c>
      <c r="KW26" s="967">
        <f t="shared" si="768"/>
        <v>373</v>
      </c>
      <c r="KX26" s="967">
        <f t="shared" si="769"/>
        <v>594</v>
      </c>
      <c r="KY26" s="967">
        <f t="shared" si="770"/>
        <v>474</v>
      </c>
      <c r="KZ26" s="967">
        <f t="shared" si="771"/>
        <v>378</v>
      </c>
      <c r="LA26" s="989">
        <f t="shared" si="772"/>
        <v>393</v>
      </c>
      <c r="LB26" s="989">
        <f t="shared" si="773"/>
        <v>498</v>
      </c>
      <c r="LC26" s="989">
        <f t="shared" si="774"/>
        <v>310</v>
      </c>
      <c r="LD26" s="989">
        <f t="shared" si="775"/>
        <v>609</v>
      </c>
      <c r="LE26" s="989">
        <f t="shared" si="776"/>
        <v>477</v>
      </c>
      <c r="LF26" s="989">
        <f t="shared" si="777"/>
        <v>307</v>
      </c>
      <c r="LG26" s="989">
        <f t="shared" si="778"/>
        <v>409</v>
      </c>
      <c r="LH26" s="989">
        <f t="shared" si="779"/>
        <v>386</v>
      </c>
      <c r="LI26" s="989">
        <f t="shared" si="780"/>
        <v>410</v>
      </c>
      <c r="LJ26" s="989">
        <f t="shared" si="781"/>
        <v>571</v>
      </c>
      <c r="LK26" s="989">
        <f t="shared" si="782"/>
        <v>513</v>
      </c>
      <c r="LL26" s="989">
        <f t="shared" si="783"/>
        <v>433</v>
      </c>
      <c r="LM26" s="1029">
        <f t="shared" si="784"/>
        <v>342</v>
      </c>
      <c r="LN26" s="1029">
        <f t="shared" si="785"/>
        <v>392</v>
      </c>
      <c r="LO26" s="1029">
        <f t="shared" si="786"/>
        <v>264</v>
      </c>
      <c r="LP26" s="1029">
        <f t="shared" si="787"/>
        <v>397</v>
      </c>
      <c r="LQ26" s="1029">
        <f t="shared" si="788"/>
        <v>278</v>
      </c>
      <c r="LR26" s="1029">
        <f t="shared" si="789"/>
        <v>299</v>
      </c>
      <c r="LS26" s="1029">
        <f t="shared" si="790"/>
        <v>240</v>
      </c>
      <c r="LT26" s="1029">
        <f t="shared" si="791"/>
        <v>477</v>
      </c>
      <c r="LU26" s="1029">
        <f t="shared" si="792"/>
        <v>711</v>
      </c>
      <c r="LV26" s="1029">
        <f t="shared" si="793"/>
        <v>1021</v>
      </c>
      <c r="LW26" s="1029">
        <f t="shared" si="794"/>
        <v>1274</v>
      </c>
      <c r="LX26" s="1029">
        <f t="shared" si="795"/>
        <v>1496</v>
      </c>
      <c r="LY26" s="1118">
        <f t="shared" si="796"/>
        <v>1684</v>
      </c>
      <c r="LZ26" s="1118">
        <f t="shared" si="797"/>
        <v>2014</v>
      </c>
      <c r="MA26" s="1118">
        <f t="shared" si="798"/>
        <v>2196</v>
      </c>
      <c r="MB26" s="1118">
        <f t="shared" si="799"/>
        <v>2407</v>
      </c>
      <c r="MC26" s="1118">
        <f t="shared" si="800"/>
        <v>320</v>
      </c>
      <c r="MD26" s="1118">
        <f t="shared" si="801"/>
        <v>253</v>
      </c>
      <c r="ME26" s="1118">
        <f t="shared" si="802"/>
        <v>128</v>
      </c>
      <c r="MF26" s="1118">
        <f t="shared" si="803"/>
        <v>166</v>
      </c>
      <c r="MG26" s="1118">
        <f t="shared" si="804"/>
        <v>177</v>
      </c>
      <c r="MH26" s="1118">
        <f t="shared" si="805"/>
        <v>334</v>
      </c>
      <c r="MI26" s="1118">
        <f t="shared" si="806"/>
        <v>205</v>
      </c>
      <c r="MJ26" s="1118">
        <f t="shared" si="807"/>
        <v>184</v>
      </c>
      <c r="MK26" s="1208">
        <f t="shared" si="808"/>
        <v>219</v>
      </c>
      <c r="ML26" s="1208">
        <f t="shared" si="809"/>
        <v>288</v>
      </c>
      <c r="MM26" s="1208">
        <f t="shared" si="810"/>
        <v>177</v>
      </c>
      <c r="MN26" s="1208">
        <f t="shared" si="811"/>
        <v>205</v>
      </c>
      <c r="MO26" s="1208">
        <f t="shared" si="812"/>
        <v>312</v>
      </c>
      <c r="MP26" s="1208">
        <f t="shared" si="813"/>
        <v>199</v>
      </c>
      <c r="MQ26" s="1208">
        <f t="shared" si="814"/>
        <v>208</v>
      </c>
      <c r="MR26" s="1208">
        <f t="shared" si="815"/>
        <v>220</v>
      </c>
      <c r="MS26" s="1208">
        <f t="shared" si="816"/>
        <v>0</v>
      </c>
      <c r="MT26" s="1208">
        <f t="shared" si="817"/>
        <v>0</v>
      </c>
      <c r="MU26" s="1208">
        <f t="shared" si="818"/>
        <v>0</v>
      </c>
      <c r="MV26" s="1208">
        <f t="shared" si="819"/>
        <v>0</v>
      </c>
    </row>
    <row r="27" spans="1:360" x14ac:dyDescent="0.3">
      <c r="A27" s="628"/>
      <c r="B27" s="69"/>
      <c r="C27" s="69" t="s">
        <v>37</v>
      </c>
      <c r="D27" s="26"/>
      <c r="E27" s="1298" t="s">
        <v>42</v>
      </c>
      <c r="F27" s="1298"/>
      <c r="G27" s="1299"/>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10"/>
        <v>148</v>
      </c>
      <c r="AW27" s="151">
        <f t="shared" si="611"/>
        <v>12.333333333333334</v>
      </c>
      <c r="AX27" s="346">
        <v>8</v>
      </c>
      <c r="AY27" s="71">
        <v>7</v>
      </c>
      <c r="AZ27" s="27">
        <v>5</v>
      </c>
      <c r="BA27" s="71">
        <v>13</v>
      </c>
      <c r="BB27" s="27">
        <v>19</v>
      </c>
      <c r="BC27" s="71">
        <v>82</v>
      </c>
      <c r="BD27" s="191">
        <v>95</v>
      </c>
      <c r="BE27" s="71">
        <v>18</v>
      </c>
      <c r="BF27" s="191">
        <v>6</v>
      </c>
      <c r="BG27" s="71">
        <v>16</v>
      </c>
      <c r="BH27" s="191">
        <v>3</v>
      </c>
      <c r="BI27" s="71">
        <v>3</v>
      </c>
      <c r="BJ27" s="133">
        <f t="shared" si="614"/>
        <v>275</v>
      </c>
      <c r="BK27" s="151">
        <f t="shared" si="615"/>
        <v>22.916666666666668</v>
      </c>
      <c r="BL27" s="346">
        <v>6</v>
      </c>
      <c r="BM27" s="71">
        <v>2</v>
      </c>
      <c r="BN27" s="27">
        <v>3</v>
      </c>
      <c r="BO27" s="71">
        <v>15</v>
      </c>
      <c r="BP27" s="27">
        <v>6</v>
      </c>
      <c r="BQ27" s="71">
        <v>10</v>
      </c>
      <c r="BR27" s="191">
        <v>27</v>
      </c>
      <c r="BS27" s="71">
        <v>16</v>
      </c>
      <c r="BT27" s="191">
        <v>12</v>
      </c>
      <c r="BU27" s="191">
        <v>31</v>
      </c>
      <c r="BV27" s="191">
        <v>28</v>
      </c>
      <c r="BW27" s="191">
        <v>33</v>
      </c>
      <c r="BX27" s="133">
        <f t="shared" si="622"/>
        <v>189</v>
      </c>
      <c r="BY27" s="151">
        <f t="shared" si="623"/>
        <v>15.75</v>
      </c>
      <c r="BZ27" s="191">
        <v>20</v>
      </c>
      <c r="CA27" s="71">
        <v>33</v>
      </c>
      <c r="CB27" s="27">
        <v>6</v>
      </c>
      <c r="CC27" s="71">
        <v>35</v>
      </c>
      <c r="CD27" s="27">
        <v>17</v>
      </c>
      <c r="CE27" s="71">
        <v>37</v>
      </c>
      <c r="CF27" s="191">
        <v>39</v>
      </c>
      <c r="CG27" s="71">
        <v>27</v>
      </c>
      <c r="CH27" s="191">
        <v>37</v>
      </c>
      <c r="CI27" s="191">
        <v>29</v>
      </c>
      <c r="CJ27" s="191">
        <v>28</v>
      </c>
      <c r="CK27" s="191">
        <v>38</v>
      </c>
      <c r="CL27" s="133">
        <f t="shared" si="630"/>
        <v>346</v>
      </c>
      <c r="CM27" s="151">
        <f t="shared" si="631"/>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38"/>
        <v>340</v>
      </c>
      <c r="DA27" s="151">
        <f t="shared" si="639"/>
        <v>28.333333333333332</v>
      </c>
      <c r="DB27" s="191">
        <v>41</v>
      </c>
      <c r="DC27" s="71">
        <v>26</v>
      </c>
      <c r="DD27" s="27">
        <v>9</v>
      </c>
      <c r="DE27" s="71">
        <v>17</v>
      </c>
      <c r="DF27" s="27">
        <v>18</v>
      </c>
      <c r="DG27" s="71">
        <v>23</v>
      </c>
      <c r="DH27" s="191">
        <v>21</v>
      </c>
      <c r="DI27" s="71">
        <v>31</v>
      </c>
      <c r="DJ27" s="191">
        <v>7</v>
      </c>
      <c r="DK27" s="71">
        <v>35</v>
      </c>
      <c r="DL27" s="191">
        <v>18</v>
      </c>
      <c r="DM27" s="71">
        <v>6</v>
      </c>
      <c r="DN27" s="133">
        <f t="shared" si="646"/>
        <v>252</v>
      </c>
      <c r="DO27" s="151">
        <f t="shared" si="647"/>
        <v>21</v>
      </c>
      <c r="DP27" s="191">
        <v>5</v>
      </c>
      <c r="DQ27" s="71">
        <v>5</v>
      </c>
      <c r="DR27" s="27">
        <v>3</v>
      </c>
      <c r="DS27" s="71">
        <v>3</v>
      </c>
      <c r="DT27" s="27">
        <v>1</v>
      </c>
      <c r="DU27" s="71">
        <v>4</v>
      </c>
      <c r="DV27" s="191">
        <v>4</v>
      </c>
      <c r="DW27" s="71">
        <v>3</v>
      </c>
      <c r="DX27" s="191">
        <v>3</v>
      </c>
      <c r="DY27" s="71">
        <v>4</v>
      </c>
      <c r="DZ27" s="191">
        <v>1</v>
      </c>
      <c r="EA27" s="71">
        <v>2</v>
      </c>
      <c r="EB27" s="133">
        <f t="shared" si="654"/>
        <v>38</v>
      </c>
      <c r="EC27" s="151">
        <f t="shared" si="655"/>
        <v>3.1666666666666665</v>
      </c>
      <c r="ED27" s="191">
        <v>1</v>
      </c>
      <c r="EE27" s="71">
        <v>2</v>
      </c>
      <c r="EF27" s="27">
        <v>1</v>
      </c>
      <c r="EG27" s="71">
        <v>12</v>
      </c>
      <c r="EH27" s="27">
        <v>6</v>
      </c>
      <c r="EI27" s="71">
        <v>2</v>
      </c>
      <c r="EJ27" s="191">
        <v>2</v>
      </c>
      <c r="EK27" s="71">
        <v>1</v>
      </c>
      <c r="EL27" s="1078">
        <v>0</v>
      </c>
      <c r="EM27" s="71">
        <v>1</v>
      </c>
      <c r="EN27" s="191">
        <v>0</v>
      </c>
      <c r="EO27" s="71">
        <v>0</v>
      </c>
      <c r="EP27" s="133">
        <f t="shared" si="662"/>
        <v>28</v>
      </c>
      <c r="EQ27" s="151">
        <f t="shared" si="663"/>
        <v>2.3333333333333335</v>
      </c>
      <c r="ER27" s="191">
        <v>0</v>
      </c>
      <c r="ES27" s="71">
        <v>0</v>
      </c>
      <c r="ET27" s="27">
        <v>0</v>
      </c>
      <c r="EU27" s="71">
        <v>2</v>
      </c>
      <c r="EV27" s="27">
        <v>0</v>
      </c>
      <c r="EW27" s="71">
        <v>1</v>
      </c>
      <c r="EX27" s="191">
        <v>0</v>
      </c>
      <c r="EY27" s="71">
        <v>0</v>
      </c>
      <c r="EZ27" s="1078">
        <v>0</v>
      </c>
      <c r="FA27" s="71">
        <v>0</v>
      </c>
      <c r="FB27" s="191">
        <v>0</v>
      </c>
      <c r="FC27" s="71">
        <v>1</v>
      </c>
      <c r="FD27" s="133">
        <f t="shared" si="671"/>
        <v>4</v>
      </c>
      <c r="FE27" s="151">
        <f t="shared" si="672"/>
        <v>0.33333333333333331</v>
      </c>
      <c r="FF27" s="191">
        <v>0</v>
      </c>
      <c r="FG27" s="71">
        <v>0</v>
      </c>
      <c r="FH27" s="27">
        <v>0</v>
      </c>
      <c r="FI27" s="71">
        <v>0</v>
      </c>
      <c r="FJ27" s="27">
        <v>0</v>
      </c>
      <c r="FK27" s="71">
        <v>0</v>
      </c>
      <c r="FL27" s="191">
        <v>0</v>
      </c>
      <c r="FM27" s="71">
        <v>1</v>
      </c>
      <c r="FN27" s="1078"/>
      <c r="FO27" s="71"/>
      <c r="FP27" s="191"/>
      <c r="FQ27" s="71"/>
      <c r="FR27" s="133">
        <f t="shared" si="677"/>
        <v>1</v>
      </c>
      <c r="FS27" s="151">
        <f t="shared" si="678"/>
        <v>0.125</v>
      </c>
      <c r="FT27" s="297">
        <f t="shared" si="331"/>
        <v>0</v>
      </c>
      <c r="FU27" s="1112">
        <v>0</v>
      </c>
      <c r="FV27" s="297">
        <f t="shared" si="679"/>
        <v>0</v>
      </c>
      <c r="FW27" s="1101">
        <v>0</v>
      </c>
      <c r="FX27" s="297">
        <f t="shared" si="680"/>
        <v>0</v>
      </c>
      <c r="FY27" s="1101" t="e">
        <f t="shared" si="681"/>
        <v>#DIV/0!</v>
      </c>
      <c r="FZ27" s="297">
        <f t="shared" si="682"/>
        <v>2</v>
      </c>
      <c r="GA27" s="1101">
        <v>0</v>
      </c>
      <c r="GB27" s="297">
        <f t="shared" si="683"/>
        <v>-2</v>
      </c>
      <c r="GC27" s="1101">
        <f t="shared" si="684"/>
        <v>-1</v>
      </c>
      <c r="GD27" s="297">
        <f t="shared" si="685"/>
        <v>1</v>
      </c>
      <c r="GE27" s="1101">
        <v>0</v>
      </c>
      <c r="GF27" s="297">
        <f t="shared" si="686"/>
        <v>-1</v>
      </c>
      <c r="GG27" s="1159">
        <f t="shared" si="687"/>
        <v>-1</v>
      </c>
      <c r="GH27" s="297">
        <f t="shared" si="688"/>
        <v>0</v>
      </c>
      <c r="GI27" s="1101">
        <v>0</v>
      </c>
      <c r="GJ27" s="297">
        <f t="shared" si="689"/>
        <v>0</v>
      </c>
      <c r="GK27" s="1101">
        <v>0</v>
      </c>
      <c r="GL27" s="297">
        <f t="shared" si="690"/>
        <v>0</v>
      </c>
      <c r="GM27" s="1101">
        <v>0</v>
      </c>
      <c r="GN27" s="297">
        <f t="shared" si="691"/>
        <v>0</v>
      </c>
      <c r="GO27" s="1101">
        <v>0</v>
      </c>
      <c r="GP27" s="297">
        <f t="shared" si="693"/>
        <v>1</v>
      </c>
      <c r="GQ27" s="1101">
        <v>0</v>
      </c>
      <c r="GR27" s="1240">
        <f t="shared" si="355"/>
        <v>-1</v>
      </c>
      <c r="GS27" s="1187">
        <f t="shared" si="356"/>
        <v>-1</v>
      </c>
      <c r="GT27" s="1240">
        <f t="shared" si="357"/>
        <v>0</v>
      </c>
      <c r="GU27" s="1257">
        <v>0</v>
      </c>
      <c r="GV27" s="1240">
        <f t="shared" si="359"/>
        <v>0</v>
      </c>
      <c r="GW27" s="1257">
        <v>0</v>
      </c>
      <c r="GX27" s="1240">
        <f t="shared" si="361"/>
        <v>0</v>
      </c>
      <c r="GY27" s="1257">
        <v>0</v>
      </c>
      <c r="GZ27" s="1240">
        <f t="shared" si="363"/>
        <v>0</v>
      </c>
      <c r="HA27" s="1257">
        <v>0</v>
      </c>
      <c r="HB27" s="1240">
        <f t="shared" si="365"/>
        <v>0</v>
      </c>
      <c r="HC27" s="1257">
        <v>0</v>
      </c>
      <c r="HD27" s="1240">
        <f t="shared" si="367"/>
        <v>0</v>
      </c>
      <c r="HE27" s="1257">
        <v>0</v>
      </c>
      <c r="HF27" s="1240">
        <f t="shared" si="369"/>
        <v>1</v>
      </c>
      <c r="HG27" s="1257">
        <v>0</v>
      </c>
      <c r="HH27" s="1240">
        <f t="shared" si="371"/>
        <v>-1</v>
      </c>
      <c r="HI27" s="1257">
        <f t="shared" si="372"/>
        <v>-1</v>
      </c>
      <c r="HJ27" s="1240">
        <f t="shared" si="373"/>
        <v>0</v>
      </c>
      <c r="HK27" s="1257" t="e">
        <f t="shared" si="374"/>
        <v>#DIV/0!</v>
      </c>
      <c r="HL27" s="1240">
        <f t="shared" si="375"/>
        <v>0</v>
      </c>
      <c r="HM27" s="1257" t="e">
        <f t="shared" si="376"/>
        <v>#DIV/0!</v>
      </c>
      <c r="HN27" s="1240">
        <f t="shared" si="377"/>
        <v>0</v>
      </c>
      <c r="HO27" s="1257" t="e">
        <f t="shared" si="378"/>
        <v>#DIV/0!</v>
      </c>
      <c r="HP27" s="1240">
        <f t="shared" si="695"/>
        <v>0</v>
      </c>
      <c r="HQ27" s="882">
        <f t="shared" si="696"/>
        <v>1</v>
      </c>
      <c r="HR27" s="571">
        <f t="shared" si="697"/>
        <v>1</v>
      </c>
      <c r="HS27" s="108">
        <f t="shared" si="698"/>
        <v>0</v>
      </c>
      <c r="HT27" s="1177"/>
      <c r="HU27" t="str">
        <f t="shared" si="699"/>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700"/>
        <v>39</v>
      </c>
      <c r="IH27" s="249">
        <f t="shared" si="701"/>
        <v>42</v>
      </c>
      <c r="II27" s="249">
        <f t="shared" si="702"/>
        <v>26</v>
      </c>
      <c r="IJ27" s="249">
        <f t="shared" si="703"/>
        <v>2</v>
      </c>
      <c r="IK27" s="249">
        <f t="shared" si="704"/>
        <v>4</v>
      </c>
      <c r="IL27" s="249">
        <f t="shared" si="705"/>
        <v>3</v>
      </c>
      <c r="IM27" s="249">
        <f t="shared" si="706"/>
        <v>8</v>
      </c>
      <c r="IN27" s="249">
        <f t="shared" si="707"/>
        <v>9</v>
      </c>
      <c r="IO27" s="249">
        <f t="shared" si="708"/>
        <v>5</v>
      </c>
      <c r="IP27" s="249">
        <f t="shared" si="709"/>
        <v>2</v>
      </c>
      <c r="IQ27" s="249">
        <f t="shared" si="710"/>
        <v>2</v>
      </c>
      <c r="IR27" s="249">
        <f t="shared" si="711"/>
        <v>6</v>
      </c>
      <c r="IS27" s="249">
        <f t="shared" si="712"/>
        <v>8</v>
      </c>
      <c r="IT27" s="249">
        <f t="shared" si="713"/>
        <v>7</v>
      </c>
      <c r="IU27" s="249">
        <f t="shared" si="714"/>
        <v>5</v>
      </c>
      <c r="IV27" s="249">
        <f t="shared" si="715"/>
        <v>13</v>
      </c>
      <c r="IW27" s="249">
        <f t="shared" si="716"/>
        <v>19</v>
      </c>
      <c r="IX27" s="249">
        <f t="shared" si="717"/>
        <v>82</v>
      </c>
      <c r="IY27" s="249">
        <f t="shared" si="718"/>
        <v>95</v>
      </c>
      <c r="IZ27" s="249">
        <f t="shared" si="719"/>
        <v>18</v>
      </c>
      <c r="JA27" s="249">
        <f t="shared" si="720"/>
        <v>6</v>
      </c>
      <c r="JB27" s="249">
        <f t="shared" si="721"/>
        <v>16</v>
      </c>
      <c r="JC27" s="249">
        <f t="shared" si="722"/>
        <v>3</v>
      </c>
      <c r="JD27" s="249">
        <f t="shared" si="723"/>
        <v>3</v>
      </c>
      <c r="JE27" s="654">
        <f t="shared" si="724"/>
        <v>6</v>
      </c>
      <c r="JF27" s="654">
        <f t="shared" si="725"/>
        <v>2</v>
      </c>
      <c r="JG27" s="654">
        <f t="shared" si="726"/>
        <v>3</v>
      </c>
      <c r="JH27" s="654">
        <f t="shared" si="727"/>
        <v>15</v>
      </c>
      <c r="JI27" s="654">
        <f t="shared" si="728"/>
        <v>6</v>
      </c>
      <c r="JJ27" s="654">
        <f t="shared" si="729"/>
        <v>10</v>
      </c>
      <c r="JK27" s="654">
        <f t="shared" si="730"/>
        <v>27</v>
      </c>
      <c r="JL27" s="654">
        <f t="shared" si="731"/>
        <v>16</v>
      </c>
      <c r="JM27" s="654">
        <f t="shared" si="732"/>
        <v>12</v>
      </c>
      <c r="JN27" s="654">
        <f t="shared" si="733"/>
        <v>31</v>
      </c>
      <c r="JO27" s="654">
        <f t="shared" si="734"/>
        <v>28</v>
      </c>
      <c r="JP27" s="654">
        <f t="shared" si="735"/>
        <v>33</v>
      </c>
      <c r="JQ27" s="746">
        <f t="shared" si="736"/>
        <v>20</v>
      </c>
      <c r="JR27" s="746">
        <f t="shared" si="737"/>
        <v>33</v>
      </c>
      <c r="JS27" s="746">
        <f t="shared" si="738"/>
        <v>6</v>
      </c>
      <c r="JT27" s="746">
        <f t="shared" si="739"/>
        <v>35</v>
      </c>
      <c r="JU27" s="746">
        <f t="shared" si="740"/>
        <v>17</v>
      </c>
      <c r="JV27" s="746">
        <f t="shared" si="741"/>
        <v>37</v>
      </c>
      <c r="JW27" s="746">
        <f t="shared" si="742"/>
        <v>39</v>
      </c>
      <c r="JX27" s="746">
        <f t="shared" si="743"/>
        <v>27</v>
      </c>
      <c r="JY27" s="746">
        <f t="shared" si="744"/>
        <v>37</v>
      </c>
      <c r="JZ27" s="746">
        <f t="shared" si="745"/>
        <v>29</v>
      </c>
      <c r="KA27" s="746">
        <f t="shared" si="746"/>
        <v>28</v>
      </c>
      <c r="KB27" s="746">
        <f t="shared" si="747"/>
        <v>38</v>
      </c>
      <c r="KC27" s="796">
        <f t="shared" si="748"/>
        <v>58</v>
      </c>
      <c r="KD27" s="796">
        <f t="shared" si="749"/>
        <v>34</v>
      </c>
      <c r="KE27" s="796">
        <f t="shared" si="750"/>
        <v>15</v>
      </c>
      <c r="KF27" s="796">
        <f t="shared" si="751"/>
        <v>18</v>
      </c>
      <c r="KG27" s="796">
        <f t="shared" si="752"/>
        <v>30</v>
      </c>
      <c r="KH27" s="796">
        <f t="shared" si="753"/>
        <v>15</v>
      </c>
      <c r="KI27" s="796">
        <f t="shared" si="754"/>
        <v>22</v>
      </c>
      <c r="KJ27" s="796">
        <f t="shared" si="755"/>
        <v>18</v>
      </c>
      <c r="KK27" s="796">
        <f t="shared" si="756"/>
        <v>35</v>
      </c>
      <c r="KL27" s="796">
        <f t="shared" si="757"/>
        <v>19</v>
      </c>
      <c r="KM27" s="796">
        <f t="shared" si="758"/>
        <v>34</v>
      </c>
      <c r="KN27" s="796">
        <f t="shared" si="759"/>
        <v>42</v>
      </c>
      <c r="KO27" s="971">
        <f t="shared" si="760"/>
        <v>41</v>
      </c>
      <c r="KP27" s="971">
        <f t="shared" si="761"/>
        <v>26</v>
      </c>
      <c r="KQ27" s="971">
        <f t="shared" si="762"/>
        <v>9</v>
      </c>
      <c r="KR27" s="971">
        <f t="shared" si="763"/>
        <v>17</v>
      </c>
      <c r="KS27" s="971">
        <f t="shared" si="764"/>
        <v>18</v>
      </c>
      <c r="KT27" s="971">
        <f t="shared" si="765"/>
        <v>23</v>
      </c>
      <c r="KU27" s="971">
        <f t="shared" si="766"/>
        <v>21</v>
      </c>
      <c r="KV27" s="971">
        <f t="shared" si="767"/>
        <v>31</v>
      </c>
      <c r="KW27" s="971">
        <f t="shared" si="768"/>
        <v>7</v>
      </c>
      <c r="KX27" s="971">
        <f t="shared" si="769"/>
        <v>35</v>
      </c>
      <c r="KY27" s="971">
        <f t="shared" si="770"/>
        <v>18</v>
      </c>
      <c r="KZ27" s="971">
        <f t="shared" si="771"/>
        <v>6</v>
      </c>
      <c r="LA27" s="993">
        <f t="shared" si="772"/>
        <v>5</v>
      </c>
      <c r="LB27" s="993">
        <f t="shared" si="773"/>
        <v>5</v>
      </c>
      <c r="LC27" s="993">
        <f t="shared" si="774"/>
        <v>3</v>
      </c>
      <c r="LD27" s="993">
        <f t="shared" si="775"/>
        <v>3</v>
      </c>
      <c r="LE27" s="993">
        <f t="shared" si="776"/>
        <v>1</v>
      </c>
      <c r="LF27" s="993">
        <f t="shared" si="777"/>
        <v>4</v>
      </c>
      <c r="LG27" s="993">
        <f t="shared" si="778"/>
        <v>4</v>
      </c>
      <c r="LH27" s="993">
        <f t="shared" si="779"/>
        <v>3</v>
      </c>
      <c r="LI27" s="993">
        <f t="shared" si="780"/>
        <v>3</v>
      </c>
      <c r="LJ27" s="993">
        <f t="shared" si="781"/>
        <v>4</v>
      </c>
      <c r="LK27" s="993">
        <f t="shared" si="782"/>
        <v>1</v>
      </c>
      <c r="LL27" s="993">
        <f t="shared" si="783"/>
        <v>2</v>
      </c>
      <c r="LM27" s="1033">
        <f t="shared" si="784"/>
        <v>1</v>
      </c>
      <c r="LN27" s="1033">
        <f t="shared" si="785"/>
        <v>2</v>
      </c>
      <c r="LO27" s="1033">
        <f t="shared" si="786"/>
        <v>1</v>
      </c>
      <c r="LP27" s="1033">
        <f t="shared" si="787"/>
        <v>12</v>
      </c>
      <c r="LQ27" s="1033">
        <f t="shared" si="788"/>
        <v>6</v>
      </c>
      <c r="LR27" s="1033">
        <f t="shared" si="789"/>
        <v>2</v>
      </c>
      <c r="LS27" s="1033">
        <f t="shared" si="790"/>
        <v>2</v>
      </c>
      <c r="LT27" s="1033">
        <f t="shared" si="791"/>
        <v>1</v>
      </c>
      <c r="LU27" s="1033">
        <f t="shared" si="792"/>
        <v>0</v>
      </c>
      <c r="LV27" s="1033">
        <f t="shared" si="793"/>
        <v>1</v>
      </c>
      <c r="LW27" s="1033">
        <f t="shared" si="794"/>
        <v>0</v>
      </c>
      <c r="LX27" s="1033">
        <f t="shared" si="795"/>
        <v>0</v>
      </c>
      <c r="LY27" s="1122">
        <f t="shared" si="796"/>
        <v>0</v>
      </c>
      <c r="LZ27" s="1122">
        <f t="shared" si="797"/>
        <v>0</v>
      </c>
      <c r="MA27" s="1122">
        <f t="shared" si="798"/>
        <v>0</v>
      </c>
      <c r="MB27" s="1122">
        <f t="shared" si="799"/>
        <v>2</v>
      </c>
      <c r="MC27" s="1122">
        <f t="shared" si="800"/>
        <v>0</v>
      </c>
      <c r="MD27" s="1122">
        <f t="shared" si="801"/>
        <v>1</v>
      </c>
      <c r="ME27" s="1122">
        <f t="shared" si="802"/>
        <v>0</v>
      </c>
      <c r="MF27" s="1122">
        <f t="shared" si="803"/>
        <v>0</v>
      </c>
      <c r="MG27" s="1122">
        <f t="shared" si="804"/>
        <v>0</v>
      </c>
      <c r="MH27" s="1122">
        <f t="shared" si="805"/>
        <v>0</v>
      </c>
      <c r="MI27" s="1122">
        <f t="shared" si="806"/>
        <v>0</v>
      </c>
      <c r="MJ27" s="1122">
        <f t="shared" si="807"/>
        <v>1</v>
      </c>
      <c r="MK27" s="1212">
        <f t="shared" si="808"/>
        <v>0</v>
      </c>
      <c r="ML27" s="1212">
        <f t="shared" si="809"/>
        <v>0</v>
      </c>
      <c r="MM27" s="1212">
        <f t="shared" si="810"/>
        <v>0</v>
      </c>
      <c r="MN27" s="1212">
        <f t="shared" si="811"/>
        <v>0</v>
      </c>
      <c r="MO27" s="1212">
        <f t="shared" si="812"/>
        <v>0</v>
      </c>
      <c r="MP27" s="1212">
        <f t="shared" si="813"/>
        <v>0</v>
      </c>
      <c r="MQ27" s="1212">
        <f t="shared" si="814"/>
        <v>0</v>
      </c>
      <c r="MR27" s="1212">
        <f t="shared" si="815"/>
        <v>1</v>
      </c>
      <c r="MS27" s="1212">
        <f t="shared" si="816"/>
        <v>0</v>
      </c>
      <c r="MT27" s="1212">
        <f t="shared" si="817"/>
        <v>0</v>
      </c>
      <c r="MU27" s="1212">
        <f t="shared" si="818"/>
        <v>0</v>
      </c>
      <c r="MV27" s="1212">
        <f t="shared" si="819"/>
        <v>0</v>
      </c>
    </row>
    <row r="28" spans="1:360" x14ac:dyDescent="0.3">
      <c r="A28" s="628"/>
      <c r="B28" s="50">
        <v>3.2</v>
      </c>
      <c r="E28" s="1302" t="s">
        <v>43</v>
      </c>
      <c r="F28" s="1302"/>
      <c r="G28" s="1303"/>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10"/>
        <v>82222</v>
      </c>
      <c r="AW28" s="150">
        <f t="shared" si="611"/>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14"/>
        <v>94891</v>
      </c>
      <c r="BK28" s="150">
        <f t="shared" si="615"/>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22"/>
        <v>97104</v>
      </c>
      <c r="BY28" s="150">
        <f t="shared" si="623"/>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30"/>
        <v>83950</v>
      </c>
      <c r="CM28" s="150">
        <f t="shared" si="631"/>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38"/>
        <v>76305</v>
      </c>
      <c r="DA28" s="150">
        <f t="shared" si="639"/>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46"/>
        <v>69227</v>
      </c>
      <c r="DO28" s="150">
        <f t="shared" si="647"/>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54"/>
        <v>71071</v>
      </c>
      <c r="EC28" s="150">
        <f t="shared" si="655"/>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62"/>
        <v>68277</v>
      </c>
      <c r="EQ28" s="150">
        <f t="shared" si="663"/>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71"/>
        <v>77942</v>
      </c>
      <c r="FE28" s="150">
        <f t="shared" si="672"/>
        <v>6495.166666666667</v>
      </c>
      <c r="FF28" s="187">
        <v>6324</v>
      </c>
      <c r="FG28" s="64">
        <v>6259</v>
      </c>
      <c r="FH28" s="20">
        <v>5539</v>
      </c>
      <c r="FI28" s="64">
        <v>5770</v>
      </c>
      <c r="FJ28" s="20">
        <v>5347</v>
      </c>
      <c r="FK28" s="64">
        <v>5122</v>
      </c>
      <c r="FL28" s="187">
        <v>6028</v>
      </c>
      <c r="FM28" s="64">
        <v>7434</v>
      </c>
      <c r="FN28" s="187"/>
      <c r="FO28" s="64"/>
      <c r="FP28" s="187"/>
      <c r="FQ28" s="64"/>
      <c r="FR28" s="118">
        <f t="shared" si="677"/>
        <v>47823</v>
      </c>
      <c r="FS28" s="150">
        <f t="shared" si="678"/>
        <v>5977.875</v>
      </c>
      <c r="FT28" s="292">
        <f t="shared" si="331"/>
        <v>461</v>
      </c>
      <c r="FU28" s="1103">
        <f>FT28/EO28</f>
        <v>7.6489132238261162E-2</v>
      </c>
      <c r="FV28" s="292">
        <f t="shared" si="679"/>
        <v>-544</v>
      </c>
      <c r="FW28" s="1099">
        <f>FV28/ER28</f>
        <v>-8.3847102342786681E-2</v>
      </c>
      <c r="FX28" s="292">
        <f t="shared" si="680"/>
        <v>-123</v>
      </c>
      <c r="FY28" s="1099">
        <f t="shared" si="681"/>
        <v>-2.0693135935397039E-2</v>
      </c>
      <c r="FZ28" s="292">
        <f t="shared" si="682"/>
        <v>707</v>
      </c>
      <c r="GA28" s="1099">
        <f>FZ28/ET28</f>
        <v>0.12145679436522934</v>
      </c>
      <c r="GB28" s="292">
        <f t="shared" si="683"/>
        <v>-1177</v>
      </c>
      <c r="GC28" s="1099">
        <f t="shared" si="684"/>
        <v>-0.18030024509803921</v>
      </c>
      <c r="GD28" s="292">
        <f t="shared" si="685"/>
        <v>389</v>
      </c>
      <c r="GE28" s="1099">
        <f>GD28/EV28</f>
        <v>7.2696692207064095E-2</v>
      </c>
      <c r="GF28" s="292">
        <f t="shared" si="686"/>
        <v>307</v>
      </c>
      <c r="GG28" s="1157">
        <f t="shared" si="687"/>
        <v>5.3484320557491291E-2</v>
      </c>
      <c r="GH28" s="292">
        <f t="shared" si="688"/>
        <v>1356</v>
      </c>
      <c r="GI28" s="1099">
        <f>GH28/EX28</f>
        <v>0.22424342649247561</v>
      </c>
      <c r="GJ28" s="292">
        <f t="shared" si="689"/>
        <v>1532</v>
      </c>
      <c r="GK28" s="1099">
        <f>GJ28/EY28</f>
        <v>0.206943131163042</v>
      </c>
      <c r="GL28" s="292">
        <f t="shared" si="690"/>
        <v>-1963</v>
      </c>
      <c r="GM28" s="1099">
        <f>GL28/EZ28</f>
        <v>-0.21969781757134862</v>
      </c>
      <c r="GN28" s="292">
        <f t="shared" si="691"/>
        <v>-911</v>
      </c>
      <c r="GO28" s="1099">
        <f t="shared" si="692"/>
        <v>-0.1306655192197361</v>
      </c>
      <c r="GP28" s="292">
        <f t="shared" si="693"/>
        <v>591</v>
      </c>
      <c r="GQ28" s="1099">
        <f t="shared" si="694"/>
        <v>9.7508661936974092E-2</v>
      </c>
      <c r="GR28" s="1050">
        <f t="shared" si="355"/>
        <v>-328</v>
      </c>
      <c r="GS28" s="1186">
        <f t="shared" si="356"/>
        <v>-4.9308478653036683E-2</v>
      </c>
      <c r="GT28" s="1050">
        <f t="shared" si="357"/>
        <v>-65</v>
      </c>
      <c r="GU28" s="342">
        <f t="shared" si="358"/>
        <v>-1.0278304870335231E-2</v>
      </c>
      <c r="GV28" s="1050">
        <f t="shared" si="359"/>
        <v>-720</v>
      </c>
      <c r="GW28" s="342">
        <f t="shared" si="360"/>
        <v>-0.11503435053522927</v>
      </c>
      <c r="GX28" s="1050">
        <f t="shared" si="361"/>
        <v>231</v>
      </c>
      <c r="GY28" s="342">
        <f t="shared" si="362"/>
        <v>4.1704278750677018E-2</v>
      </c>
      <c r="GZ28" s="1050">
        <f t="shared" si="363"/>
        <v>-423</v>
      </c>
      <c r="HA28" s="342">
        <f t="shared" si="364"/>
        <v>-7.3310225303292897E-2</v>
      </c>
      <c r="HB28" s="1050">
        <f t="shared" si="365"/>
        <v>-225</v>
      </c>
      <c r="HC28" s="342">
        <f t="shared" si="366"/>
        <v>-4.2079670843463625E-2</v>
      </c>
      <c r="HD28" s="1050">
        <f t="shared" si="367"/>
        <v>906</v>
      </c>
      <c r="HE28" s="342">
        <f t="shared" si="368"/>
        <v>0.17688402967590786</v>
      </c>
      <c r="HF28" s="1050">
        <f t="shared" si="369"/>
        <v>1406</v>
      </c>
      <c r="HG28" s="342">
        <f t="shared" si="370"/>
        <v>0.23324485733244857</v>
      </c>
      <c r="HH28" s="1050">
        <f t="shared" si="371"/>
        <v>-7434</v>
      </c>
      <c r="HI28" s="342">
        <f t="shared" si="372"/>
        <v>-1</v>
      </c>
      <c r="HJ28" s="1050">
        <f t="shared" si="373"/>
        <v>0</v>
      </c>
      <c r="HK28" s="342" t="e">
        <f t="shared" si="374"/>
        <v>#DIV/0!</v>
      </c>
      <c r="HL28" s="1050">
        <f t="shared" si="375"/>
        <v>0</v>
      </c>
      <c r="HM28" s="342" t="e">
        <f t="shared" si="376"/>
        <v>#DIV/0!</v>
      </c>
      <c r="HN28" s="1050">
        <f t="shared" si="377"/>
        <v>0</v>
      </c>
      <c r="HO28" s="342" t="e">
        <f t="shared" si="378"/>
        <v>#DIV/0!</v>
      </c>
      <c r="HP28" s="1050">
        <f t="shared" si="695"/>
        <v>7403</v>
      </c>
      <c r="HQ28" s="881">
        <f t="shared" si="696"/>
        <v>7434</v>
      </c>
      <c r="HR28" s="113">
        <f t="shared" si="697"/>
        <v>31</v>
      </c>
      <c r="HS28" s="100">
        <f t="shared" si="698"/>
        <v>4.1874915574766983E-3</v>
      </c>
      <c r="HT28" s="1177"/>
      <c r="HU28" t="str">
        <f t="shared" si="699"/>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700"/>
        <v>6665</v>
      </c>
      <c r="IH28" s="241">
        <f t="shared" si="701"/>
        <v>7045</v>
      </c>
      <c r="II28" s="241">
        <f t="shared" si="702"/>
        <v>5368</v>
      </c>
      <c r="IJ28" s="241">
        <f t="shared" si="703"/>
        <v>8782</v>
      </c>
      <c r="IK28" s="241">
        <f t="shared" si="704"/>
        <v>6403</v>
      </c>
      <c r="IL28" s="241">
        <f t="shared" si="705"/>
        <v>5780</v>
      </c>
      <c r="IM28" s="241">
        <f t="shared" si="706"/>
        <v>7404</v>
      </c>
      <c r="IN28" s="241">
        <f t="shared" si="707"/>
        <v>7046</v>
      </c>
      <c r="IO28" s="241">
        <f t="shared" si="708"/>
        <v>6225</v>
      </c>
      <c r="IP28" s="241">
        <f t="shared" si="709"/>
        <v>6705</v>
      </c>
      <c r="IQ28" s="241">
        <f t="shared" si="710"/>
        <v>8219</v>
      </c>
      <c r="IR28" s="241">
        <f t="shared" si="711"/>
        <v>6580</v>
      </c>
      <c r="IS28" s="241">
        <f t="shared" si="712"/>
        <v>7272</v>
      </c>
      <c r="IT28" s="241">
        <f t="shared" si="713"/>
        <v>7055</v>
      </c>
      <c r="IU28" s="241">
        <f t="shared" si="714"/>
        <v>7510</v>
      </c>
      <c r="IV28" s="241">
        <f t="shared" si="715"/>
        <v>13671</v>
      </c>
      <c r="IW28" s="241">
        <f t="shared" si="716"/>
        <v>9009</v>
      </c>
      <c r="IX28" s="241">
        <f t="shared" si="717"/>
        <v>7670</v>
      </c>
      <c r="IY28" s="241">
        <f t="shared" si="718"/>
        <v>8415</v>
      </c>
      <c r="IZ28" s="241">
        <f t="shared" si="719"/>
        <v>6900</v>
      </c>
      <c r="JA28" s="241">
        <f t="shared" si="720"/>
        <v>6739</v>
      </c>
      <c r="JB28" s="241">
        <f t="shared" si="721"/>
        <v>6854</v>
      </c>
      <c r="JC28" s="241">
        <f t="shared" si="722"/>
        <v>6674</v>
      </c>
      <c r="JD28" s="241">
        <f t="shared" si="723"/>
        <v>7122</v>
      </c>
      <c r="JE28" s="650">
        <f t="shared" si="724"/>
        <v>7455</v>
      </c>
      <c r="JF28" s="650">
        <f t="shared" si="725"/>
        <v>6985</v>
      </c>
      <c r="JG28" s="650">
        <f t="shared" si="726"/>
        <v>7516</v>
      </c>
      <c r="JH28" s="650">
        <f t="shared" si="727"/>
        <v>13016</v>
      </c>
      <c r="JI28" s="650">
        <f t="shared" si="728"/>
        <v>7642</v>
      </c>
      <c r="JJ28" s="650">
        <f t="shared" si="729"/>
        <v>7649</v>
      </c>
      <c r="JK28" s="650">
        <f t="shared" si="730"/>
        <v>8808</v>
      </c>
      <c r="JL28" s="650">
        <f t="shared" si="731"/>
        <v>7277</v>
      </c>
      <c r="JM28" s="650">
        <f t="shared" si="732"/>
        <v>8213</v>
      </c>
      <c r="JN28" s="650">
        <f t="shared" si="733"/>
        <v>8465</v>
      </c>
      <c r="JO28" s="650">
        <f t="shared" si="734"/>
        <v>6775</v>
      </c>
      <c r="JP28" s="650">
        <f t="shared" si="735"/>
        <v>7303</v>
      </c>
      <c r="JQ28" s="742">
        <f t="shared" si="736"/>
        <v>7717</v>
      </c>
      <c r="JR28" s="742">
        <f t="shared" si="737"/>
        <v>6918</v>
      </c>
      <c r="JS28" s="742">
        <f t="shared" si="738"/>
        <v>6785</v>
      </c>
      <c r="JT28" s="742">
        <f t="shared" si="739"/>
        <v>7262</v>
      </c>
      <c r="JU28" s="742">
        <f t="shared" si="740"/>
        <v>6709</v>
      </c>
      <c r="JV28" s="742">
        <f t="shared" si="741"/>
        <v>7615</v>
      </c>
      <c r="JW28" s="742">
        <f t="shared" si="742"/>
        <v>6893</v>
      </c>
      <c r="JX28" s="742">
        <f t="shared" si="743"/>
        <v>7391</v>
      </c>
      <c r="JY28" s="742">
        <f t="shared" si="744"/>
        <v>7458</v>
      </c>
      <c r="JZ28" s="742">
        <f t="shared" si="745"/>
        <v>6601</v>
      </c>
      <c r="KA28" s="742">
        <f t="shared" si="746"/>
        <v>6025</v>
      </c>
      <c r="KB28" s="742">
        <f t="shared" si="747"/>
        <v>6576</v>
      </c>
      <c r="KC28" s="792">
        <f t="shared" si="748"/>
        <v>6722</v>
      </c>
      <c r="KD28" s="792">
        <f t="shared" si="749"/>
        <v>6969</v>
      </c>
      <c r="KE28" s="792">
        <f t="shared" si="750"/>
        <v>6475</v>
      </c>
      <c r="KF28" s="792">
        <f t="shared" si="751"/>
        <v>7223</v>
      </c>
      <c r="KG28" s="792">
        <f t="shared" si="752"/>
        <v>6070</v>
      </c>
      <c r="KH28" s="792">
        <f t="shared" si="753"/>
        <v>6096</v>
      </c>
      <c r="KI28" s="792">
        <f t="shared" si="754"/>
        <v>6916</v>
      </c>
      <c r="KJ28" s="792">
        <f t="shared" si="755"/>
        <v>6676</v>
      </c>
      <c r="KK28" s="792">
        <f t="shared" si="756"/>
        <v>6367</v>
      </c>
      <c r="KL28" s="792">
        <f t="shared" si="757"/>
        <v>5325</v>
      </c>
      <c r="KM28" s="792">
        <f t="shared" si="758"/>
        <v>5874</v>
      </c>
      <c r="KN28" s="792">
        <f t="shared" si="759"/>
        <v>5592</v>
      </c>
      <c r="KO28" s="967">
        <f t="shared" si="760"/>
        <v>5310</v>
      </c>
      <c r="KP28" s="967">
        <f t="shared" si="761"/>
        <v>6078</v>
      </c>
      <c r="KQ28" s="967">
        <f t="shared" si="762"/>
        <v>4986</v>
      </c>
      <c r="KR28" s="967">
        <f t="shared" si="763"/>
        <v>5662</v>
      </c>
      <c r="KS28" s="967">
        <f t="shared" si="764"/>
        <v>4980</v>
      </c>
      <c r="KT28" s="967">
        <f t="shared" si="765"/>
        <v>4919</v>
      </c>
      <c r="KU28" s="967">
        <f t="shared" si="766"/>
        <v>6747</v>
      </c>
      <c r="KV28" s="967">
        <f t="shared" si="767"/>
        <v>6436</v>
      </c>
      <c r="KW28" s="967">
        <f t="shared" si="768"/>
        <v>6049</v>
      </c>
      <c r="KX28" s="967">
        <f t="shared" si="769"/>
        <v>6088</v>
      </c>
      <c r="KY28" s="967">
        <f t="shared" si="770"/>
        <v>5405</v>
      </c>
      <c r="KZ28" s="967">
        <f t="shared" si="771"/>
        <v>6567</v>
      </c>
      <c r="LA28" s="989">
        <f t="shared" si="772"/>
        <v>5889</v>
      </c>
      <c r="LB28" s="989">
        <f t="shared" si="773"/>
        <v>6081</v>
      </c>
      <c r="LC28" s="989">
        <f t="shared" si="774"/>
        <v>4574</v>
      </c>
      <c r="LD28" s="989">
        <f t="shared" si="775"/>
        <v>6634</v>
      </c>
      <c r="LE28" s="989">
        <f t="shared" si="776"/>
        <v>5197</v>
      </c>
      <c r="LF28" s="989">
        <f t="shared" si="777"/>
        <v>4962</v>
      </c>
      <c r="LG28" s="989">
        <f t="shared" si="778"/>
        <v>7149</v>
      </c>
      <c r="LH28" s="989">
        <f t="shared" si="779"/>
        <v>6539</v>
      </c>
      <c r="LI28" s="989">
        <f t="shared" si="780"/>
        <v>6524</v>
      </c>
      <c r="LJ28" s="989">
        <f t="shared" si="781"/>
        <v>6047</v>
      </c>
      <c r="LK28" s="989">
        <f t="shared" si="782"/>
        <v>5811</v>
      </c>
      <c r="LL28" s="989">
        <f t="shared" si="783"/>
        <v>5664</v>
      </c>
      <c r="LM28" s="1029">
        <f t="shared" si="784"/>
        <v>5946</v>
      </c>
      <c r="LN28" s="1029">
        <f t="shared" si="785"/>
        <v>5415</v>
      </c>
      <c r="LO28" s="1029">
        <f t="shared" si="786"/>
        <v>4846</v>
      </c>
      <c r="LP28" s="1029">
        <f t="shared" si="787"/>
        <v>5585</v>
      </c>
      <c r="LQ28" s="1029">
        <f t="shared" si="788"/>
        <v>5119</v>
      </c>
      <c r="LR28" s="1029">
        <f t="shared" si="789"/>
        <v>4803</v>
      </c>
      <c r="LS28" s="1029">
        <f t="shared" si="790"/>
        <v>7008</v>
      </c>
      <c r="LT28" s="1029">
        <f t="shared" si="791"/>
        <v>6707</v>
      </c>
      <c r="LU28" s="1029">
        <f t="shared" si="792"/>
        <v>6467</v>
      </c>
      <c r="LV28" s="1029">
        <f t="shared" si="793"/>
        <v>5428</v>
      </c>
      <c r="LW28" s="1029">
        <f t="shared" si="794"/>
        <v>4926</v>
      </c>
      <c r="LX28" s="1029">
        <f t="shared" si="795"/>
        <v>6027</v>
      </c>
      <c r="LY28" s="1118">
        <f t="shared" si="796"/>
        <v>6488</v>
      </c>
      <c r="LZ28" s="1118">
        <f t="shared" si="797"/>
        <v>5944</v>
      </c>
      <c r="MA28" s="1118">
        <f t="shared" si="798"/>
        <v>5821</v>
      </c>
      <c r="MB28" s="1118">
        <f t="shared" si="799"/>
        <v>6528</v>
      </c>
      <c r="MC28" s="1118">
        <f t="shared" si="800"/>
        <v>5351</v>
      </c>
      <c r="MD28" s="1118">
        <f t="shared" si="801"/>
        <v>5740</v>
      </c>
      <c r="ME28" s="1118">
        <f t="shared" si="802"/>
        <v>6047</v>
      </c>
      <c r="MF28" s="1118">
        <f t="shared" si="803"/>
        <v>7403</v>
      </c>
      <c r="MG28" s="1118">
        <f t="shared" si="804"/>
        <v>8935</v>
      </c>
      <c r="MH28" s="1118">
        <f t="shared" si="805"/>
        <v>6972</v>
      </c>
      <c r="MI28" s="1118">
        <f t="shared" si="806"/>
        <v>6061</v>
      </c>
      <c r="MJ28" s="1118">
        <f t="shared" si="807"/>
        <v>6652</v>
      </c>
      <c r="MK28" s="1208">
        <f t="shared" si="808"/>
        <v>6324</v>
      </c>
      <c r="ML28" s="1208">
        <f t="shared" si="809"/>
        <v>6259</v>
      </c>
      <c r="MM28" s="1208">
        <f t="shared" si="810"/>
        <v>5539</v>
      </c>
      <c r="MN28" s="1208">
        <f t="shared" si="811"/>
        <v>5770</v>
      </c>
      <c r="MO28" s="1208">
        <f t="shared" si="812"/>
        <v>5347</v>
      </c>
      <c r="MP28" s="1208">
        <f t="shared" si="813"/>
        <v>5122</v>
      </c>
      <c r="MQ28" s="1208">
        <f t="shared" si="814"/>
        <v>6028</v>
      </c>
      <c r="MR28" s="1208">
        <f t="shared" si="815"/>
        <v>7434</v>
      </c>
      <c r="MS28" s="1208">
        <f t="shared" si="816"/>
        <v>0</v>
      </c>
      <c r="MT28" s="1208">
        <f t="shared" si="817"/>
        <v>0</v>
      </c>
      <c r="MU28" s="1208">
        <f t="shared" si="818"/>
        <v>0</v>
      </c>
      <c r="MV28" s="1208">
        <f t="shared" si="819"/>
        <v>0</v>
      </c>
    </row>
    <row r="29" spans="1:360" x14ac:dyDescent="0.3">
      <c r="A29" s="628"/>
      <c r="B29" s="50">
        <v>3.3</v>
      </c>
      <c r="E29" s="1280" t="s">
        <v>44</v>
      </c>
      <c r="F29" s="1280"/>
      <c r="G29" s="1281"/>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11"/>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15"/>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23"/>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31"/>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39"/>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47"/>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55"/>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63"/>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72"/>
        <v>2.4583333333333326</v>
      </c>
      <c r="FF29" s="192">
        <v>2.2000000000000002</v>
      </c>
      <c r="FG29" s="153">
        <v>1.7</v>
      </c>
      <c r="FH29" s="74">
        <v>1.8</v>
      </c>
      <c r="FI29" s="153">
        <v>1.9</v>
      </c>
      <c r="FJ29" s="74">
        <v>2.1</v>
      </c>
      <c r="FK29" s="153">
        <v>2</v>
      </c>
      <c r="FL29" s="192">
        <v>2.1</v>
      </c>
      <c r="FM29" s="153">
        <v>2.8</v>
      </c>
      <c r="FN29" s="192"/>
      <c r="FO29" s="153"/>
      <c r="FP29" s="192"/>
      <c r="FQ29" s="153"/>
      <c r="FR29" s="166">
        <v>0</v>
      </c>
      <c r="FS29" s="140">
        <f t="shared" si="678"/>
        <v>2.0749999999999997</v>
      </c>
      <c r="FT29" s="298">
        <f t="shared" si="331"/>
        <v>-0.30000000000000027</v>
      </c>
      <c r="FU29" s="1103">
        <f>FT29/EO29</f>
        <v>-0.1111111111111112</v>
      </c>
      <c r="FV29" s="298">
        <f t="shared" si="679"/>
        <v>0.10000000000000009</v>
      </c>
      <c r="FW29" s="1099">
        <f>FV29/ER29</f>
        <v>4.1666666666666706E-2</v>
      </c>
      <c r="FX29" s="298">
        <f t="shared" si="680"/>
        <v>-0.39999999999999991</v>
      </c>
      <c r="FY29" s="1099">
        <f t="shared" si="681"/>
        <v>-0.15999999999999998</v>
      </c>
      <c r="FZ29" s="298">
        <f t="shared" si="682"/>
        <v>0.60000000000000009</v>
      </c>
      <c r="GA29" s="1099">
        <f>FZ29/ET29</f>
        <v>0.28571428571428575</v>
      </c>
      <c r="GB29" s="298">
        <f t="shared" si="683"/>
        <v>-0.60000000000000009</v>
      </c>
      <c r="GC29" s="1099">
        <f t="shared" si="684"/>
        <v>-0.22222222222222224</v>
      </c>
      <c r="GD29" s="298">
        <f t="shared" si="685"/>
        <v>0.19999999999999973</v>
      </c>
      <c r="GE29" s="1099">
        <f>GD29/EV29</f>
        <v>9.5238095238095108E-2</v>
      </c>
      <c r="GF29" s="298">
        <f t="shared" si="686"/>
        <v>-9.9999999999999645E-2</v>
      </c>
      <c r="GG29" s="1157">
        <f t="shared" si="687"/>
        <v>-4.3478260869565064E-2</v>
      </c>
      <c r="GH29" s="298">
        <f t="shared" si="688"/>
        <v>0.89999999999999991</v>
      </c>
      <c r="GI29" s="1099">
        <f>GH29/EX29</f>
        <v>0.40909090909090901</v>
      </c>
      <c r="GJ29" s="298">
        <f t="shared" si="689"/>
        <v>-0.20000000000000018</v>
      </c>
      <c r="GK29" s="1099">
        <f>GJ29/EY29</f>
        <v>-6.4516129032258118E-2</v>
      </c>
      <c r="GL29" s="298">
        <f t="shared" si="690"/>
        <v>-0.5</v>
      </c>
      <c r="GM29" s="1099">
        <f>GL29/EZ29</f>
        <v>-0.17241379310344829</v>
      </c>
      <c r="GN29" s="298">
        <f t="shared" si="691"/>
        <v>0</v>
      </c>
      <c r="GO29" s="1099">
        <f t="shared" si="692"/>
        <v>0</v>
      </c>
      <c r="GP29" s="298">
        <f t="shared" si="693"/>
        <v>0</v>
      </c>
      <c r="GQ29" s="1099">
        <f t="shared" si="694"/>
        <v>0</v>
      </c>
      <c r="GR29" s="1241">
        <f t="shared" si="355"/>
        <v>-0.19999999999999973</v>
      </c>
      <c r="GS29" s="1186">
        <f t="shared" si="356"/>
        <v>-8.3333333333333232E-2</v>
      </c>
      <c r="GT29" s="1241">
        <f t="shared" si="357"/>
        <v>-0.50000000000000022</v>
      </c>
      <c r="GU29" s="342">
        <f t="shared" si="358"/>
        <v>-0.22727272727272735</v>
      </c>
      <c r="GV29" s="1241">
        <f t="shared" si="359"/>
        <v>0.10000000000000009</v>
      </c>
      <c r="GW29" s="342">
        <f t="shared" si="360"/>
        <v>5.8823529411764761E-2</v>
      </c>
      <c r="GX29" s="1241">
        <f t="shared" si="361"/>
        <v>9.9999999999999867E-2</v>
      </c>
      <c r="GY29" s="342">
        <f t="shared" si="362"/>
        <v>5.5555555555555483E-2</v>
      </c>
      <c r="GZ29" s="1241">
        <f t="shared" si="363"/>
        <v>0.20000000000000018</v>
      </c>
      <c r="HA29" s="342">
        <f t="shared" si="364"/>
        <v>0.10526315789473695</v>
      </c>
      <c r="HB29" s="1241">
        <f t="shared" si="365"/>
        <v>-0.10000000000000009</v>
      </c>
      <c r="HC29" s="342">
        <f t="shared" si="366"/>
        <v>-4.7619047619047658E-2</v>
      </c>
      <c r="HD29" s="1241">
        <f t="shared" si="367"/>
        <v>0.10000000000000009</v>
      </c>
      <c r="HE29" s="342">
        <f t="shared" si="368"/>
        <v>5.0000000000000044E-2</v>
      </c>
      <c r="HF29" s="1241">
        <f t="shared" si="369"/>
        <v>0.69999999999999973</v>
      </c>
      <c r="HG29" s="342">
        <f t="shared" si="370"/>
        <v>0.3333333333333332</v>
      </c>
      <c r="HH29" s="1241">
        <f t="shared" si="371"/>
        <v>-2.8</v>
      </c>
      <c r="HI29" s="342">
        <f t="shared" si="372"/>
        <v>-1</v>
      </c>
      <c r="HJ29" s="1241">
        <f t="shared" si="373"/>
        <v>0</v>
      </c>
      <c r="HK29" s="342" t="e">
        <f t="shared" si="374"/>
        <v>#DIV/0!</v>
      </c>
      <c r="HL29" s="1241">
        <f t="shared" si="375"/>
        <v>0</v>
      </c>
      <c r="HM29" s="342" t="e">
        <f t="shared" si="376"/>
        <v>#DIV/0!</v>
      </c>
      <c r="HN29" s="1241">
        <f t="shared" si="377"/>
        <v>0</v>
      </c>
      <c r="HO29" s="342" t="e">
        <f t="shared" si="378"/>
        <v>#DIV/0!</v>
      </c>
      <c r="HP29" s="1241">
        <f t="shared" si="695"/>
        <v>3.1</v>
      </c>
      <c r="HQ29" s="883">
        <f t="shared" si="696"/>
        <v>2.8</v>
      </c>
      <c r="HR29" s="572">
        <f t="shared" si="697"/>
        <v>-0.30000000000000027</v>
      </c>
      <c r="HS29" s="100">
        <f t="shared" si="698"/>
        <v>-9.6774193548387177E-2</v>
      </c>
      <c r="HT29" s="1177"/>
      <c r="HU29" t="str">
        <f t="shared" si="699"/>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700"/>
        <v>1.8</v>
      </c>
      <c r="IH29" s="251">
        <f t="shared" si="701"/>
        <v>2.1</v>
      </c>
      <c r="II29" s="251">
        <f t="shared" si="702"/>
        <v>2</v>
      </c>
      <c r="IJ29" s="251">
        <f t="shared" si="703"/>
        <v>1.4</v>
      </c>
      <c r="IK29" s="251">
        <f t="shared" si="704"/>
        <v>2.2999999999999998</v>
      </c>
      <c r="IL29" s="251">
        <f t="shared" si="705"/>
        <v>2.4</v>
      </c>
      <c r="IM29" s="251">
        <f t="shared" si="706"/>
        <v>2.2000000000000002</v>
      </c>
      <c r="IN29" s="251">
        <f t="shared" si="707"/>
        <v>1.8</v>
      </c>
      <c r="IO29" s="251">
        <f t="shared" si="708"/>
        <v>1.8</v>
      </c>
      <c r="IP29" s="251">
        <f t="shared" si="709"/>
        <v>1.8</v>
      </c>
      <c r="IQ29" s="251">
        <f t="shared" si="710"/>
        <v>1.5</v>
      </c>
      <c r="IR29" s="251">
        <f t="shared" si="711"/>
        <v>1.8</v>
      </c>
      <c r="IS29" s="251">
        <f t="shared" si="712"/>
        <v>1.9</v>
      </c>
      <c r="IT29" s="251">
        <f t="shared" si="713"/>
        <v>1.5</v>
      </c>
      <c r="IU29" s="251">
        <f t="shared" si="714"/>
        <v>1.5</v>
      </c>
      <c r="IV29" s="251">
        <f t="shared" si="715"/>
        <v>1.4</v>
      </c>
      <c r="IW29" s="251">
        <f t="shared" si="716"/>
        <v>2.1</v>
      </c>
      <c r="IX29" s="251">
        <f t="shared" si="717"/>
        <v>1.8</v>
      </c>
      <c r="IY29" s="251">
        <f t="shared" si="718"/>
        <v>2.2999999999999998</v>
      </c>
      <c r="IZ29" s="251">
        <f t="shared" si="719"/>
        <v>3</v>
      </c>
      <c r="JA29" s="251">
        <f t="shared" si="720"/>
        <v>1.9</v>
      </c>
      <c r="JB29" s="251">
        <f t="shared" si="721"/>
        <v>2</v>
      </c>
      <c r="JC29" s="251">
        <f t="shared" si="722"/>
        <v>1.62</v>
      </c>
      <c r="JD29" s="251">
        <f t="shared" si="723"/>
        <v>1.7</v>
      </c>
      <c r="JE29" s="655">
        <f t="shared" si="724"/>
        <v>2.2000000000000002</v>
      </c>
      <c r="JF29" s="655">
        <f t="shared" si="725"/>
        <v>2.8</v>
      </c>
      <c r="JG29" s="655">
        <f t="shared" si="726"/>
        <v>3.1</v>
      </c>
      <c r="JH29" s="655">
        <f t="shared" si="727"/>
        <v>1.5</v>
      </c>
      <c r="JI29" s="655">
        <f t="shared" si="728"/>
        <v>4.8</v>
      </c>
      <c r="JJ29" s="655">
        <f t="shared" si="729"/>
        <v>4.5</v>
      </c>
      <c r="JK29" s="655">
        <f t="shared" si="730"/>
        <v>2.6</v>
      </c>
      <c r="JL29" s="655">
        <f t="shared" si="731"/>
        <v>2.9</v>
      </c>
      <c r="JM29" s="655">
        <f t="shared" si="732"/>
        <v>2.4</v>
      </c>
      <c r="JN29" s="655">
        <f t="shared" si="733"/>
        <v>2</v>
      </c>
      <c r="JO29" s="655">
        <f t="shared" si="734"/>
        <v>2.1</v>
      </c>
      <c r="JP29" s="655">
        <f t="shared" si="735"/>
        <v>2.1</v>
      </c>
      <c r="JQ29" s="747">
        <f t="shared" si="736"/>
        <v>5.5</v>
      </c>
      <c r="JR29" s="747">
        <f t="shared" si="737"/>
        <v>2.2999999999999998</v>
      </c>
      <c r="JS29" s="747">
        <f t="shared" si="738"/>
        <v>2.8</v>
      </c>
      <c r="JT29" s="747">
        <f t="shared" si="739"/>
        <v>2.6</v>
      </c>
      <c r="JU29" s="747">
        <f t="shared" si="740"/>
        <v>2.7</v>
      </c>
      <c r="JV29" s="747">
        <f t="shared" si="741"/>
        <v>3</v>
      </c>
      <c r="JW29" s="747">
        <f t="shared" si="742"/>
        <v>2.8</v>
      </c>
      <c r="JX29" s="747">
        <f t="shared" si="743"/>
        <v>3.7</v>
      </c>
      <c r="JY29" s="747">
        <f t="shared" si="744"/>
        <v>3.7</v>
      </c>
      <c r="JZ29" s="747">
        <f t="shared" si="745"/>
        <v>3</v>
      </c>
      <c r="KA29" s="747">
        <f t="shared" si="746"/>
        <v>2.9</v>
      </c>
      <c r="KB29" s="747">
        <f t="shared" si="747"/>
        <v>2.9</v>
      </c>
      <c r="KC29" s="797">
        <f t="shared" si="748"/>
        <v>2.6</v>
      </c>
      <c r="KD29" s="797">
        <f t="shared" si="749"/>
        <v>2.1</v>
      </c>
      <c r="KE29" s="797">
        <f t="shared" si="750"/>
        <v>3.5</v>
      </c>
      <c r="KF29" s="797">
        <f t="shared" si="751"/>
        <v>1.9</v>
      </c>
      <c r="KG29" s="797">
        <f t="shared" si="752"/>
        <v>2.6</v>
      </c>
      <c r="KH29" s="797">
        <f t="shared" si="753"/>
        <v>4.4000000000000004</v>
      </c>
      <c r="KI29" s="797">
        <f t="shared" si="754"/>
        <v>2.8</v>
      </c>
      <c r="KJ29" s="797">
        <f t="shared" si="755"/>
        <v>2.6</v>
      </c>
      <c r="KK29" s="797">
        <f t="shared" si="756"/>
        <v>4.7</v>
      </c>
      <c r="KL29" s="797">
        <f t="shared" si="757"/>
        <v>4</v>
      </c>
      <c r="KM29" s="797">
        <f t="shared" si="758"/>
        <v>3</v>
      </c>
      <c r="KN29" s="797">
        <f t="shared" si="759"/>
        <v>3.2</v>
      </c>
      <c r="KO29" s="972">
        <f t="shared" si="760"/>
        <v>2.2999999999999998</v>
      </c>
      <c r="KP29" s="972">
        <f t="shared" si="761"/>
        <v>3.1</v>
      </c>
      <c r="KQ29" s="972">
        <f t="shared" si="762"/>
        <v>3.9</v>
      </c>
      <c r="KR29" s="972">
        <f t="shared" si="763"/>
        <v>3.2</v>
      </c>
      <c r="KS29" s="972">
        <f t="shared" si="764"/>
        <v>4.4000000000000004</v>
      </c>
      <c r="KT29" s="972">
        <f t="shared" si="765"/>
        <v>17</v>
      </c>
      <c r="KU29" s="972">
        <f t="shared" si="766"/>
        <v>2.9</v>
      </c>
      <c r="KV29" s="972">
        <f t="shared" si="767"/>
        <v>1.6</v>
      </c>
      <c r="KW29" s="972">
        <f t="shared" si="768"/>
        <v>1.8</v>
      </c>
      <c r="KX29" s="972">
        <f t="shared" si="769"/>
        <v>2</v>
      </c>
      <c r="KY29" s="972">
        <f t="shared" si="770"/>
        <v>1.6</v>
      </c>
      <c r="KZ29" s="972">
        <f t="shared" si="771"/>
        <v>1.3</v>
      </c>
      <c r="LA29" s="994">
        <f t="shared" si="772"/>
        <v>1.9</v>
      </c>
      <c r="LB29" s="994">
        <f t="shared" si="773"/>
        <v>5.9</v>
      </c>
      <c r="LC29" s="994">
        <f t="shared" si="774"/>
        <v>5</v>
      </c>
      <c r="LD29" s="994">
        <f t="shared" si="775"/>
        <v>4</v>
      </c>
      <c r="LE29" s="994">
        <f t="shared" si="776"/>
        <v>4.0999999999999996</v>
      </c>
      <c r="LF29" s="994">
        <f t="shared" si="777"/>
        <v>2.4</v>
      </c>
      <c r="LG29" s="994">
        <f t="shared" si="778"/>
        <v>1.6</v>
      </c>
      <c r="LH29" s="994">
        <f t="shared" si="779"/>
        <v>2</v>
      </c>
      <c r="LI29" s="994">
        <f t="shared" si="780"/>
        <v>2.2000000000000002</v>
      </c>
      <c r="LJ29" s="994">
        <f t="shared" si="781"/>
        <v>2.1</v>
      </c>
      <c r="LK29" s="994">
        <f t="shared" si="782"/>
        <v>2.6</v>
      </c>
      <c r="LL29" s="994">
        <f t="shared" si="783"/>
        <v>1.9</v>
      </c>
      <c r="LM29" s="1034">
        <f t="shared" si="784"/>
        <v>1.7</v>
      </c>
      <c r="LN29" s="1034">
        <f t="shared" si="785"/>
        <v>2.2999999999999998</v>
      </c>
      <c r="LO29" s="1034">
        <f t="shared" si="786"/>
        <v>1.9</v>
      </c>
      <c r="LP29" s="1034">
        <f t="shared" si="787"/>
        <v>2.6</v>
      </c>
      <c r="LQ29" s="1034">
        <f t="shared" si="788"/>
        <v>2.1</v>
      </c>
      <c r="LR29" s="1034">
        <f t="shared" si="789"/>
        <v>2.1</v>
      </c>
      <c r="LS29" s="1034">
        <f t="shared" si="790"/>
        <v>2.8</v>
      </c>
      <c r="LT29" s="1034">
        <f t="shared" si="791"/>
        <v>2.4</v>
      </c>
      <c r="LU29" s="1034">
        <f t="shared" si="792"/>
        <v>2.2999999999999998</v>
      </c>
      <c r="LV29" s="1034">
        <f t="shared" si="793"/>
        <v>2</v>
      </c>
      <c r="LW29" s="1034">
        <f t="shared" si="794"/>
        <v>2.4</v>
      </c>
      <c r="LX29" s="1034">
        <f t="shared" si="795"/>
        <v>2.7</v>
      </c>
      <c r="LY29" s="1123">
        <f t="shared" si="796"/>
        <v>2.4</v>
      </c>
      <c r="LZ29" s="1123">
        <f t="shared" si="797"/>
        <v>2.5</v>
      </c>
      <c r="MA29" s="1123">
        <f t="shared" si="798"/>
        <v>2.1</v>
      </c>
      <c r="MB29" s="1123">
        <f t="shared" si="799"/>
        <v>2.7</v>
      </c>
      <c r="MC29" s="1123">
        <f t="shared" si="800"/>
        <v>2.1</v>
      </c>
      <c r="MD29" s="1123">
        <f t="shared" si="801"/>
        <v>2.2999999999999998</v>
      </c>
      <c r="ME29" s="1123">
        <f t="shared" si="802"/>
        <v>2.2000000000000002</v>
      </c>
      <c r="MF29" s="1123">
        <f t="shared" si="803"/>
        <v>3.1</v>
      </c>
      <c r="MG29" s="1123">
        <f t="shared" si="804"/>
        <v>2.9</v>
      </c>
      <c r="MH29" s="1123">
        <f t="shared" si="805"/>
        <v>2.4</v>
      </c>
      <c r="MI29" s="1123">
        <f t="shared" si="806"/>
        <v>2.4</v>
      </c>
      <c r="MJ29" s="1123">
        <f t="shared" si="807"/>
        <v>2.4</v>
      </c>
      <c r="MK29" s="1213">
        <f t="shared" si="808"/>
        <v>2.2000000000000002</v>
      </c>
      <c r="ML29" s="1213">
        <f t="shared" si="809"/>
        <v>1.7</v>
      </c>
      <c r="MM29" s="1213">
        <f t="shared" si="810"/>
        <v>1.8</v>
      </c>
      <c r="MN29" s="1213">
        <f t="shared" si="811"/>
        <v>1.9</v>
      </c>
      <c r="MO29" s="1213">
        <f t="shared" si="812"/>
        <v>2.1</v>
      </c>
      <c r="MP29" s="1213">
        <f t="shared" si="813"/>
        <v>2</v>
      </c>
      <c r="MQ29" s="1213">
        <f t="shared" si="814"/>
        <v>2.1</v>
      </c>
      <c r="MR29" s="1213">
        <f t="shared" si="815"/>
        <v>2.8</v>
      </c>
      <c r="MS29" s="1213">
        <f t="shared" si="816"/>
        <v>0</v>
      </c>
      <c r="MT29" s="1213">
        <f t="shared" si="817"/>
        <v>0</v>
      </c>
      <c r="MU29" s="1213">
        <f t="shared" si="818"/>
        <v>0</v>
      </c>
      <c r="MV29" s="1213">
        <f t="shared" si="819"/>
        <v>0</v>
      </c>
    </row>
    <row r="30" spans="1:360" ht="15" thickBot="1" x14ac:dyDescent="0.35">
      <c r="A30" s="629"/>
      <c r="B30" s="51">
        <v>3.4</v>
      </c>
      <c r="C30" s="3"/>
      <c r="D30" s="3"/>
      <c r="E30" s="1282" t="s">
        <v>45</v>
      </c>
      <c r="F30" s="1282"/>
      <c r="G30" s="1283"/>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11"/>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15"/>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23"/>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31"/>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39"/>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47"/>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55"/>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63"/>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72"/>
        <v>443.08333333333331</v>
      </c>
      <c r="FF30" s="193">
        <v>274</v>
      </c>
      <c r="FG30" s="59">
        <v>279</v>
      </c>
      <c r="FH30" s="14">
        <v>300</v>
      </c>
      <c r="FI30" s="59">
        <v>305</v>
      </c>
      <c r="FJ30" s="14">
        <v>280</v>
      </c>
      <c r="FK30" s="59">
        <v>305</v>
      </c>
      <c r="FL30" s="193">
        <v>452</v>
      </c>
      <c r="FM30" s="59">
        <v>740</v>
      </c>
      <c r="FN30" s="193"/>
      <c r="FO30" s="59"/>
      <c r="FP30" s="193"/>
      <c r="FQ30" s="59"/>
      <c r="FR30" s="122">
        <v>0</v>
      </c>
      <c r="FS30" s="152">
        <f t="shared" si="678"/>
        <v>366.875</v>
      </c>
      <c r="FT30" s="299">
        <f t="shared" si="331"/>
        <v>-39</v>
      </c>
      <c r="FU30" s="1111">
        <f>FT30/EO30</f>
        <v>-8.7640449438202248E-2</v>
      </c>
      <c r="FV30" s="299">
        <f t="shared" si="679"/>
        <v>27</v>
      </c>
      <c r="FW30" s="1100">
        <f>FV30/ER30</f>
        <v>6.6502463054187194E-2</v>
      </c>
      <c r="FX30" s="299">
        <f t="shared" si="680"/>
        <v>-19</v>
      </c>
      <c r="FY30" s="1100">
        <f t="shared" si="681"/>
        <v>-4.3879907621247112E-2</v>
      </c>
      <c r="FZ30" s="299">
        <f t="shared" si="682"/>
        <v>-81</v>
      </c>
      <c r="GA30" s="1100">
        <f>FZ30/ET30</f>
        <v>-0.19565217391304349</v>
      </c>
      <c r="GB30" s="299">
        <f t="shared" si="683"/>
        <v>44</v>
      </c>
      <c r="GC30" s="1100">
        <f t="shared" si="684"/>
        <v>0.13213213213213212</v>
      </c>
      <c r="GD30" s="299">
        <f t="shared" si="685"/>
        <v>-61</v>
      </c>
      <c r="GE30" s="1100">
        <f>GD30/EV30</f>
        <v>-0.16180371352785147</v>
      </c>
      <c r="GF30" s="299">
        <f t="shared" si="686"/>
        <v>277</v>
      </c>
      <c r="GG30" s="1158">
        <f t="shared" si="687"/>
        <v>0.87658227848101267</v>
      </c>
      <c r="GH30" s="299">
        <f t="shared" si="688"/>
        <v>107</v>
      </c>
      <c r="GI30" s="1100">
        <f>GH30/EX30</f>
        <v>0.18043844856661045</v>
      </c>
      <c r="GJ30" s="299">
        <f t="shared" si="689"/>
        <v>-192</v>
      </c>
      <c r="GK30" s="1100">
        <f>GJ30/EY30</f>
        <v>-0.2742857142857143</v>
      </c>
      <c r="GL30" s="299">
        <f t="shared" si="690"/>
        <v>7</v>
      </c>
      <c r="GM30" s="1100">
        <f>GL30/EZ30</f>
        <v>1.3779527559055118E-2</v>
      </c>
      <c r="GN30" s="299">
        <f t="shared" si="691"/>
        <v>-145</v>
      </c>
      <c r="GO30" s="1100">
        <f t="shared" si="692"/>
        <v>-0.28155339805825241</v>
      </c>
      <c r="GP30" s="299">
        <f t="shared" si="693"/>
        <v>-18</v>
      </c>
      <c r="GQ30" s="1100">
        <f t="shared" si="694"/>
        <v>-4.8648648648648651E-2</v>
      </c>
      <c r="GR30" s="1242">
        <f t="shared" si="355"/>
        <v>-78</v>
      </c>
      <c r="GS30" s="1184">
        <f t="shared" si="356"/>
        <v>-0.22159090909090909</v>
      </c>
      <c r="GT30" s="1242">
        <f t="shared" si="357"/>
        <v>5</v>
      </c>
      <c r="GU30" s="1258">
        <f t="shared" si="358"/>
        <v>1.824817518248175E-2</v>
      </c>
      <c r="GV30" s="1242">
        <f t="shared" si="359"/>
        <v>21</v>
      </c>
      <c r="GW30" s="1258">
        <f t="shared" si="360"/>
        <v>7.5268817204301078E-2</v>
      </c>
      <c r="GX30" s="1242">
        <f t="shared" si="361"/>
        <v>5</v>
      </c>
      <c r="GY30" s="1258">
        <f t="shared" si="362"/>
        <v>1.6666666666666666E-2</v>
      </c>
      <c r="GZ30" s="1242">
        <f t="shared" si="363"/>
        <v>-25</v>
      </c>
      <c r="HA30" s="1258">
        <f t="shared" si="364"/>
        <v>-8.1967213114754092E-2</v>
      </c>
      <c r="HB30" s="1242">
        <f t="shared" si="365"/>
        <v>25</v>
      </c>
      <c r="HC30" s="1258">
        <f t="shared" si="366"/>
        <v>8.9285714285714288E-2</v>
      </c>
      <c r="HD30" s="1242">
        <f t="shared" si="367"/>
        <v>147</v>
      </c>
      <c r="HE30" s="1258">
        <f t="shared" si="368"/>
        <v>0.4819672131147541</v>
      </c>
      <c r="HF30" s="1242">
        <f t="shared" si="369"/>
        <v>288</v>
      </c>
      <c r="HG30" s="1258">
        <f t="shared" si="370"/>
        <v>0.63716814159292035</v>
      </c>
      <c r="HH30" s="1242">
        <f t="shared" si="371"/>
        <v>-740</v>
      </c>
      <c r="HI30" s="1258">
        <f t="shared" si="372"/>
        <v>-1</v>
      </c>
      <c r="HJ30" s="1242">
        <f t="shared" si="373"/>
        <v>0</v>
      </c>
      <c r="HK30" s="1258" t="e">
        <f t="shared" si="374"/>
        <v>#DIV/0!</v>
      </c>
      <c r="HL30" s="1242">
        <f t="shared" si="375"/>
        <v>0</v>
      </c>
      <c r="HM30" s="1258" t="e">
        <f t="shared" si="376"/>
        <v>#DIV/0!</v>
      </c>
      <c r="HN30" s="1242">
        <f t="shared" si="377"/>
        <v>0</v>
      </c>
      <c r="HO30" s="1258" t="e">
        <f t="shared" si="378"/>
        <v>#DIV/0!</v>
      </c>
      <c r="HP30" s="1242">
        <f t="shared" si="695"/>
        <v>700</v>
      </c>
      <c r="HQ30" s="884">
        <f t="shared" si="696"/>
        <v>740</v>
      </c>
      <c r="HR30" s="114">
        <f t="shared" si="697"/>
        <v>40</v>
      </c>
      <c r="HS30" s="101">
        <f t="shared" si="698"/>
        <v>5.7142857142857141E-2</v>
      </c>
      <c r="HT30" s="1180"/>
      <c r="HU30" s="718" t="str">
        <f t="shared" si="699"/>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700"/>
        <v>627</v>
      </c>
      <c r="IH30" s="253">
        <f t="shared" si="701"/>
        <v>547</v>
      </c>
      <c r="II30" s="253">
        <f t="shared" si="702"/>
        <v>537</v>
      </c>
      <c r="IJ30" s="253">
        <f t="shared" si="703"/>
        <v>866</v>
      </c>
      <c r="IK30" s="253">
        <f t="shared" si="704"/>
        <v>697</v>
      </c>
      <c r="IL30" s="253">
        <f t="shared" si="705"/>
        <v>510</v>
      </c>
      <c r="IM30" s="253">
        <f t="shared" si="706"/>
        <v>589</v>
      </c>
      <c r="IN30" s="253">
        <f t="shared" si="707"/>
        <v>578</v>
      </c>
      <c r="IO30" s="253">
        <f t="shared" si="708"/>
        <v>516</v>
      </c>
      <c r="IP30" s="253">
        <f t="shared" si="709"/>
        <v>506</v>
      </c>
      <c r="IQ30" s="253">
        <f t="shared" si="710"/>
        <v>680</v>
      </c>
      <c r="IR30" s="253">
        <f t="shared" si="711"/>
        <v>494</v>
      </c>
      <c r="IS30" s="253">
        <f t="shared" si="712"/>
        <v>493</v>
      </c>
      <c r="IT30" s="253">
        <f t="shared" si="713"/>
        <v>463</v>
      </c>
      <c r="IU30" s="253">
        <f t="shared" si="714"/>
        <v>523</v>
      </c>
      <c r="IV30" s="253">
        <f t="shared" si="715"/>
        <v>739</v>
      </c>
      <c r="IW30" s="253">
        <f t="shared" si="716"/>
        <v>572</v>
      </c>
      <c r="IX30" s="253">
        <f t="shared" si="717"/>
        <v>546</v>
      </c>
      <c r="IY30" s="253">
        <f t="shared" si="718"/>
        <v>605</v>
      </c>
      <c r="IZ30" s="253">
        <f t="shared" si="719"/>
        <v>475</v>
      </c>
      <c r="JA30" s="253">
        <f t="shared" si="720"/>
        <v>552</v>
      </c>
      <c r="JB30" s="253">
        <f t="shared" si="721"/>
        <v>485</v>
      </c>
      <c r="JC30" s="253">
        <f t="shared" si="722"/>
        <v>555</v>
      </c>
      <c r="JD30" s="253">
        <f t="shared" si="723"/>
        <v>634</v>
      </c>
      <c r="JE30" s="656">
        <f t="shared" si="724"/>
        <v>790</v>
      </c>
      <c r="JF30" s="656">
        <f t="shared" si="725"/>
        <v>797</v>
      </c>
      <c r="JG30" s="656">
        <f t="shared" si="726"/>
        <v>702</v>
      </c>
      <c r="JH30" s="656">
        <f t="shared" si="727"/>
        <v>1940</v>
      </c>
      <c r="JI30" s="656">
        <f t="shared" si="728"/>
        <v>1453</v>
      </c>
      <c r="JJ30" s="656">
        <f t="shared" si="729"/>
        <v>875</v>
      </c>
      <c r="JK30" s="656">
        <f t="shared" si="730"/>
        <v>988</v>
      </c>
      <c r="JL30" s="656">
        <f t="shared" si="731"/>
        <v>916</v>
      </c>
      <c r="JM30" s="656">
        <f t="shared" si="732"/>
        <v>810</v>
      </c>
      <c r="JN30" s="656">
        <f t="shared" si="733"/>
        <v>866</v>
      </c>
      <c r="JO30" s="656">
        <f t="shared" si="734"/>
        <v>711</v>
      </c>
      <c r="JP30" s="656">
        <f t="shared" si="735"/>
        <v>855</v>
      </c>
      <c r="JQ30" s="748">
        <f t="shared" si="736"/>
        <v>738</v>
      </c>
      <c r="JR30" s="748">
        <f t="shared" si="737"/>
        <v>924</v>
      </c>
      <c r="JS30" s="748">
        <f t="shared" si="738"/>
        <v>994</v>
      </c>
      <c r="JT30" s="748">
        <f t="shared" si="739"/>
        <v>1082</v>
      </c>
      <c r="JU30" s="748">
        <f t="shared" si="740"/>
        <v>1480</v>
      </c>
      <c r="JV30" s="748">
        <f t="shared" si="741"/>
        <v>1179</v>
      </c>
      <c r="JW30" s="748">
        <f t="shared" si="742"/>
        <v>1234</v>
      </c>
      <c r="JX30" s="748">
        <f t="shared" si="743"/>
        <v>1488</v>
      </c>
      <c r="JY30" s="748">
        <f t="shared" si="744"/>
        <v>1093</v>
      </c>
      <c r="JZ30" s="748">
        <f t="shared" si="745"/>
        <v>918</v>
      </c>
      <c r="KA30" s="748">
        <f t="shared" si="746"/>
        <v>903</v>
      </c>
      <c r="KB30" s="748">
        <f t="shared" si="747"/>
        <v>906</v>
      </c>
      <c r="KC30" s="798">
        <f t="shared" si="748"/>
        <v>925</v>
      </c>
      <c r="KD30" s="798">
        <f t="shared" si="749"/>
        <v>1135</v>
      </c>
      <c r="KE30" s="798">
        <f t="shared" si="750"/>
        <v>887</v>
      </c>
      <c r="KF30" s="798">
        <f t="shared" si="751"/>
        <v>1053</v>
      </c>
      <c r="KG30" s="798">
        <f t="shared" si="752"/>
        <v>1095</v>
      </c>
      <c r="KH30" s="798">
        <f t="shared" si="753"/>
        <v>1113</v>
      </c>
      <c r="KI30" s="798">
        <f t="shared" si="754"/>
        <v>1201</v>
      </c>
      <c r="KJ30" s="798">
        <f t="shared" si="755"/>
        <v>1165</v>
      </c>
      <c r="KK30" s="798">
        <f t="shared" si="756"/>
        <v>1044</v>
      </c>
      <c r="KL30" s="798">
        <f t="shared" si="757"/>
        <v>985</v>
      </c>
      <c r="KM30" s="798">
        <f t="shared" si="758"/>
        <v>834</v>
      </c>
      <c r="KN30" s="798">
        <f t="shared" si="759"/>
        <v>760</v>
      </c>
      <c r="KO30" s="973">
        <f t="shared" si="760"/>
        <v>836</v>
      </c>
      <c r="KP30" s="973">
        <f t="shared" si="761"/>
        <v>859</v>
      </c>
      <c r="KQ30" s="973">
        <f t="shared" si="762"/>
        <v>815</v>
      </c>
      <c r="KR30" s="973">
        <f t="shared" si="763"/>
        <v>806</v>
      </c>
      <c r="KS30" s="973">
        <f t="shared" si="764"/>
        <v>782</v>
      </c>
      <c r="KT30" s="973">
        <f t="shared" si="765"/>
        <v>497</v>
      </c>
      <c r="KU30" s="973">
        <f t="shared" si="766"/>
        <v>505</v>
      </c>
      <c r="KV30" s="973">
        <f t="shared" si="767"/>
        <v>425</v>
      </c>
      <c r="KW30" s="973">
        <f t="shared" si="768"/>
        <v>418</v>
      </c>
      <c r="KX30" s="973">
        <f t="shared" si="769"/>
        <v>395</v>
      </c>
      <c r="KY30" s="973">
        <f t="shared" si="770"/>
        <v>471</v>
      </c>
      <c r="KZ30" s="973">
        <f t="shared" si="771"/>
        <v>414</v>
      </c>
      <c r="LA30" s="995">
        <f t="shared" si="772"/>
        <v>435</v>
      </c>
      <c r="LB30" s="995">
        <f t="shared" si="773"/>
        <v>391</v>
      </c>
      <c r="LC30" s="995">
        <f t="shared" si="774"/>
        <v>359</v>
      </c>
      <c r="LD30" s="995">
        <f t="shared" si="775"/>
        <v>371</v>
      </c>
      <c r="LE30" s="995">
        <f t="shared" si="776"/>
        <v>465</v>
      </c>
      <c r="LF30" s="995">
        <f t="shared" si="777"/>
        <v>395</v>
      </c>
      <c r="LG30" s="995">
        <f t="shared" si="778"/>
        <v>438</v>
      </c>
      <c r="LH30" s="995">
        <f t="shared" si="779"/>
        <v>471</v>
      </c>
      <c r="LI30" s="995">
        <f t="shared" si="780"/>
        <v>349</v>
      </c>
      <c r="LJ30" s="995">
        <f t="shared" si="781"/>
        <v>419</v>
      </c>
      <c r="LK30" s="995">
        <f t="shared" si="782"/>
        <v>289</v>
      </c>
      <c r="LL30" s="995">
        <f t="shared" si="783"/>
        <v>331</v>
      </c>
      <c r="LM30" s="1035">
        <f t="shared" si="784"/>
        <v>308</v>
      </c>
      <c r="LN30" s="1035">
        <f t="shared" si="785"/>
        <v>339</v>
      </c>
      <c r="LO30" s="1035">
        <f t="shared" si="786"/>
        <v>380</v>
      </c>
      <c r="LP30" s="1035">
        <f t="shared" si="787"/>
        <v>371</v>
      </c>
      <c r="LQ30" s="1035">
        <f t="shared" si="788"/>
        <v>374</v>
      </c>
      <c r="LR30" s="1035">
        <f t="shared" si="789"/>
        <v>459</v>
      </c>
      <c r="LS30" s="1035">
        <f t="shared" si="790"/>
        <v>489</v>
      </c>
      <c r="LT30" s="1035">
        <f t="shared" si="791"/>
        <v>483</v>
      </c>
      <c r="LU30" s="1035">
        <f t="shared" si="792"/>
        <v>376</v>
      </c>
      <c r="LV30" s="1035">
        <f t="shared" si="793"/>
        <v>397</v>
      </c>
      <c r="LW30" s="1035">
        <f t="shared" si="794"/>
        <v>421</v>
      </c>
      <c r="LX30" s="1035">
        <f t="shared" si="795"/>
        <v>445</v>
      </c>
      <c r="LY30" s="1124">
        <f t="shared" si="796"/>
        <v>406</v>
      </c>
      <c r="LZ30" s="1124">
        <f t="shared" si="797"/>
        <v>433</v>
      </c>
      <c r="MA30" s="1124">
        <f t="shared" si="798"/>
        <v>414</v>
      </c>
      <c r="MB30" s="1124">
        <f t="shared" si="799"/>
        <v>333</v>
      </c>
      <c r="MC30" s="1124">
        <f t="shared" si="800"/>
        <v>377</v>
      </c>
      <c r="MD30" s="1124">
        <f t="shared" si="801"/>
        <v>316</v>
      </c>
      <c r="ME30" s="1124">
        <f t="shared" si="802"/>
        <v>593</v>
      </c>
      <c r="MF30" s="1124">
        <f t="shared" si="803"/>
        <v>700</v>
      </c>
      <c r="MG30" s="1124">
        <f t="shared" si="804"/>
        <v>508</v>
      </c>
      <c r="MH30" s="1124">
        <f t="shared" si="805"/>
        <v>515</v>
      </c>
      <c r="MI30" s="1124">
        <f t="shared" si="806"/>
        <v>370</v>
      </c>
      <c r="MJ30" s="1124">
        <f t="shared" si="807"/>
        <v>352</v>
      </c>
      <c r="MK30" s="1214">
        <f t="shared" si="808"/>
        <v>274</v>
      </c>
      <c r="ML30" s="1214">
        <f t="shared" si="809"/>
        <v>279</v>
      </c>
      <c r="MM30" s="1214">
        <f t="shared" si="810"/>
        <v>300</v>
      </c>
      <c r="MN30" s="1214">
        <f t="shared" si="811"/>
        <v>305</v>
      </c>
      <c r="MO30" s="1214">
        <f t="shared" si="812"/>
        <v>280</v>
      </c>
      <c r="MP30" s="1214">
        <f t="shared" si="813"/>
        <v>305</v>
      </c>
      <c r="MQ30" s="1214">
        <f t="shared" si="814"/>
        <v>452</v>
      </c>
      <c r="MR30" s="1214">
        <f t="shared" si="815"/>
        <v>740</v>
      </c>
      <c r="MS30" s="1214">
        <f t="shared" si="816"/>
        <v>0</v>
      </c>
      <c r="MT30" s="1214">
        <f t="shared" si="817"/>
        <v>0</v>
      </c>
      <c r="MU30" s="1214">
        <f t="shared" si="818"/>
        <v>0</v>
      </c>
      <c r="MV30" s="1214">
        <f t="shared" si="819"/>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31"/>
        <v>0</v>
      </c>
      <c r="FU31" s="1099"/>
      <c r="FV31" s="293"/>
      <c r="FW31" s="1099"/>
      <c r="FX31" s="293"/>
      <c r="FY31" s="1099"/>
      <c r="FZ31" s="293"/>
      <c r="GA31" s="1099"/>
      <c r="GB31" s="293"/>
      <c r="GC31" s="1099"/>
      <c r="GD31" s="293"/>
      <c r="GE31" s="1099"/>
      <c r="GF31" s="1077"/>
      <c r="GG31" s="1157"/>
      <c r="GH31" s="1077"/>
      <c r="GI31" s="1099"/>
      <c r="GJ31" s="1077"/>
      <c r="GK31" s="1099"/>
      <c r="GL31" s="1077"/>
      <c r="GM31" s="1099"/>
      <c r="GN31" s="1077"/>
      <c r="GO31" s="1099"/>
      <c r="GP31" s="1077"/>
      <c r="GQ31" s="1099"/>
      <c r="GR31" s="1237"/>
      <c r="GS31" s="1186"/>
      <c r="GT31" s="1237"/>
      <c r="GU31" s="342"/>
      <c r="GV31" s="1237"/>
      <c r="GW31" s="342"/>
      <c r="GX31" s="1237"/>
      <c r="GY31" s="342"/>
      <c r="GZ31" s="1237"/>
      <c r="HA31" s="342"/>
      <c r="HB31" s="1237"/>
      <c r="HC31" s="342"/>
      <c r="HD31" s="1237"/>
      <c r="HE31" s="342"/>
      <c r="HF31" s="1237"/>
      <c r="HG31" s="342"/>
      <c r="HH31" s="1237"/>
      <c r="HI31" s="342"/>
      <c r="HJ31" s="1237"/>
      <c r="HK31" s="342"/>
      <c r="HL31" s="1237"/>
      <c r="HM31" s="342"/>
      <c r="HN31" s="1237"/>
      <c r="HO31" s="342"/>
      <c r="HP31" s="1237"/>
      <c r="HQ31" s="885"/>
      <c r="HR31" s="568"/>
      <c r="HS31" s="100"/>
      <c r="HT31" s="1177"/>
      <c r="IX31" s="255">
        <f>BC31</f>
        <v>0</v>
      </c>
      <c r="KC31" s="799"/>
      <c r="KD31" s="799"/>
      <c r="KE31" s="799"/>
      <c r="KF31" s="799"/>
      <c r="KG31" s="799"/>
      <c r="KH31" s="799"/>
      <c r="KI31" s="799"/>
      <c r="KJ31" s="799"/>
      <c r="KK31" s="799"/>
      <c r="KL31" s="799"/>
      <c r="KM31" s="799"/>
      <c r="KN31" s="799"/>
      <c r="KO31" s="974"/>
      <c r="KP31" s="974"/>
      <c r="KQ31" s="974"/>
      <c r="KR31" s="974"/>
      <c r="KS31" s="974"/>
      <c r="KT31" s="974"/>
      <c r="KU31" s="974"/>
      <c r="KV31" s="974"/>
      <c r="KW31" s="974"/>
      <c r="KX31" s="974"/>
      <c r="KY31" s="974"/>
      <c r="KZ31" s="974"/>
      <c r="LA31" s="996"/>
      <c r="LB31" s="996"/>
      <c r="LC31" s="996"/>
      <c r="LD31" s="996"/>
      <c r="LE31" s="996"/>
      <c r="LF31" s="996"/>
      <c r="LG31" s="996"/>
      <c r="LH31" s="996"/>
      <c r="LI31" s="996"/>
      <c r="LJ31" s="996"/>
      <c r="LK31" s="996"/>
      <c r="LL31" s="996"/>
      <c r="LM31" s="1036"/>
      <c r="LN31" s="1036"/>
      <c r="LO31" s="1036"/>
      <c r="LP31" s="1036"/>
      <c r="LQ31" s="1036"/>
      <c r="LR31" s="1036"/>
      <c r="LS31" s="1036"/>
      <c r="LT31" s="1036"/>
      <c r="LU31" s="1036"/>
      <c r="LV31" s="1036"/>
      <c r="LW31" s="1036"/>
      <c r="LX31" s="1036"/>
      <c r="LY31" s="1125"/>
      <c r="LZ31" s="1125"/>
      <c r="MA31" s="1125"/>
      <c r="MB31" s="1125"/>
      <c r="MC31" s="1125"/>
      <c r="MD31" s="1125"/>
      <c r="ME31" s="1125"/>
      <c r="MF31" s="1125"/>
      <c r="MG31" s="1125"/>
      <c r="MH31" s="1125"/>
      <c r="MI31" s="1125"/>
      <c r="MJ31" s="1125"/>
      <c r="MK31" s="1215"/>
      <c r="ML31" s="1215"/>
      <c r="MM31" s="1215"/>
      <c r="MN31" s="1215"/>
      <c r="MO31" s="1215"/>
      <c r="MP31" s="1215"/>
      <c r="MQ31" s="1215"/>
      <c r="MR31" s="1215"/>
      <c r="MS31" s="1215"/>
      <c r="MT31" s="1215"/>
      <c r="MU31" s="1215"/>
      <c r="MV31" s="1215"/>
    </row>
    <row r="32" spans="1:360" x14ac:dyDescent="0.3">
      <c r="A32" s="628"/>
      <c r="B32" s="50">
        <v>4.0999999999999996</v>
      </c>
      <c r="E32" s="1280" t="s">
        <v>229</v>
      </c>
      <c r="F32" s="1280"/>
      <c r="G32" s="1281"/>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c r="FO32" s="62"/>
      <c r="FP32" s="165"/>
      <c r="FQ32" s="62"/>
      <c r="FR32" s="120" t="s">
        <v>29</v>
      </c>
      <c r="FS32" s="137">
        <f>SUM(FF32:FQ32)/$FR$4</f>
        <v>60.5</v>
      </c>
      <c r="FT32" s="293">
        <f t="shared" si="331"/>
        <v>0</v>
      </c>
      <c r="FU32" s="1103">
        <f>FT32/EO32</f>
        <v>0</v>
      </c>
      <c r="FV32" s="293">
        <f>ES32-ER32</f>
        <v>0</v>
      </c>
      <c r="FW32" s="1099">
        <f>FV32/ER32</f>
        <v>0</v>
      </c>
      <c r="FX32" s="293">
        <f>ET32-ES32</f>
        <v>1</v>
      </c>
      <c r="FY32" s="1099">
        <f>FX32/ES32</f>
        <v>1.7543859649122806E-2</v>
      </c>
      <c r="FZ32" s="293">
        <f>EU32-ET32</f>
        <v>-2</v>
      </c>
      <c r="GA32" s="1099">
        <f>FZ32/ET32</f>
        <v>-3.4482758620689655E-2</v>
      </c>
      <c r="GB32" s="293">
        <f>EV32-EU32</f>
        <v>2</v>
      </c>
      <c r="GC32" s="1099">
        <f>GB32/EU32</f>
        <v>3.5714285714285712E-2</v>
      </c>
      <c r="GD32" s="293">
        <f>EW32-EV32</f>
        <v>1</v>
      </c>
      <c r="GE32" s="1099">
        <f>GD32/EV32</f>
        <v>1.7241379310344827E-2</v>
      </c>
      <c r="GF32" s="293">
        <f>EX32-EW32</f>
        <v>-1</v>
      </c>
      <c r="GG32" s="1157">
        <f>GF32/EW32</f>
        <v>-1.6949152542372881E-2</v>
      </c>
      <c r="GH32" s="293">
        <f>EY32-EX32</f>
        <v>-1</v>
      </c>
      <c r="GI32" s="1099">
        <f>GH32/EX32</f>
        <v>-1.7241379310344827E-2</v>
      </c>
      <c r="GJ32" s="293">
        <f>EZ32-EY32</f>
        <v>4</v>
      </c>
      <c r="GK32" s="1099">
        <f>GJ32/EY32</f>
        <v>7.0175438596491224E-2</v>
      </c>
      <c r="GL32" s="293">
        <f>FA32-EZ32</f>
        <v>2</v>
      </c>
      <c r="GM32" s="1099">
        <f>GL32/EZ32</f>
        <v>3.2786885245901641E-2</v>
      </c>
      <c r="GN32" s="293">
        <f>FB32-FA32</f>
        <v>-1</v>
      </c>
      <c r="GO32" s="1099">
        <f>GN32/FA32</f>
        <v>-1.5873015873015872E-2</v>
      </c>
      <c r="GP32" s="293">
        <f>FC32-FB32</f>
        <v>0</v>
      </c>
      <c r="GQ32" s="1099">
        <f>GP32/FB32</f>
        <v>0</v>
      </c>
      <c r="GR32" s="1237">
        <f t="shared" si="355"/>
        <v>0</v>
      </c>
      <c r="GS32" s="1186">
        <f t="shared" si="356"/>
        <v>0</v>
      </c>
      <c r="GT32" s="1237">
        <f t="shared" si="357"/>
        <v>0</v>
      </c>
      <c r="GU32" s="342">
        <f t="shared" si="358"/>
        <v>0</v>
      </c>
      <c r="GV32" s="1237">
        <f t="shared" si="359"/>
        <v>1</v>
      </c>
      <c r="GW32" s="342">
        <f t="shared" si="360"/>
        <v>1.6129032258064516E-2</v>
      </c>
      <c r="GX32" s="1237">
        <f t="shared" si="361"/>
        <v>-3</v>
      </c>
      <c r="GY32" s="342">
        <f t="shared" si="362"/>
        <v>-4.7619047619047616E-2</v>
      </c>
      <c r="GZ32" s="1237">
        <f t="shared" si="363"/>
        <v>-1</v>
      </c>
      <c r="HA32" s="342">
        <f t="shared" si="364"/>
        <v>-1.6666666666666666E-2</v>
      </c>
      <c r="HB32" s="1237">
        <f t="shared" si="365"/>
        <v>1</v>
      </c>
      <c r="HC32" s="342">
        <f t="shared" si="366"/>
        <v>1.6949152542372881E-2</v>
      </c>
      <c r="HD32" s="1237">
        <f t="shared" si="367"/>
        <v>-1</v>
      </c>
      <c r="HE32" s="342">
        <f t="shared" si="368"/>
        <v>-1.6666666666666666E-2</v>
      </c>
      <c r="HF32" s="1237">
        <f t="shared" si="369"/>
        <v>0</v>
      </c>
      <c r="HG32" s="342">
        <f t="shared" si="370"/>
        <v>0</v>
      </c>
      <c r="HH32" s="1237">
        <f t="shared" si="371"/>
        <v>-59</v>
      </c>
      <c r="HI32" s="342">
        <f t="shared" si="372"/>
        <v>-1</v>
      </c>
      <c r="HJ32" s="1237">
        <f t="shared" si="373"/>
        <v>0</v>
      </c>
      <c r="HK32" s="342" t="e">
        <f t="shared" si="374"/>
        <v>#DIV/0!</v>
      </c>
      <c r="HL32" s="1237">
        <f t="shared" si="375"/>
        <v>0</v>
      </c>
      <c r="HM32" s="342" t="e">
        <f t="shared" si="376"/>
        <v>#DIV/0!</v>
      </c>
      <c r="HN32" s="1237">
        <f t="shared" si="377"/>
        <v>0</v>
      </c>
      <c r="HO32" s="342" t="e">
        <f t="shared" si="378"/>
        <v>#DIV/0!</v>
      </c>
      <c r="HP32" s="1237">
        <f>EY32</f>
        <v>57</v>
      </c>
      <c r="HQ32" s="877">
        <f>FM32</f>
        <v>59</v>
      </c>
      <c r="HR32" s="568">
        <f>HQ32-HP32</f>
        <v>2</v>
      </c>
      <c r="HS32" s="100">
        <f>IF(ISERROR(HR32/HP32),0,HR32/HP32)</f>
        <v>3.5087719298245612E-2</v>
      </c>
      <c r="HT32" s="1177"/>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820">AJ32</f>
        <v>57.15</v>
      </c>
      <c r="IH32" s="243">
        <f t="shared" si="820"/>
        <v>56.03</v>
      </c>
      <c r="II32" s="243">
        <f t="shared" si="820"/>
        <v>56.07</v>
      </c>
      <c r="IJ32" s="243">
        <f t="shared" si="820"/>
        <v>60.02</v>
      </c>
      <c r="IK32" s="243">
        <f t="shared" si="820"/>
        <v>61.04</v>
      </c>
      <c r="IL32" s="243">
        <f t="shared" si="820"/>
        <v>60.03</v>
      </c>
      <c r="IM32" s="243">
        <f t="shared" si="820"/>
        <v>60</v>
      </c>
      <c r="IN32" s="243">
        <f t="shared" si="820"/>
        <v>61.02</v>
      </c>
      <c r="IO32" s="243">
        <f t="shared" si="820"/>
        <v>63</v>
      </c>
      <c r="IP32" s="243">
        <f t="shared" si="820"/>
        <v>59</v>
      </c>
      <c r="IQ32" s="243">
        <f t="shared" si="820"/>
        <v>62.02</v>
      </c>
      <c r="IR32" s="243">
        <f t="shared" si="820"/>
        <v>60</v>
      </c>
      <c r="IS32" s="243">
        <f t="shared" ref="IS32:IW35" si="821">AX32</f>
        <v>60.869565217391305</v>
      </c>
      <c r="IT32" s="243">
        <f t="shared" si="821"/>
        <v>60.46</v>
      </c>
      <c r="IU32" s="243">
        <f t="shared" si="821"/>
        <v>60</v>
      </c>
      <c r="IV32" s="243">
        <f t="shared" si="821"/>
        <v>58.994565217391305</v>
      </c>
      <c r="IW32" s="243">
        <f t="shared" si="821"/>
        <v>59.01</v>
      </c>
      <c r="IX32" s="243">
        <f>BC32</f>
        <v>60.05</v>
      </c>
      <c r="IY32" s="243">
        <f t="shared" ref="IY32:JD35" si="822">BD32</f>
        <v>60.021739130434781</v>
      </c>
      <c r="IZ32" s="243">
        <f t="shared" si="822"/>
        <v>60.15</v>
      </c>
      <c r="JA32" s="243">
        <f t="shared" si="822"/>
        <v>63.732142857142861</v>
      </c>
      <c r="JB32" s="243">
        <f t="shared" si="822"/>
        <v>61</v>
      </c>
      <c r="JC32" s="243">
        <f t="shared" si="822"/>
        <v>60.011363636363633</v>
      </c>
      <c r="JD32" s="243">
        <f t="shared" si="822"/>
        <v>60</v>
      </c>
      <c r="JE32" s="651">
        <f t="shared" ref="JE32:JP35" si="823">BL32</f>
        <v>61</v>
      </c>
      <c r="JF32" s="651">
        <f t="shared" si="823"/>
        <v>62</v>
      </c>
      <c r="JG32" s="651">
        <f t="shared" si="823"/>
        <v>63</v>
      </c>
      <c r="JH32" s="651">
        <f t="shared" si="823"/>
        <v>63</v>
      </c>
      <c r="JI32" s="651">
        <f t="shared" si="823"/>
        <v>63</v>
      </c>
      <c r="JJ32" s="651">
        <f t="shared" si="823"/>
        <v>62</v>
      </c>
      <c r="JK32" s="651">
        <f t="shared" si="823"/>
        <v>62</v>
      </c>
      <c r="JL32" s="651">
        <f t="shared" si="823"/>
        <v>64</v>
      </c>
      <c r="JM32" s="651">
        <f t="shared" si="823"/>
        <v>63</v>
      </c>
      <c r="JN32" s="651">
        <f t="shared" si="823"/>
        <v>64</v>
      </c>
      <c r="JO32" s="651">
        <f t="shared" si="823"/>
        <v>64</v>
      </c>
      <c r="JP32" s="651">
        <f t="shared" si="823"/>
        <v>64</v>
      </c>
      <c r="JQ32" s="743">
        <f t="shared" ref="JQ32:KB35" si="824">BZ32</f>
        <v>63</v>
      </c>
      <c r="JR32" s="743">
        <f t="shared" si="824"/>
        <v>63</v>
      </c>
      <c r="JS32" s="743">
        <f t="shared" si="824"/>
        <v>71</v>
      </c>
      <c r="JT32" s="743">
        <f t="shared" si="824"/>
        <v>70</v>
      </c>
      <c r="JU32" s="743">
        <f t="shared" si="824"/>
        <v>70</v>
      </c>
      <c r="JV32" s="743">
        <f t="shared" si="824"/>
        <v>72</v>
      </c>
      <c r="JW32" s="743">
        <f t="shared" si="824"/>
        <v>74</v>
      </c>
      <c r="JX32" s="743">
        <f t="shared" si="824"/>
        <v>74</v>
      </c>
      <c r="JY32" s="743">
        <f t="shared" si="824"/>
        <v>74</v>
      </c>
      <c r="JZ32" s="743">
        <f t="shared" si="824"/>
        <v>68</v>
      </c>
      <c r="KA32" s="743">
        <f t="shared" si="824"/>
        <v>69</v>
      </c>
      <c r="KB32" s="743">
        <f t="shared" si="824"/>
        <v>68</v>
      </c>
      <c r="KC32" s="793">
        <f t="shared" ref="KC32:KN35" si="825">CN32</f>
        <v>62</v>
      </c>
      <c r="KD32" s="793">
        <f t="shared" si="825"/>
        <v>62</v>
      </c>
      <c r="KE32" s="793">
        <f t="shared" si="825"/>
        <v>61</v>
      </c>
      <c r="KF32" s="793">
        <f t="shared" si="825"/>
        <v>63</v>
      </c>
      <c r="KG32" s="793">
        <f t="shared" si="825"/>
        <v>63</v>
      </c>
      <c r="KH32" s="793">
        <f t="shared" si="825"/>
        <v>62</v>
      </c>
      <c r="KI32" s="793">
        <f t="shared" si="825"/>
        <v>60</v>
      </c>
      <c r="KJ32" s="793">
        <f t="shared" si="825"/>
        <v>60</v>
      </c>
      <c r="KK32" s="793">
        <f t="shared" si="825"/>
        <v>57</v>
      </c>
      <c r="KL32" s="793">
        <f t="shared" si="825"/>
        <v>56</v>
      </c>
      <c r="KM32" s="793">
        <f t="shared" si="825"/>
        <v>56</v>
      </c>
      <c r="KN32" s="793">
        <f t="shared" si="825"/>
        <v>59</v>
      </c>
      <c r="KO32" s="968">
        <f t="shared" ref="KO32:KZ35" si="826">DB32</f>
        <v>58</v>
      </c>
      <c r="KP32" s="968">
        <f t="shared" si="826"/>
        <v>56</v>
      </c>
      <c r="KQ32" s="968">
        <f t="shared" si="826"/>
        <v>56</v>
      </c>
      <c r="KR32" s="968">
        <f t="shared" si="826"/>
        <v>55</v>
      </c>
      <c r="KS32" s="968">
        <f t="shared" si="826"/>
        <v>55</v>
      </c>
      <c r="KT32" s="968">
        <f t="shared" si="826"/>
        <v>57</v>
      </c>
      <c r="KU32" s="968">
        <f t="shared" si="826"/>
        <v>57</v>
      </c>
      <c r="KV32" s="968">
        <f t="shared" si="826"/>
        <v>55</v>
      </c>
      <c r="KW32" s="968">
        <f t="shared" si="826"/>
        <v>56</v>
      </c>
      <c r="KX32" s="968">
        <f t="shared" si="826"/>
        <v>56</v>
      </c>
      <c r="KY32" s="968">
        <f t="shared" si="826"/>
        <v>60</v>
      </c>
      <c r="KZ32" s="968">
        <f t="shared" si="826"/>
        <v>61</v>
      </c>
      <c r="LA32" s="990">
        <f t="shared" ref="LA32:LL35" si="827">DP32</f>
        <v>60</v>
      </c>
      <c r="LB32" s="990">
        <f t="shared" si="827"/>
        <v>60</v>
      </c>
      <c r="LC32" s="990">
        <f t="shared" si="827"/>
        <v>59</v>
      </c>
      <c r="LD32" s="990">
        <f t="shared" si="827"/>
        <v>56</v>
      </c>
      <c r="LE32" s="990">
        <f t="shared" si="827"/>
        <v>55</v>
      </c>
      <c r="LF32" s="990">
        <f t="shared" si="827"/>
        <v>58</v>
      </c>
      <c r="LG32" s="990">
        <f t="shared" si="827"/>
        <v>59</v>
      </c>
      <c r="LH32" s="990">
        <f t="shared" si="827"/>
        <v>58</v>
      </c>
      <c r="LI32" s="990">
        <f t="shared" si="827"/>
        <v>60</v>
      </c>
      <c r="LJ32" s="990">
        <f t="shared" si="827"/>
        <v>61</v>
      </c>
      <c r="LK32" s="990">
        <f t="shared" si="827"/>
        <v>59</v>
      </c>
      <c r="LL32" s="990">
        <f t="shared" si="827"/>
        <v>59</v>
      </c>
      <c r="LM32" s="1030">
        <f t="shared" ref="LM32:LX35" si="828">ED32</f>
        <v>57</v>
      </c>
      <c r="LN32" s="1030">
        <f t="shared" si="828"/>
        <v>59</v>
      </c>
      <c r="LO32" s="1030">
        <f t="shared" si="828"/>
        <v>59</v>
      </c>
      <c r="LP32" s="1030">
        <f t="shared" si="828"/>
        <v>57</v>
      </c>
      <c r="LQ32" s="1030">
        <f t="shared" si="828"/>
        <v>56</v>
      </c>
      <c r="LR32" s="1030">
        <f t="shared" si="828"/>
        <v>58</v>
      </c>
      <c r="LS32" s="1030">
        <f t="shared" si="828"/>
        <v>58</v>
      </c>
      <c r="LT32" s="1030">
        <f t="shared" si="828"/>
        <v>58</v>
      </c>
      <c r="LU32" s="1030">
        <f t="shared" si="828"/>
        <v>58</v>
      </c>
      <c r="LV32" s="1030">
        <f t="shared" si="828"/>
        <v>58</v>
      </c>
      <c r="LW32" s="1030">
        <f t="shared" si="828"/>
        <v>58</v>
      </c>
      <c r="LX32" s="1030">
        <f t="shared" si="828"/>
        <v>57</v>
      </c>
      <c r="LY32" s="1119">
        <f t="shared" ref="LY32:MJ35" si="829">ER32</f>
        <v>57</v>
      </c>
      <c r="LZ32" s="1119">
        <f t="shared" si="829"/>
        <v>57</v>
      </c>
      <c r="MA32" s="1119">
        <f t="shared" si="829"/>
        <v>58</v>
      </c>
      <c r="MB32" s="1119">
        <f t="shared" si="829"/>
        <v>56</v>
      </c>
      <c r="MC32" s="1119">
        <f t="shared" si="829"/>
        <v>58</v>
      </c>
      <c r="MD32" s="1119">
        <f t="shared" si="829"/>
        <v>59</v>
      </c>
      <c r="ME32" s="1119">
        <f t="shared" si="829"/>
        <v>58</v>
      </c>
      <c r="MF32" s="1119">
        <f t="shared" si="829"/>
        <v>57</v>
      </c>
      <c r="MG32" s="1119">
        <f t="shared" si="829"/>
        <v>61</v>
      </c>
      <c r="MH32" s="1119">
        <f t="shared" si="829"/>
        <v>63</v>
      </c>
      <c r="MI32" s="1119">
        <f t="shared" si="829"/>
        <v>62</v>
      </c>
      <c r="MJ32" s="1119">
        <f t="shared" si="829"/>
        <v>62</v>
      </c>
      <c r="MK32" s="1209">
        <f t="shared" ref="MK32:MK35" si="830">FF32</f>
        <v>62</v>
      </c>
      <c r="ML32" s="1209">
        <f t="shared" ref="ML32:ML35" si="831">FG32</f>
        <v>62</v>
      </c>
      <c r="MM32" s="1209">
        <f t="shared" ref="MM32:MM35" si="832">FH32</f>
        <v>63</v>
      </c>
      <c r="MN32" s="1209">
        <f t="shared" ref="MN32:MN35" si="833">FI32</f>
        <v>60</v>
      </c>
      <c r="MO32" s="1209">
        <f t="shared" ref="MO32:MO35" si="834">FJ32</f>
        <v>59</v>
      </c>
      <c r="MP32" s="1209">
        <f t="shared" ref="MP32:MP35" si="835">FK32</f>
        <v>60</v>
      </c>
      <c r="MQ32" s="1209">
        <f t="shared" ref="MQ32:MQ35" si="836">FL32</f>
        <v>59</v>
      </c>
      <c r="MR32" s="1209">
        <f t="shared" ref="MR32:MR35" si="837">FM32</f>
        <v>59</v>
      </c>
      <c r="MS32" s="1209">
        <f t="shared" ref="MS32:MS35" si="838">FN32</f>
        <v>0</v>
      </c>
      <c r="MT32" s="1209">
        <f t="shared" ref="MT32:MT35" si="839">FO32</f>
        <v>0</v>
      </c>
      <c r="MU32" s="1209">
        <f t="shared" ref="MU32:MU35" si="840">FP32</f>
        <v>0</v>
      </c>
      <c r="MV32" s="1209">
        <f t="shared" ref="MV32:MV35" si="841">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c r="FO33" s="673"/>
      <c r="FP33" s="676"/>
      <c r="FQ33" s="673"/>
      <c r="FR33" s="728" t="s">
        <v>29</v>
      </c>
      <c r="FS33" s="675">
        <f>SUM(FF33:FQ33)/$FR$4</f>
        <v>17</v>
      </c>
      <c r="FT33" s="677">
        <f t="shared" si="331"/>
        <v>0</v>
      </c>
      <c r="FU33" s="1112">
        <f>FT33/EO33</f>
        <v>0</v>
      </c>
      <c r="FV33" s="677">
        <f>ES33-ER33</f>
        <v>1</v>
      </c>
      <c r="FW33" s="1101">
        <f>FV33/ER33</f>
        <v>7.6923076923076927E-2</v>
      </c>
      <c r="FX33" s="677">
        <f>ET33-ES33</f>
        <v>0</v>
      </c>
      <c r="FY33" s="1101">
        <f>FX33/ES33</f>
        <v>0</v>
      </c>
      <c r="FZ33" s="677">
        <f>EU33-ET33</f>
        <v>0</v>
      </c>
      <c r="GA33" s="1101">
        <f>FZ33/ET33</f>
        <v>0</v>
      </c>
      <c r="GB33" s="677">
        <f>EV33-EU33</f>
        <v>2</v>
      </c>
      <c r="GC33" s="1101">
        <f>GB33/EU33</f>
        <v>0.14285714285714285</v>
      </c>
      <c r="GD33" s="677">
        <f>EW33-EV33</f>
        <v>0</v>
      </c>
      <c r="GE33" s="1101">
        <f>GD33/EV33</f>
        <v>0</v>
      </c>
      <c r="GF33" s="677">
        <f>EX33-EW33</f>
        <v>0</v>
      </c>
      <c r="GG33" s="1159">
        <f>GF33/EW33</f>
        <v>0</v>
      </c>
      <c r="GH33" s="677">
        <f>EY33-EX33</f>
        <v>0</v>
      </c>
      <c r="GI33" s="1101">
        <f>GH33/EX33</f>
        <v>0</v>
      </c>
      <c r="GJ33" s="677">
        <f>EZ33-EY33</f>
        <v>1</v>
      </c>
      <c r="GK33" s="1101">
        <f>GJ33/EY33</f>
        <v>6.25E-2</v>
      </c>
      <c r="GL33" s="677">
        <f>FA33-EZ33</f>
        <v>2</v>
      </c>
      <c r="GM33" s="1101">
        <f>GL33/EZ33</f>
        <v>0.11764705882352941</v>
      </c>
      <c r="GN33" s="677">
        <f>FB33-FA33</f>
        <v>-1</v>
      </c>
      <c r="GO33" s="1101">
        <f>GN33/FA33</f>
        <v>-5.2631578947368418E-2</v>
      </c>
      <c r="GP33" s="677">
        <f>FC33-FB33</f>
        <v>0</v>
      </c>
      <c r="GQ33" s="1101">
        <f>GP33/FB33</f>
        <v>0</v>
      </c>
      <c r="GR33" s="1243">
        <f t="shared" si="355"/>
        <v>0</v>
      </c>
      <c r="GS33" s="1187">
        <f t="shared" si="356"/>
        <v>0</v>
      </c>
      <c r="GT33" s="1243">
        <f t="shared" si="357"/>
        <v>0</v>
      </c>
      <c r="GU33" s="1257">
        <f t="shared" si="358"/>
        <v>0</v>
      </c>
      <c r="GV33" s="1243">
        <f t="shared" si="359"/>
        <v>0</v>
      </c>
      <c r="GW33" s="1257">
        <f t="shared" si="360"/>
        <v>0</v>
      </c>
      <c r="GX33" s="1243">
        <f t="shared" si="361"/>
        <v>0</v>
      </c>
      <c r="GY33" s="1257">
        <f t="shared" si="362"/>
        <v>0</v>
      </c>
      <c r="GZ33" s="1243">
        <f t="shared" si="363"/>
        <v>-1</v>
      </c>
      <c r="HA33" s="1257">
        <f t="shared" si="364"/>
        <v>-5.5555555555555552E-2</v>
      </c>
      <c r="HB33" s="1243">
        <f t="shared" si="365"/>
        <v>-1</v>
      </c>
      <c r="HC33" s="1257">
        <f t="shared" si="366"/>
        <v>-5.8823529411764705E-2</v>
      </c>
      <c r="HD33" s="1243">
        <f t="shared" si="367"/>
        <v>-1</v>
      </c>
      <c r="HE33" s="1257">
        <f t="shared" si="368"/>
        <v>-6.25E-2</v>
      </c>
      <c r="HF33" s="1243">
        <f t="shared" si="369"/>
        <v>1</v>
      </c>
      <c r="HG33" s="1257">
        <f t="shared" si="370"/>
        <v>6.6666666666666666E-2</v>
      </c>
      <c r="HH33" s="1243">
        <f t="shared" si="371"/>
        <v>-16</v>
      </c>
      <c r="HI33" s="1257">
        <f t="shared" si="372"/>
        <v>-1</v>
      </c>
      <c r="HJ33" s="1243">
        <f t="shared" si="373"/>
        <v>0</v>
      </c>
      <c r="HK33" s="1257" t="e">
        <f t="shared" si="374"/>
        <v>#DIV/0!</v>
      </c>
      <c r="HL33" s="1243">
        <f t="shared" si="375"/>
        <v>0</v>
      </c>
      <c r="HM33" s="1257" t="e">
        <f t="shared" si="376"/>
        <v>#DIV/0!</v>
      </c>
      <c r="HN33" s="1243">
        <f t="shared" si="377"/>
        <v>0</v>
      </c>
      <c r="HO33" s="1257" t="e">
        <f t="shared" si="378"/>
        <v>#DIV/0!</v>
      </c>
      <c r="HP33" s="1243">
        <f>EY33</f>
        <v>16</v>
      </c>
      <c r="HQ33" s="886">
        <f>FM33</f>
        <v>16</v>
      </c>
      <c r="HR33" s="678">
        <f>HQ33-HP33</f>
        <v>0</v>
      </c>
      <c r="HS33" s="108">
        <f>IF(ISERROR(HR33/HP33),0,HR33/HP33)</f>
        <v>0</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821"/>
        <v>16</v>
      </c>
      <c r="IT33" s="681">
        <f t="shared" si="821"/>
        <v>16</v>
      </c>
      <c r="IU33" s="681">
        <f t="shared" si="821"/>
        <v>16</v>
      </c>
      <c r="IV33" s="681">
        <f t="shared" si="821"/>
        <v>16</v>
      </c>
      <c r="IW33" s="681">
        <f t="shared" si="821"/>
        <v>16</v>
      </c>
      <c r="IX33" s="681">
        <f>BC33</f>
        <v>16</v>
      </c>
      <c r="IY33" s="681">
        <f t="shared" si="822"/>
        <v>16</v>
      </c>
      <c r="IZ33" s="681">
        <f t="shared" si="822"/>
        <v>16</v>
      </c>
      <c r="JA33" s="681">
        <f t="shared" si="822"/>
        <v>16</v>
      </c>
      <c r="JB33" s="681">
        <f t="shared" si="822"/>
        <v>16</v>
      </c>
      <c r="JC33" s="681">
        <f t="shared" si="822"/>
        <v>16</v>
      </c>
      <c r="JD33" s="243">
        <f t="shared" si="822"/>
        <v>16</v>
      </c>
      <c r="JE33" s="651">
        <f t="shared" si="823"/>
        <v>16</v>
      </c>
      <c r="JF33" s="651">
        <f t="shared" si="823"/>
        <v>16</v>
      </c>
      <c r="JG33" s="651">
        <f t="shared" si="823"/>
        <v>16</v>
      </c>
      <c r="JH33" s="651">
        <f t="shared" si="823"/>
        <v>16</v>
      </c>
      <c r="JI33" s="651">
        <f t="shared" si="823"/>
        <v>16</v>
      </c>
      <c r="JJ33" s="651">
        <f t="shared" si="823"/>
        <v>16</v>
      </c>
      <c r="JK33" s="651">
        <f t="shared" si="823"/>
        <v>16</v>
      </c>
      <c r="JL33" s="651">
        <f t="shared" si="823"/>
        <v>16</v>
      </c>
      <c r="JM33" s="651">
        <f t="shared" si="823"/>
        <v>16</v>
      </c>
      <c r="JN33" s="651">
        <f t="shared" si="823"/>
        <v>16</v>
      </c>
      <c r="JO33" s="651">
        <f t="shared" si="823"/>
        <v>16</v>
      </c>
      <c r="JP33" s="651">
        <f t="shared" si="823"/>
        <v>16</v>
      </c>
      <c r="JQ33" s="743">
        <f t="shared" si="824"/>
        <v>14</v>
      </c>
      <c r="JR33" s="743">
        <f t="shared" si="824"/>
        <v>14</v>
      </c>
      <c r="JS33" s="743">
        <f t="shared" si="824"/>
        <v>15</v>
      </c>
      <c r="JT33" s="743">
        <f t="shared" si="824"/>
        <v>14</v>
      </c>
      <c r="JU33" s="743">
        <f t="shared" si="824"/>
        <v>16</v>
      </c>
      <c r="JV33" s="743">
        <f t="shared" si="824"/>
        <v>16</v>
      </c>
      <c r="JW33" s="743">
        <f t="shared" si="824"/>
        <v>16</v>
      </c>
      <c r="JX33" s="743">
        <f t="shared" si="824"/>
        <v>16</v>
      </c>
      <c r="JY33" s="743">
        <f t="shared" si="824"/>
        <v>16</v>
      </c>
      <c r="JZ33" s="743">
        <f t="shared" si="824"/>
        <v>16</v>
      </c>
      <c r="KA33" s="743">
        <f t="shared" si="824"/>
        <v>16</v>
      </c>
      <c r="KB33" s="743">
        <f t="shared" si="824"/>
        <v>16</v>
      </c>
      <c r="KC33" s="793">
        <f t="shared" si="825"/>
        <v>15</v>
      </c>
      <c r="KD33" s="793">
        <f t="shared" si="825"/>
        <v>15</v>
      </c>
      <c r="KE33" s="793">
        <f t="shared" si="825"/>
        <v>15</v>
      </c>
      <c r="KF33" s="793">
        <f t="shared" si="825"/>
        <v>15</v>
      </c>
      <c r="KG33" s="793">
        <f t="shared" si="825"/>
        <v>14</v>
      </c>
      <c r="KH33" s="793">
        <f t="shared" si="825"/>
        <v>13</v>
      </c>
      <c r="KI33" s="793">
        <f t="shared" si="825"/>
        <v>13</v>
      </c>
      <c r="KJ33" s="793">
        <f t="shared" si="825"/>
        <v>14</v>
      </c>
      <c r="KK33" s="793">
        <f t="shared" si="825"/>
        <v>14</v>
      </c>
      <c r="KL33" s="793">
        <f t="shared" si="825"/>
        <v>14</v>
      </c>
      <c r="KM33" s="793">
        <f t="shared" si="825"/>
        <v>16</v>
      </c>
      <c r="KN33" s="793">
        <f t="shared" si="825"/>
        <v>16</v>
      </c>
      <c r="KO33" s="968">
        <f t="shared" si="826"/>
        <v>16</v>
      </c>
      <c r="KP33" s="968">
        <f t="shared" si="826"/>
        <v>15</v>
      </c>
      <c r="KQ33" s="968">
        <f t="shared" si="826"/>
        <v>17</v>
      </c>
      <c r="KR33" s="968">
        <f t="shared" si="826"/>
        <v>17</v>
      </c>
      <c r="KS33" s="968">
        <f t="shared" si="826"/>
        <v>17</v>
      </c>
      <c r="KT33" s="968">
        <f t="shared" si="826"/>
        <v>16</v>
      </c>
      <c r="KU33" s="968">
        <f t="shared" si="826"/>
        <v>16</v>
      </c>
      <c r="KV33" s="968">
        <f t="shared" si="826"/>
        <v>16</v>
      </c>
      <c r="KW33" s="968">
        <f t="shared" si="826"/>
        <v>15</v>
      </c>
      <c r="KX33" s="968">
        <f t="shared" si="826"/>
        <v>15</v>
      </c>
      <c r="KY33" s="968">
        <f t="shared" si="826"/>
        <v>14</v>
      </c>
      <c r="KZ33" s="968">
        <f t="shared" si="826"/>
        <v>15</v>
      </c>
      <c r="LA33" s="990">
        <f t="shared" si="827"/>
        <v>15</v>
      </c>
      <c r="LB33" s="990">
        <f t="shared" si="827"/>
        <v>14</v>
      </c>
      <c r="LC33" s="990">
        <f t="shared" si="827"/>
        <v>14</v>
      </c>
      <c r="LD33" s="990">
        <f t="shared" si="827"/>
        <v>12</v>
      </c>
      <c r="LE33" s="990">
        <f t="shared" si="827"/>
        <v>11</v>
      </c>
      <c r="LF33" s="990">
        <f t="shared" si="827"/>
        <v>13</v>
      </c>
      <c r="LG33" s="990">
        <f t="shared" si="827"/>
        <v>13</v>
      </c>
      <c r="LH33" s="990">
        <f t="shared" si="827"/>
        <v>12</v>
      </c>
      <c r="LI33" s="990">
        <f t="shared" si="827"/>
        <v>13</v>
      </c>
      <c r="LJ33" s="990">
        <f t="shared" si="827"/>
        <v>14</v>
      </c>
      <c r="LK33" s="990">
        <f t="shared" si="827"/>
        <v>14</v>
      </c>
      <c r="LL33" s="990">
        <f t="shared" si="827"/>
        <v>14</v>
      </c>
      <c r="LM33" s="1030">
        <f t="shared" si="828"/>
        <v>13</v>
      </c>
      <c r="LN33" s="1030">
        <f t="shared" si="828"/>
        <v>13</v>
      </c>
      <c r="LO33" s="1030">
        <f t="shared" si="828"/>
        <v>13</v>
      </c>
      <c r="LP33" s="1030">
        <f t="shared" si="828"/>
        <v>13</v>
      </c>
      <c r="LQ33" s="1030">
        <f t="shared" si="828"/>
        <v>13</v>
      </c>
      <c r="LR33" s="1030">
        <f t="shared" si="828"/>
        <v>13</v>
      </c>
      <c r="LS33" s="1030">
        <f t="shared" si="828"/>
        <v>14</v>
      </c>
      <c r="LT33" s="1030">
        <f t="shared" si="828"/>
        <v>14</v>
      </c>
      <c r="LU33" s="1030">
        <f t="shared" si="828"/>
        <v>14</v>
      </c>
      <c r="LV33" s="1030">
        <f t="shared" si="828"/>
        <v>14</v>
      </c>
      <c r="LW33" s="1030">
        <f t="shared" si="828"/>
        <v>14</v>
      </c>
      <c r="LX33" s="1030">
        <f t="shared" si="828"/>
        <v>13</v>
      </c>
      <c r="LY33" s="1119">
        <f t="shared" si="829"/>
        <v>13</v>
      </c>
      <c r="LZ33" s="1119">
        <f t="shared" si="829"/>
        <v>14</v>
      </c>
      <c r="MA33" s="1119">
        <f t="shared" si="829"/>
        <v>14</v>
      </c>
      <c r="MB33" s="1119">
        <f t="shared" si="829"/>
        <v>14</v>
      </c>
      <c r="MC33" s="1119">
        <f t="shared" si="829"/>
        <v>16</v>
      </c>
      <c r="MD33" s="1119">
        <f t="shared" si="829"/>
        <v>16</v>
      </c>
      <c r="ME33" s="1119">
        <f t="shared" si="829"/>
        <v>16</v>
      </c>
      <c r="MF33" s="1119">
        <f t="shared" si="829"/>
        <v>16</v>
      </c>
      <c r="MG33" s="1119">
        <f t="shared" si="829"/>
        <v>17</v>
      </c>
      <c r="MH33" s="1119">
        <f t="shared" si="829"/>
        <v>19</v>
      </c>
      <c r="MI33" s="1119">
        <f t="shared" si="829"/>
        <v>18</v>
      </c>
      <c r="MJ33" s="1119">
        <f t="shared" si="829"/>
        <v>18</v>
      </c>
      <c r="MK33" s="1209">
        <f t="shared" si="830"/>
        <v>18</v>
      </c>
      <c r="ML33" s="1209">
        <f t="shared" si="831"/>
        <v>18</v>
      </c>
      <c r="MM33" s="1209">
        <f t="shared" si="832"/>
        <v>18</v>
      </c>
      <c r="MN33" s="1209">
        <f t="shared" si="833"/>
        <v>18</v>
      </c>
      <c r="MO33" s="1209">
        <f t="shared" si="834"/>
        <v>17</v>
      </c>
      <c r="MP33" s="1209">
        <f t="shared" si="835"/>
        <v>16</v>
      </c>
      <c r="MQ33" s="1209">
        <f t="shared" si="836"/>
        <v>15</v>
      </c>
      <c r="MR33" s="1209">
        <f t="shared" si="837"/>
        <v>16</v>
      </c>
      <c r="MS33" s="1209">
        <f t="shared" si="838"/>
        <v>0</v>
      </c>
      <c r="MT33" s="1209">
        <f t="shared" si="839"/>
        <v>0</v>
      </c>
      <c r="MU33" s="1209">
        <f t="shared" si="840"/>
        <v>0</v>
      </c>
      <c r="MV33" s="1209">
        <f t="shared" si="841"/>
        <v>0</v>
      </c>
    </row>
    <row r="34" spans="1:360" s="80" customFormat="1" x14ac:dyDescent="0.3">
      <c r="A34" s="630"/>
      <c r="B34" s="78">
        <v>4.2</v>
      </c>
      <c r="E34" s="1294" t="s">
        <v>218</v>
      </c>
      <c r="F34" s="1294"/>
      <c r="G34" s="1295"/>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42">V13/V32</f>
        <v>64.225122349102776</v>
      </c>
      <c r="W34" s="84">
        <f t="shared" si="842"/>
        <v>64.56294846705805</v>
      </c>
      <c r="X34" s="83">
        <f t="shared" si="842"/>
        <v>58.093313121104934</v>
      </c>
      <c r="Y34" s="84">
        <f t="shared" si="842"/>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43">AK13/AK33</f>
        <v>239.625</v>
      </c>
      <c r="AL34" s="83">
        <f t="shared" si="843"/>
        <v>200.4375</v>
      </c>
      <c r="AM34" s="84">
        <f t="shared" si="843"/>
        <v>415.3125</v>
      </c>
      <c r="AN34" s="83">
        <f t="shared" si="843"/>
        <v>233.375</v>
      </c>
      <c r="AO34" s="84">
        <f t="shared" si="843"/>
        <v>210.125</v>
      </c>
      <c r="AP34" s="195">
        <f t="shared" si="843"/>
        <v>271.3125</v>
      </c>
      <c r="AQ34" s="84">
        <f t="shared" si="843"/>
        <v>254.6875</v>
      </c>
      <c r="AR34" s="195">
        <f t="shared" si="843"/>
        <v>218.75</v>
      </c>
      <c r="AS34" s="84">
        <f t="shared" si="843"/>
        <v>236.5</v>
      </c>
      <c r="AT34" s="195">
        <f t="shared" si="843"/>
        <v>350.5</v>
      </c>
      <c r="AU34" s="84">
        <f t="shared" si="843"/>
        <v>242.1875</v>
      </c>
      <c r="AV34" s="123" t="s">
        <v>29</v>
      </c>
      <c r="AW34" s="142">
        <f>SUM(AJ34:AU34)/$AV$4</f>
        <v>258.625</v>
      </c>
      <c r="AX34" s="349">
        <f t="shared" ref="AX34:BE34" si="844">AX13/AX33</f>
        <v>268.1875</v>
      </c>
      <c r="AY34" s="84">
        <f t="shared" si="844"/>
        <v>259.75</v>
      </c>
      <c r="AZ34" s="83">
        <f t="shared" si="844"/>
        <v>330.5625</v>
      </c>
      <c r="BA34" s="84">
        <f t="shared" si="844"/>
        <v>967.1875</v>
      </c>
      <c r="BB34" s="83">
        <f t="shared" si="844"/>
        <v>402.3125</v>
      </c>
      <c r="BC34" s="84">
        <f t="shared" si="844"/>
        <v>336.1875</v>
      </c>
      <c r="BD34" s="195">
        <f t="shared" si="844"/>
        <v>369.4375</v>
      </c>
      <c r="BE34" s="84">
        <f t="shared" si="844"/>
        <v>259.375</v>
      </c>
      <c r="BF34" s="195">
        <f>BF13/BF33</f>
        <v>244.75</v>
      </c>
      <c r="BG34" s="84">
        <f>BG13/BG33</f>
        <v>231.6875</v>
      </c>
      <c r="BH34" s="195">
        <f>BH13/BH33</f>
        <v>220.8125</v>
      </c>
      <c r="BI34" s="84">
        <f>BI13/BI33</f>
        <v>232.875</v>
      </c>
      <c r="BJ34" s="123" t="s">
        <v>29</v>
      </c>
      <c r="BK34" s="142">
        <f>SUM(AX34:BI34)/$BJ$4</f>
        <v>343.59375</v>
      </c>
      <c r="BL34" s="349">
        <f t="shared" ref="BL34:BQ34" si="845">BL13/BL33</f>
        <v>250.0625</v>
      </c>
      <c r="BM34" s="84">
        <f t="shared" si="845"/>
        <v>234.9375</v>
      </c>
      <c r="BN34" s="722">
        <f t="shared" si="845"/>
        <v>263.75</v>
      </c>
      <c r="BO34" s="84">
        <f t="shared" si="845"/>
        <v>725.875</v>
      </c>
      <c r="BP34" s="83">
        <f t="shared" si="845"/>
        <v>232.5</v>
      </c>
      <c r="BQ34" s="84">
        <f t="shared" si="845"/>
        <v>244.75</v>
      </c>
      <c r="BR34" s="195">
        <f t="shared" ref="BR34" si="846">BR13/BR33</f>
        <v>312.5625</v>
      </c>
      <c r="BS34" s="84">
        <f t="shared" ref="BS34:BT34" si="847">BS13/BS33</f>
        <v>244.75</v>
      </c>
      <c r="BT34" s="195">
        <f t="shared" si="847"/>
        <v>264.5</v>
      </c>
      <c r="BU34" s="195">
        <f t="shared" ref="BU34:BV34" si="848">BU13/BU33</f>
        <v>309.875</v>
      </c>
      <c r="BV34" s="195">
        <f t="shared" si="848"/>
        <v>219.1875</v>
      </c>
      <c r="BW34" s="195">
        <f t="shared" ref="BW34" si="849">BW13/BW33</f>
        <v>220</v>
      </c>
      <c r="BX34" s="123" t="s">
        <v>29</v>
      </c>
      <c r="BY34" s="142">
        <f>SUM(BL34:BW34)/$BX$4</f>
        <v>293.5625</v>
      </c>
      <c r="BZ34" s="195">
        <f t="shared" ref="BZ34:CA34" si="850">BZ13/BZ33</f>
        <v>239</v>
      </c>
      <c r="CA34" s="84">
        <f t="shared" si="850"/>
        <v>217.21428571428572</v>
      </c>
      <c r="CB34" s="722">
        <f t="shared" ref="CB34:CC34" si="851">CB13/CB33</f>
        <v>227.46666666666667</v>
      </c>
      <c r="CC34" s="84">
        <f t="shared" si="851"/>
        <v>285.07142857142856</v>
      </c>
      <c r="CD34" s="83">
        <f t="shared" ref="CD34:CE34" si="852">CD13/CD33</f>
        <v>230</v>
      </c>
      <c r="CE34" s="84">
        <f t="shared" si="852"/>
        <v>225.5625</v>
      </c>
      <c r="CF34" s="195">
        <f t="shared" ref="CF34:CG34" si="853">CF13/CF33</f>
        <v>228.1875</v>
      </c>
      <c r="CG34" s="84">
        <f t="shared" si="853"/>
        <v>247.875</v>
      </c>
      <c r="CH34" s="195">
        <f t="shared" ref="CH34:CI34" si="854">CH13/CH33</f>
        <v>226.875</v>
      </c>
      <c r="CI34" s="195">
        <f t="shared" si="854"/>
        <v>198.875</v>
      </c>
      <c r="CJ34" s="195">
        <f t="shared" ref="CJ34:CK34" si="855">CJ13/CJ33</f>
        <v>189.9375</v>
      </c>
      <c r="CK34" s="195">
        <f t="shared" si="855"/>
        <v>207.375</v>
      </c>
      <c r="CL34" s="123" t="s">
        <v>29</v>
      </c>
      <c r="CM34" s="142">
        <f>SUM(BZ34:CK34)/$CL$4</f>
        <v>226.95332341269841</v>
      </c>
      <c r="CN34" s="195">
        <f t="shared" ref="CN34:CO34" si="856">CN13/CN33</f>
        <v>205</v>
      </c>
      <c r="CO34" s="84">
        <f t="shared" si="856"/>
        <v>226.13333333333333</v>
      </c>
      <c r="CP34" s="722">
        <f t="shared" ref="CP34:CQ34" si="857">CP13/CP33</f>
        <v>231.13333333333333</v>
      </c>
      <c r="CQ34" s="84">
        <f t="shared" si="857"/>
        <v>248.33333333333334</v>
      </c>
      <c r="CR34" s="83">
        <f t="shared" ref="CR34:CS34" si="858">CR13/CR33</f>
        <v>224.42857142857142</v>
      </c>
      <c r="CS34" s="84">
        <f t="shared" si="858"/>
        <v>227.92307692307693</v>
      </c>
      <c r="CT34" s="195">
        <f t="shared" ref="CT34:CU34" si="859">CT13/CT33</f>
        <v>267.15384615384613</v>
      </c>
      <c r="CU34" s="84">
        <f t="shared" si="859"/>
        <v>248.78571428571428</v>
      </c>
      <c r="CV34" s="195">
        <f t="shared" ref="CV34:CW34" si="860">CV13/CV33</f>
        <v>195.5</v>
      </c>
      <c r="CW34" s="887">
        <f t="shared" si="860"/>
        <v>170.85714285714286</v>
      </c>
      <c r="CX34" s="195">
        <f t="shared" ref="CX34:CY34" si="861">CX13/CX33</f>
        <v>157.6875</v>
      </c>
      <c r="CY34" s="84">
        <f t="shared" si="861"/>
        <v>144.5625</v>
      </c>
      <c r="CZ34" s="123" t="s">
        <v>29</v>
      </c>
      <c r="DA34" s="142">
        <f>SUM(CN34:CY34)/$CZ$4</f>
        <v>212.29152930402927</v>
      </c>
      <c r="DB34" s="195">
        <f t="shared" ref="DB34:DC34" si="862">DB13/DB33</f>
        <v>141.4375</v>
      </c>
      <c r="DC34" s="84">
        <f t="shared" si="862"/>
        <v>160.6</v>
      </c>
      <c r="DD34" s="722">
        <f t="shared" ref="DD34:DE34" si="863">DD13/DD33</f>
        <v>111.94117647058823</v>
      </c>
      <c r="DE34" s="84">
        <f t="shared" si="863"/>
        <v>144.35294117647058</v>
      </c>
      <c r="DF34" s="83">
        <f t="shared" ref="DF34:DG34" si="864">DF13/DF33</f>
        <v>117.94117647058823</v>
      </c>
      <c r="DG34" s="84">
        <f t="shared" si="864"/>
        <v>121.4375</v>
      </c>
      <c r="DH34" s="195">
        <f t="shared" ref="DH34:DI34" si="865">DH13/DH33</f>
        <v>206.5</v>
      </c>
      <c r="DI34" s="84">
        <f t="shared" si="865"/>
        <v>187.125</v>
      </c>
      <c r="DJ34" s="195">
        <f t="shared" ref="DJ34:DK34" si="866">DJ13/DJ33</f>
        <v>164.26666666666668</v>
      </c>
      <c r="DK34" s="84">
        <f t="shared" si="866"/>
        <v>160.33333333333334</v>
      </c>
      <c r="DL34" s="195">
        <f t="shared" ref="DL34:DM34" si="867">DL13/DL33</f>
        <v>152.35714285714286</v>
      </c>
      <c r="DM34" s="84">
        <f t="shared" si="867"/>
        <v>153</v>
      </c>
      <c r="DN34" s="123" t="s">
        <v>29</v>
      </c>
      <c r="DO34" s="142">
        <f>SUM(DB34:DM34)/$DN$4</f>
        <v>151.77436974789916</v>
      </c>
      <c r="DP34" s="195">
        <f t="shared" ref="DP34:DQ34" si="868">DP13/DP33</f>
        <v>150.53333333333333</v>
      </c>
      <c r="DQ34" s="84">
        <f t="shared" si="868"/>
        <v>180.57142857142858</v>
      </c>
      <c r="DR34" s="722">
        <f t="shared" ref="DR34:DS34" si="869">DR13/DR33</f>
        <v>132.85714285714286</v>
      </c>
      <c r="DS34" s="84">
        <f t="shared" si="869"/>
        <v>233</v>
      </c>
      <c r="DT34" s="83">
        <f t="shared" ref="DT34:DU34" si="870">DT13/DT33</f>
        <v>182</v>
      </c>
      <c r="DU34" s="84">
        <f t="shared" si="870"/>
        <v>149.69230769230768</v>
      </c>
      <c r="DV34" s="195">
        <f t="shared" ref="DV34:DW34" si="871">DV13/DV33</f>
        <v>298.38461538461536</v>
      </c>
      <c r="DW34" s="84">
        <f t="shared" si="871"/>
        <v>280.41666666666669</v>
      </c>
      <c r="DX34" s="195">
        <f t="shared" ref="DX34:DY34" si="872">DX13/DX33</f>
        <v>216.61538461538461</v>
      </c>
      <c r="DY34" s="84">
        <f t="shared" si="872"/>
        <v>181.64285714285714</v>
      </c>
      <c r="DZ34" s="195">
        <f t="shared" ref="DZ34:EA34" si="873">DZ13/DZ33</f>
        <v>152.64285714285714</v>
      </c>
      <c r="EA34" s="84">
        <f t="shared" si="873"/>
        <v>145.64285714285714</v>
      </c>
      <c r="EB34" s="123" t="s">
        <v>29</v>
      </c>
      <c r="EC34" s="142">
        <f>SUM(DP34:EA34)/$EB$4</f>
        <v>191.99995421245421</v>
      </c>
      <c r="ED34" s="195">
        <f t="shared" ref="ED34" si="874">ED13/ED33</f>
        <v>187.61538461538461</v>
      </c>
      <c r="EE34" s="84">
        <f t="shared" ref="EE34:EF34" si="875">EE13/EE33</f>
        <v>159.46153846153845</v>
      </c>
      <c r="EF34" s="722">
        <f t="shared" si="875"/>
        <v>141.46153846153845</v>
      </c>
      <c r="EG34" s="84">
        <f t="shared" ref="EG34:EH34" si="876">EG13/EG33</f>
        <v>163.92307692307693</v>
      </c>
      <c r="EH34" s="83">
        <f t="shared" si="876"/>
        <v>161.53846153846155</v>
      </c>
      <c r="EI34" s="84">
        <f t="shared" ref="EI34:EJ34" si="877">EI13/EI33</f>
        <v>145.38461538461539</v>
      </c>
      <c r="EJ34" s="195">
        <f t="shared" si="877"/>
        <v>238.28571428571428</v>
      </c>
      <c r="EK34" s="84">
        <f t="shared" ref="EK34:EL34" si="878">EK13/EK33</f>
        <v>237</v>
      </c>
      <c r="EL34" s="195">
        <f t="shared" si="878"/>
        <v>194.92857142857142</v>
      </c>
      <c r="EM34" s="84">
        <f t="shared" ref="EM34:EN34" si="879">EM13/EM33</f>
        <v>167.64285714285714</v>
      </c>
      <c r="EN34" s="195">
        <f t="shared" si="879"/>
        <v>161.14285714285714</v>
      </c>
      <c r="EO34" s="84">
        <f t="shared" ref="EO34" si="880">EO13/EO33</f>
        <v>182.76923076923077</v>
      </c>
      <c r="EP34" s="123" t="s">
        <v>29</v>
      </c>
      <c r="EQ34" s="142">
        <f>SUM(ED34:EO34)/$EP$4</f>
        <v>178.42948717948718</v>
      </c>
      <c r="ER34" s="195">
        <f t="shared" ref="ER34:ES34" si="881">ER13/ER33</f>
        <v>210.69230769230768</v>
      </c>
      <c r="ES34" s="84">
        <f t="shared" si="881"/>
        <v>177.5</v>
      </c>
      <c r="ET34" s="722">
        <f t="shared" ref="ET34:EU34" si="882">ET13/ET33</f>
        <v>219.28571428571428</v>
      </c>
      <c r="EU34" s="84">
        <f t="shared" si="882"/>
        <v>230.92857142857142</v>
      </c>
      <c r="EV34" s="83">
        <f t="shared" ref="EV34" si="883">EV13/EV33</f>
        <v>157.9375</v>
      </c>
      <c r="EW34" s="84">
        <f t="shared" ref="EW34:EX34" si="884">EW13/EW33</f>
        <v>164.5625</v>
      </c>
      <c r="EX34" s="195">
        <f t="shared" si="884"/>
        <v>199.125</v>
      </c>
      <c r="EY34" s="84">
        <f t="shared" ref="EY34" si="885">EY13/EY33</f>
        <v>278.875</v>
      </c>
      <c r="EZ34" s="195">
        <f t="shared" ref="EZ34:FA34" si="886">EZ13/EZ33</f>
        <v>232.23529411764707</v>
      </c>
      <c r="FA34" s="84">
        <f t="shared" si="886"/>
        <v>150.21052631578948</v>
      </c>
      <c r="FB34" s="195">
        <f t="shared" ref="FB34:FC34" si="887">FB13/FB33</f>
        <v>146.77777777777777</v>
      </c>
      <c r="FC34" s="84">
        <f t="shared" si="887"/>
        <v>170.27777777777777</v>
      </c>
      <c r="FD34" s="123" t="s">
        <v>29</v>
      </c>
      <c r="FE34" s="142">
        <f>SUM(ER34:FC34)/$FD$4</f>
        <v>194.86733078296547</v>
      </c>
      <c r="FF34" s="195">
        <f t="shared" ref="FF34:FG34" si="888">FF13/FF33</f>
        <v>180.11111111111111</v>
      </c>
      <c r="FG34" s="84">
        <f t="shared" si="888"/>
        <v>165.33333333333334</v>
      </c>
      <c r="FH34" s="722">
        <f t="shared" ref="FH34:FI34" si="889">FH13/FH33</f>
        <v>158.77777777777777</v>
      </c>
      <c r="FI34" s="84">
        <f t="shared" si="889"/>
        <v>175.94444444444446</v>
      </c>
      <c r="FJ34" s="83">
        <f t="shared" ref="FJ34:FK34" si="890">FJ13/FJ33</f>
        <v>171.88235294117646</v>
      </c>
      <c r="FK34" s="84">
        <f t="shared" si="890"/>
        <v>182.625</v>
      </c>
      <c r="FL34" s="195">
        <f t="shared" ref="FL34:FM34" si="891">FL13/FL33</f>
        <v>278.60000000000002</v>
      </c>
      <c r="FM34" s="84">
        <f t="shared" si="891"/>
        <v>359.4375</v>
      </c>
      <c r="FN34" s="195"/>
      <c r="FO34" s="84"/>
      <c r="FP34" s="195"/>
      <c r="FQ34" s="84"/>
      <c r="FR34" s="123" t="s">
        <v>29</v>
      </c>
      <c r="FS34" s="142">
        <f>SUM(FF34:FQ34)/$FR$4</f>
        <v>209.08893995098038</v>
      </c>
      <c r="FT34" s="293">
        <f t="shared" si="331"/>
        <v>27.923076923076906</v>
      </c>
      <c r="FU34" s="1103">
        <f>FT34/EO34</f>
        <v>0.15277777777777768</v>
      </c>
      <c r="FV34" s="293">
        <f>ES34-ER34</f>
        <v>-33.192307692307679</v>
      </c>
      <c r="FW34" s="1099">
        <f>FV34/ER34</f>
        <v>-0.15753924790069362</v>
      </c>
      <c r="FX34" s="293">
        <f>ET34-ES34</f>
        <v>41.785714285714278</v>
      </c>
      <c r="FY34" s="1099">
        <f>FX34/ES34</f>
        <v>0.23541247484909453</v>
      </c>
      <c r="FZ34" s="293">
        <f>EU34-ET34</f>
        <v>11.642857142857139</v>
      </c>
      <c r="GA34" s="1099">
        <f>FZ34/ET34</f>
        <v>5.3094462540716598E-2</v>
      </c>
      <c r="GB34" s="293">
        <f>EV34-EU34</f>
        <v>-72.991071428571416</v>
      </c>
      <c r="GC34" s="1099">
        <f>GB34/EU34</f>
        <v>-0.31607639962882766</v>
      </c>
      <c r="GD34" s="293">
        <f>EW34-EV34</f>
        <v>6.625</v>
      </c>
      <c r="GE34" s="1099">
        <f>GD34/EV34</f>
        <v>4.1946972694895134E-2</v>
      </c>
      <c r="GF34" s="293">
        <f>EX34-EW34</f>
        <v>34.5625</v>
      </c>
      <c r="GG34" s="1157">
        <f>GF34/EW34</f>
        <v>0.21002658564375237</v>
      </c>
      <c r="GH34" s="293">
        <f>EY34-EX34</f>
        <v>79.75</v>
      </c>
      <c r="GI34" s="1099">
        <f>GH34/EX34</f>
        <v>0.40050219711236662</v>
      </c>
      <c r="GJ34" s="293">
        <f>EZ34-EY34</f>
        <v>-46.639705882352928</v>
      </c>
      <c r="GK34" s="1099">
        <f>GJ34/EY34</f>
        <v>-0.16724233395733906</v>
      </c>
      <c r="GL34" s="293">
        <f>FA34-EZ34</f>
        <v>-82.024767801857593</v>
      </c>
      <c r="GM34" s="1099">
        <f>GL34/EZ34</f>
        <v>-0.35319682184183865</v>
      </c>
      <c r="GN34" s="293">
        <f>FB34-FA34</f>
        <v>-3.4327485380117082</v>
      </c>
      <c r="GO34" s="1099">
        <f>GN34/FA34</f>
        <v>-2.2852915985361755E-2</v>
      </c>
      <c r="GP34" s="293">
        <f>FC34-FB34</f>
        <v>23.5</v>
      </c>
      <c r="GQ34" s="1099">
        <f>GP34/FB34</f>
        <v>0.16010598031794096</v>
      </c>
      <c r="GR34" s="1237">
        <f t="shared" si="355"/>
        <v>9.8333333333333428</v>
      </c>
      <c r="GS34" s="1186">
        <f t="shared" si="356"/>
        <v>5.7748776508972324E-2</v>
      </c>
      <c r="GT34" s="1237">
        <f t="shared" si="357"/>
        <v>-14.777777777777771</v>
      </c>
      <c r="GU34" s="342">
        <f t="shared" si="358"/>
        <v>-8.2048118445404036E-2</v>
      </c>
      <c r="GV34" s="1237">
        <f t="shared" si="359"/>
        <v>-6.5555555555555713</v>
      </c>
      <c r="GW34" s="342">
        <f t="shared" si="360"/>
        <v>-3.9650537634408699E-2</v>
      </c>
      <c r="GX34" s="1237">
        <f t="shared" si="361"/>
        <v>17.166666666666686</v>
      </c>
      <c r="GY34" s="342">
        <f t="shared" si="362"/>
        <v>0.10811756473058096</v>
      </c>
      <c r="GZ34" s="1237">
        <f t="shared" si="363"/>
        <v>-4.0620915032679932</v>
      </c>
      <c r="HA34" s="342">
        <f t="shared" si="364"/>
        <v>-2.3087353034046059E-2</v>
      </c>
      <c r="HB34" s="1237">
        <f t="shared" si="365"/>
        <v>10.742647058823536</v>
      </c>
      <c r="HC34" s="342">
        <f t="shared" si="366"/>
        <v>6.2500000000000042E-2</v>
      </c>
      <c r="HD34" s="1237">
        <f t="shared" si="367"/>
        <v>95.975000000000023</v>
      </c>
      <c r="HE34" s="342">
        <f t="shared" si="368"/>
        <v>0.52553045859000702</v>
      </c>
      <c r="HF34" s="1237">
        <f t="shared" si="369"/>
        <v>80.837499999999977</v>
      </c>
      <c r="HG34" s="342">
        <f t="shared" si="370"/>
        <v>0.2901561378320171</v>
      </c>
      <c r="HH34" s="1237">
        <f t="shared" si="371"/>
        <v>-359.4375</v>
      </c>
      <c r="HI34" s="342">
        <f t="shared" si="372"/>
        <v>-1</v>
      </c>
      <c r="HJ34" s="1237">
        <f t="shared" si="373"/>
        <v>0</v>
      </c>
      <c r="HK34" s="342" t="e">
        <f t="shared" si="374"/>
        <v>#DIV/0!</v>
      </c>
      <c r="HL34" s="1237">
        <f t="shared" si="375"/>
        <v>0</v>
      </c>
      <c r="HM34" s="342" t="e">
        <f t="shared" si="376"/>
        <v>#DIV/0!</v>
      </c>
      <c r="HN34" s="1237">
        <f t="shared" si="377"/>
        <v>0</v>
      </c>
      <c r="HO34" s="342" t="e">
        <f t="shared" si="378"/>
        <v>#DIV/0!</v>
      </c>
      <c r="HP34" s="1237">
        <f>EY34</f>
        <v>278.875</v>
      </c>
      <c r="HQ34" s="887">
        <f>FM34</f>
        <v>359.4375</v>
      </c>
      <c r="HR34" s="568">
        <f>HQ34-HP34</f>
        <v>80.5625</v>
      </c>
      <c r="HS34" s="100">
        <f>IF(ISERROR(HR34/HP34),0,HR34/HP34)</f>
        <v>0.28888390856118334</v>
      </c>
      <c r="HT34" s="1177"/>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892">AJ34</f>
        <v>230.6875</v>
      </c>
      <c r="IH34" s="257">
        <f t="shared" si="892"/>
        <v>239.625</v>
      </c>
      <c r="II34" s="257">
        <f t="shared" si="892"/>
        <v>200.4375</v>
      </c>
      <c r="IJ34" s="257">
        <f t="shared" si="892"/>
        <v>415.3125</v>
      </c>
      <c r="IK34" s="257">
        <f t="shared" si="892"/>
        <v>233.375</v>
      </c>
      <c r="IL34" s="257">
        <f t="shared" si="892"/>
        <v>210.125</v>
      </c>
      <c r="IM34" s="257">
        <f t="shared" si="892"/>
        <v>271.3125</v>
      </c>
      <c r="IN34" s="257">
        <f t="shared" si="892"/>
        <v>254.6875</v>
      </c>
      <c r="IO34" s="257">
        <f t="shared" si="892"/>
        <v>218.75</v>
      </c>
      <c r="IP34" s="257">
        <f t="shared" si="892"/>
        <v>236.5</v>
      </c>
      <c r="IQ34" s="257">
        <f t="shared" si="892"/>
        <v>350.5</v>
      </c>
      <c r="IR34" s="257">
        <f>AU34</f>
        <v>242.1875</v>
      </c>
      <c r="IS34" s="257">
        <f t="shared" si="821"/>
        <v>268.1875</v>
      </c>
      <c r="IT34" s="257">
        <f t="shared" si="821"/>
        <v>259.75</v>
      </c>
      <c r="IU34" s="257">
        <f t="shared" si="821"/>
        <v>330.5625</v>
      </c>
      <c r="IV34" s="257">
        <f t="shared" si="821"/>
        <v>967.1875</v>
      </c>
      <c r="IW34" s="257">
        <f t="shared" si="821"/>
        <v>402.3125</v>
      </c>
      <c r="IX34" s="257">
        <f>BC34</f>
        <v>336.1875</v>
      </c>
      <c r="IY34" s="257">
        <f t="shared" si="822"/>
        <v>369.4375</v>
      </c>
      <c r="IZ34" s="257">
        <f t="shared" si="822"/>
        <v>259.375</v>
      </c>
      <c r="JA34" s="257">
        <f t="shared" si="822"/>
        <v>244.75</v>
      </c>
      <c r="JB34" s="257">
        <f t="shared" si="822"/>
        <v>231.6875</v>
      </c>
      <c r="JC34" s="257">
        <f t="shared" si="822"/>
        <v>220.8125</v>
      </c>
      <c r="JD34" s="257">
        <f t="shared" si="822"/>
        <v>232.875</v>
      </c>
      <c r="JE34" s="658">
        <f t="shared" si="823"/>
        <v>250.0625</v>
      </c>
      <c r="JF34" s="658">
        <f t="shared" si="823"/>
        <v>234.9375</v>
      </c>
      <c r="JG34" s="658">
        <f t="shared" si="823"/>
        <v>263.75</v>
      </c>
      <c r="JH34" s="658">
        <f t="shared" si="823"/>
        <v>725.875</v>
      </c>
      <c r="JI34" s="658">
        <f t="shared" si="823"/>
        <v>232.5</v>
      </c>
      <c r="JJ34" s="658">
        <f t="shared" si="823"/>
        <v>244.75</v>
      </c>
      <c r="JK34" s="658">
        <f t="shared" si="823"/>
        <v>312.5625</v>
      </c>
      <c r="JL34" s="658">
        <f t="shared" si="823"/>
        <v>244.75</v>
      </c>
      <c r="JM34" s="658">
        <f t="shared" si="823"/>
        <v>264.5</v>
      </c>
      <c r="JN34" s="658">
        <f t="shared" si="823"/>
        <v>309.875</v>
      </c>
      <c r="JO34" s="658">
        <f t="shared" si="823"/>
        <v>219.1875</v>
      </c>
      <c r="JP34" s="658">
        <f t="shared" si="823"/>
        <v>220</v>
      </c>
      <c r="JQ34" s="750">
        <f t="shared" si="824"/>
        <v>239</v>
      </c>
      <c r="JR34" s="750">
        <f t="shared" si="824"/>
        <v>217.21428571428572</v>
      </c>
      <c r="JS34" s="750">
        <f t="shared" si="824"/>
        <v>227.46666666666667</v>
      </c>
      <c r="JT34" s="750">
        <f t="shared" si="824"/>
        <v>285.07142857142856</v>
      </c>
      <c r="JU34" s="750">
        <f t="shared" si="824"/>
        <v>230</v>
      </c>
      <c r="JV34" s="750">
        <f t="shared" si="824"/>
        <v>225.5625</v>
      </c>
      <c r="JW34" s="750">
        <f t="shared" si="824"/>
        <v>228.1875</v>
      </c>
      <c r="JX34" s="750">
        <f t="shared" si="824"/>
        <v>247.875</v>
      </c>
      <c r="JY34" s="750">
        <f t="shared" si="824"/>
        <v>226.875</v>
      </c>
      <c r="JZ34" s="750">
        <f t="shared" si="824"/>
        <v>198.875</v>
      </c>
      <c r="KA34" s="750">
        <f t="shared" si="824"/>
        <v>189.9375</v>
      </c>
      <c r="KB34" s="750">
        <f t="shared" si="824"/>
        <v>207.375</v>
      </c>
      <c r="KC34" s="800">
        <f t="shared" si="825"/>
        <v>205</v>
      </c>
      <c r="KD34" s="800">
        <f t="shared" si="825"/>
        <v>226.13333333333333</v>
      </c>
      <c r="KE34" s="800">
        <f t="shared" si="825"/>
        <v>231.13333333333333</v>
      </c>
      <c r="KF34" s="800">
        <f t="shared" si="825"/>
        <v>248.33333333333334</v>
      </c>
      <c r="KG34" s="800">
        <f t="shared" si="825"/>
        <v>224.42857142857142</v>
      </c>
      <c r="KH34" s="800">
        <f t="shared" si="825"/>
        <v>227.92307692307693</v>
      </c>
      <c r="KI34" s="800">
        <f t="shared" si="825"/>
        <v>267.15384615384613</v>
      </c>
      <c r="KJ34" s="800">
        <f t="shared" si="825"/>
        <v>248.78571428571428</v>
      </c>
      <c r="KK34" s="800">
        <f t="shared" si="825"/>
        <v>195.5</v>
      </c>
      <c r="KL34" s="800">
        <f t="shared" si="825"/>
        <v>170.85714285714286</v>
      </c>
      <c r="KM34" s="800">
        <f t="shared" si="825"/>
        <v>157.6875</v>
      </c>
      <c r="KN34" s="800">
        <f t="shared" si="825"/>
        <v>144.5625</v>
      </c>
      <c r="KO34" s="975">
        <f t="shared" si="826"/>
        <v>141.4375</v>
      </c>
      <c r="KP34" s="975">
        <f t="shared" si="826"/>
        <v>160.6</v>
      </c>
      <c r="KQ34" s="975">
        <f t="shared" si="826"/>
        <v>111.94117647058823</v>
      </c>
      <c r="KR34" s="975">
        <f t="shared" si="826"/>
        <v>144.35294117647058</v>
      </c>
      <c r="KS34" s="975">
        <f t="shared" si="826"/>
        <v>117.94117647058823</v>
      </c>
      <c r="KT34" s="975">
        <f t="shared" si="826"/>
        <v>121.4375</v>
      </c>
      <c r="KU34" s="975">
        <f t="shared" si="826"/>
        <v>206.5</v>
      </c>
      <c r="KV34" s="975">
        <f t="shared" si="826"/>
        <v>187.125</v>
      </c>
      <c r="KW34" s="975">
        <f t="shared" si="826"/>
        <v>164.26666666666668</v>
      </c>
      <c r="KX34" s="975">
        <f t="shared" si="826"/>
        <v>160.33333333333334</v>
      </c>
      <c r="KY34" s="975">
        <f t="shared" si="826"/>
        <v>152.35714285714286</v>
      </c>
      <c r="KZ34" s="975">
        <f t="shared" si="826"/>
        <v>153</v>
      </c>
      <c r="LA34" s="997">
        <f t="shared" si="827"/>
        <v>150.53333333333333</v>
      </c>
      <c r="LB34" s="997">
        <f t="shared" si="827"/>
        <v>180.57142857142858</v>
      </c>
      <c r="LC34" s="997">
        <f t="shared" si="827"/>
        <v>132.85714285714286</v>
      </c>
      <c r="LD34" s="997">
        <f t="shared" si="827"/>
        <v>233</v>
      </c>
      <c r="LE34" s="997">
        <f t="shared" si="827"/>
        <v>182</v>
      </c>
      <c r="LF34" s="997">
        <f t="shared" si="827"/>
        <v>149.69230769230768</v>
      </c>
      <c r="LG34" s="997">
        <f t="shared" si="827"/>
        <v>298.38461538461536</v>
      </c>
      <c r="LH34" s="997">
        <f t="shared" si="827"/>
        <v>280.41666666666669</v>
      </c>
      <c r="LI34" s="997">
        <f t="shared" si="827"/>
        <v>216.61538461538461</v>
      </c>
      <c r="LJ34" s="997">
        <f t="shared" si="827"/>
        <v>181.64285714285714</v>
      </c>
      <c r="LK34" s="997">
        <f t="shared" si="827"/>
        <v>152.64285714285714</v>
      </c>
      <c r="LL34" s="997">
        <f t="shared" si="827"/>
        <v>145.64285714285714</v>
      </c>
      <c r="LM34" s="1037">
        <f t="shared" si="828"/>
        <v>187.61538461538461</v>
      </c>
      <c r="LN34" s="1037">
        <f t="shared" si="828"/>
        <v>159.46153846153845</v>
      </c>
      <c r="LO34" s="1037">
        <f t="shared" si="828"/>
        <v>141.46153846153845</v>
      </c>
      <c r="LP34" s="1037">
        <f t="shared" si="828"/>
        <v>163.92307692307693</v>
      </c>
      <c r="LQ34" s="1037">
        <f t="shared" si="828"/>
        <v>161.53846153846155</v>
      </c>
      <c r="LR34" s="1037">
        <f t="shared" si="828"/>
        <v>145.38461538461539</v>
      </c>
      <c r="LS34" s="1037">
        <f t="shared" si="828"/>
        <v>238.28571428571428</v>
      </c>
      <c r="LT34" s="1037">
        <f t="shared" si="828"/>
        <v>237</v>
      </c>
      <c r="LU34" s="1037">
        <f t="shared" si="828"/>
        <v>194.92857142857142</v>
      </c>
      <c r="LV34" s="1037">
        <f t="shared" si="828"/>
        <v>167.64285714285714</v>
      </c>
      <c r="LW34" s="1037">
        <f t="shared" si="828"/>
        <v>161.14285714285714</v>
      </c>
      <c r="LX34" s="1037">
        <f t="shared" si="828"/>
        <v>182.76923076923077</v>
      </c>
      <c r="LY34" s="1126">
        <f t="shared" si="829"/>
        <v>210.69230769230768</v>
      </c>
      <c r="LZ34" s="1126">
        <f t="shared" si="829"/>
        <v>177.5</v>
      </c>
      <c r="MA34" s="1126">
        <f t="shared" si="829"/>
        <v>219.28571428571428</v>
      </c>
      <c r="MB34" s="1126">
        <f t="shared" si="829"/>
        <v>230.92857142857142</v>
      </c>
      <c r="MC34" s="1126">
        <f t="shared" si="829"/>
        <v>157.9375</v>
      </c>
      <c r="MD34" s="1126">
        <f t="shared" si="829"/>
        <v>164.5625</v>
      </c>
      <c r="ME34" s="1126">
        <f t="shared" si="829"/>
        <v>199.125</v>
      </c>
      <c r="MF34" s="1126">
        <f t="shared" si="829"/>
        <v>278.875</v>
      </c>
      <c r="MG34" s="1126">
        <f t="shared" si="829"/>
        <v>232.23529411764707</v>
      </c>
      <c r="MH34" s="1126">
        <f t="shared" si="829"/>
        <v>150.21052631578948</v>
      </c>
      <c r="MI34" s="1126">
        <f t="shared" si="829"/>
        <v>146.77777777777777</v>
      </c>
      <c r="MJ34" s="1126">
        <f t="shared" si="829"/>
        <v>170.27777777777777</v>
      </c>
      <c r="MK34" s="1216">
        <f t="shared" si="830"/>
        <v>180.11111111111111</v>
      </c>
      <c r="ML34" s="1216">
        <f t="shared" si="831"/>
        <v>165.33333333333334</v>
      </c>
      <c r="MM34" s="1216">
        <f t="shared" si="832"/>
        <v>158.77777777777777</v>
      </c>
      <c r="MN34" s="1216">
        <f t="shared" si="833"/>
        <v>175.94444444444446</v>
      </c>
      <c r="MO34" s="1216">
        <f t="shared" si="834"/>
        <v>171.88235294117646</v>
      </c>
      <c r="MP34" s="1216">
        <f t="shared" si="835"/>
        <v>182.625</v>
      </c>
      <c r="MQ34" s="1216">
        <f t="shared" si="836"/>
        <v>278.60000000000002</v>
      </c>
      <c r="MR34" s="1216">
        <f t="shared" si="837"/>
        <v>359.4375</v>
      </c>
      <c r="MS34" s="1216">
        <f t="shared" si="838"/>
        <v>0</v>
      </c>
      <c r="MT34" s="1216">
        <f t="shared" si="839"/>
        <v>0</v>
      </c>
      <c r="MU34" s="1216">
        <f t="shared" si="840"/>
        <v>0</v>
      </c>
      <c r="MV34" s="1216">
        <f t="shared" si="841"/>
        <v>0</v>
      </c>
    </row>
    <row r="35" spans="1:360" s="85" customFormat="1" ht="15" thickBot="1" x14ac:dyDescent="0.35">
      <c r="A35" s="631"/>
      <c r="B35" s="785">
        <v>4.3</v>
      </c>
      <c r="E35" s="1292" t="s">
        <v>103</v>
      </c>
      <c r="F35" s="1292"/>
      <c r="G35" s="1293"/>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893">V11/V32</f>
        <v>2052.3001631321372</v>
      </c>
      <c r="W35" s="87">
        <f t="shared" si="893"/>
        <v>2578.1637312459229</v>
      </c>
      <c r="X35" s="86">
        <f t="shared" si="893"/>
        <v>2149.2504631969009</v>
      </c>
      <c r="Y35" s="87">
        <f t="shared" si="893"/>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894">AJ11/AJ32</f>
        <v>1951.8635170603675</v>
      </c>
      <c r="AK35" s="87">
        <f t="shared" si="894"/>
        <v>2407.4424415491699</v>
      </c>
      <c r="AL35" s="86">
        <f t="shared" si="894"/>
        <v>1986.6238630283574</v>
      </c>
      <c r="AM35" s="87">
        <f t="shared" si="894"/>
        <v>1857.1642785738086</v>
      </c>
      <c r="AN35" s="86">
        <f t="shared" si="894"/>
        <v>1823.3453473132372</v>
      </c>
      <c r="AO35" s="87">
        <f t="shared" ref="AO35:AT35" si="895">AO11/AO32</f>
        <v>1850.8412460436448</v>
      </c>
      <c r="AP35" s="196">
        <f t="shared" si="895"/>
        <v>1850.3333333333333</v>
      </c>
      <c r="AQ35" s="87">
        <f t="shared" si="895"/>
        <v>2171.5503113733203</v>
      </c>
      <c r="AR35" s="196">
        <f t="shared" si="895"/>
        <v>1761.015873015873</v>
      </c>
      <c r="AS35" s="87">
        <f t="shared" si="895"/>
        <v>1886.7118644067796</v>
      </c>
      <c r="AT35" s="196">
        <f t="shared" si="895"/>
        <v>1799.4679135762656</v>
      </c>
      <c r="AU35" s="87">
        <f>AU11/AU32</f>
        <v>1873.9333333333334</v>
      </c>
      <c r="AV35" s="124" t="s">
        <v>29</v>
      </c>
      <c r="AW35" s="143">
        <f>SUM(AJ35:AU35)/$AV$4</f>
        <v>1935.0244435506245</v>
      </c>
      <c r="AX35" s="350">
        <f t="shared" ref="AX35:BC35" si="896">AX11/AX32</f>
        <v>1846.5550000000001</v>
      </c>
      <c r="AY35" s="87">
        <f t="shared" si="896"/>
        <v>2213.7446245451538</v>
      </c>
      <c r="AZ35" s="86">
        <f t="shared" si="896"/>
        <v>1845.2666666666667</v>
      </c>
      <c r="BA35" s="87">
        <f t="shared" si="896"/>
        <v>1875.613450023031</v>
      </c>
      <c r="BB35" s="86">
        <f t="shared" si="896"/>
        <v>1866.107439417048</v>
      </c>
      <c r="BC35" s="87">
        <f t="shared" si="896"/>
        <v>1828.3763530391341</v>
      </c>
      <c r="BD35" s="196">
        <f t="shared" ref="BD35:BI35" si="897">BD11/BD32</f>
        <v>2053.7225642883013</v>
      </c>
      <c r="BE35" s="87">
        <f t="shared" si="897"/>
        <v>1821.1138819617622</v>
      </c>
      <c r="BF35" s="196">
        <f t="shared" si="897"/>
        <v>1722.443261417764</v>
      </c>
      <c r="BG35" s="87">
        <f t="shared" si="897"/>
        <v>1810.7377049180327</v>
      </c>
      <c r="BH35" s="196">
        <f t="shared" si="897"/>
        <v>1854.6987313008901</v>
      </c>
      <c r="BI35" s="87">
        <f t="shared" si="897"/>
        <v>2270.0500000000002</v>
      </c>
      <c r="BJ35" s="124" t="s">
        <v>29</v>
      </c>
      <c r="BK35" s="143">
        <f>SUM(AX35:BI35)/$BJ$4</f>
        <v>1917.3691397981486</v>
      </c>
      <c r="BL35" s="717">
        <f t="shared" ref="BL35:BM35" si="898">BL11/BL32</f>
        <v>1866.1311475409836</v>
      </c>
      <c r="BM35" s="87">
        <f t="shared" si="898"/>
        <v>1861.516129032258</v>
      </c>
      <c r="BN35" s="723">
        <f t="shared" ref="BN35:BO35" si="899">BN11/BN32</f>
        <v>1839.2857142857142</v>
      </c>
      <c r="BO35" s="87">
        <f t="shared" si="899"/>
        <v>1850.7936507936508</v>
      </c>
      <c r="BP35" s="86">
        <f t="shared" ref="BP35:BQ35" si="900">BP11/BP32</f>
        <v>1864.5079365079366</v>
      </c>
      <c r="BQ35" s="87">
        <f t="shared" si="900"/>
        <v>1891.8225806451612</v>
      </c>
      <c r="BR35" s="196">
        <f t="shared" ref="BR35" si="901">BR11/BR32</f>
        <v>2299.4677419354839</v>
      </c>
      <c r="BS35" s="87">
        <f t="shared" ref="BS35:BT35" si="902">BS11/BS32</f>
        <v>1828.9375</v>
      </c>
      <c r="BT35" s="196">
        <f t="shared" si="902"/>
        <v>1864.6190476190477</v>
      </c>
      <c r="BU35" s="196">
        <f t="shared" ref="BU35:BV35" si="903">BU11/BU32</f>
        <v>1859.203125</v>
      </c>
      <c r="BV35" s="196">
        <f t="shared" si="903"/>
        <v>1872.4375</v>
      </c>
      <c r="BW35" s="196">
        <f t="shared" ref="BW35" si="904">BW11/BW32</f>
        <v>1892.71875</v>
      </c>
      <c r="BX35" s="124" t="s">
        <v>29</v>
      </c>
      <c r="BY35" s="143">
        <f>SUM(BL35:BW35)/$BX$4</f>
        <v>1899.2867352800197</v>
      </c>
      <c r="BZ35" s="196">
        <f t="shared" ref="BZ35:CA35" si="905">BZ11/BZ32</f>
        <v>2359</v>
      </c>
      <c r="CA35" s="87">
        <f t="shared" si="905"/>
        <v>1923.5079365079366</v>
      </c>
      <c r="CB35" s="723">
        <f t="shared" ref="CB35:CC35" si="906">CB11/CB32</f>
        <v>1699.3661971830986</v>
      </c>
      <c r="CC35" s="87">
        <f t="shared" si="906"/>
        <v>1724.6428571428571</v>
      </c>
      <c r="CD35" s="86">
        <f t="shared" ref="CD35:CE35" si="907">CD11/CD32</f>
        <v>1721.2</v>
      </c>
      <c r="CE35" s="87">
        <f t="shared" si="907"/>
        <v>2040.6944444444443</v>
      </c>
      <c r="CF35" s="196">
        <f t="shared" ref="CF35:CG35" si="908">CF11/CF32</f>
        <v>1657.7972972972973</v>
      </c>
      <c r="CG35" s="87">
        <f t="shared" si="908"/>
        <v>1602.8783783783783</v>
      </c>
      <c r="CH35" s="196">
        <f t="shared" ref="CH35:CI35" si="909">CH11/CH32</f>
        <v>1594.5</v>
      </c>
      <c r="CI35" s="196">
        <f t="shared" si="909"/>
        <v>1743.9852941176471</v>
      </c>
      <c r="CJ35" s="196">
        <f t="shared" ref="CJ35:CK35" si="910">CJ11/CJ32</f>
        <v>1722.2028985507247</v>
      </c>
      <c r="CK35" s="196">
        <f t="shared" si="910"/>
        <v>1754.3823529411766</v>
      </c>
      <c r="CL35" s="124" t="s">
        <v>29</v>
      </c>
      <c r="CM35" s="143">
        <f>SUM(BZ35:CK35)/$CL$4</f>
        <v>1795.3464713802969</v>
      </c>
      <c r="CN35" s="196">
        <f t="shared" ref="CN35:CO35" si="911">CN11/CN32</f>
        <v>2351.4516129032259</v>
      </c>
      <c r="CO35" s="87">
        <f t="shared" si="911"/>
        <v>1874.2903225806451</v>
      </c>
      <c r="CP35" s="723">
        <f t="shared" ref="CP35:CQ35" si="912">CP11/CP32</f>
        <v>1885.7213114754099</v>
      </c>
      <c r="CQ35" s="87">
        <f t="shared" si="912"/>
        <v>1891.3174603174602</v>
      </c>
      <c r="CR35" s="86">
        <f t="shared" ref="CR35:CS35" si="913">CR11/CR32</f>
        <v>1882.6666666666667</v>
      </c>
      <c r="CS35" s="87">
        <f t="shared" si="913"/>
        <v>2233.2741935483873</v>
      </c>
      <c r="CT35" s="196">
        <f t="shared" ref="CT35:CU35" si="914">CT11/CT32</f>
        <v>2044.6166666666666</v>
      </c>
      <c r="CU35" s="87">
        <f t="shared" si="914"/>
        <v>1972.5166666666667</v>
      </c>
      <c r="CV35" s="196">
        <f t="shared" ref="CV35:CW35" si="915">CV11/CV32</f>
        <v>2082.3508771929824</v>
      </c>
      <c r="CW35" s="888">
        <f t="shared" si="915"/>
        <v>2124.0714285714284</v>
      </c>
      <c r="CX35" s="196">
        <f t="shared" ref="CX35:CY35" si="916">CX11/CX32</f>
        <v>2127.3928571428573</v>
      </c>
      <c r="CY35" s="87">
        <f t="shared" si="916"/>
        <v>2472.9152542372881</v>
      </c>
      <c r="CZ35" s="124" t="s">
        <v>29</v>
      </c>
      <c r="DA35" s="143">
        <f>SUM(CN35:CY35)/$CZ$4</f>
        <v>2078.5487764974737</v>
      </c>
      <c r="DB35" s="196">
        <f t="shared" ref="DB35:DC35" si="917">DB11/DB32</f>
        <v>2074.7068965517242</v>
      </c>
      <c r="DC35" s="87">
        <f t="shared" si="917"/>
        <v>2150.6964285714284</v>
      </c>
      <c r="DD35" s="723">
        <f t="shared" ref="DD35:DE35" si="918">DD11/DD32</f>
        <v>2151.0178571428573</v>
      </c>
      <c r="DE35" s="87">
        <f t="shared" si="918"/>
        <v>2249.0181818181818</v>
      </c>
      <c r="DF35" s="86">
        <f t="shared" ref="DF35:DG35" si="919">DF11/DF32</f>
        <v>2238.4</v>
      </c>
      <c r="DG35" s="87">
        <f t="shared" si="919"/>
        <v>2643.4035087719299</v>
      </c>
      <c r="DH35" s="196">
        <f t="shared" ref="DH35:DI35" si="920">DH11/DH32</f>
        <v>2153.4912280701756</v>
      </c>
      <c r="DI35" s="87">
        <f t="shared" si="920"/>
        <v>2225.9272727272728</v>
      </c>
      <c r="DJ35" s="196">
        <f t="shared" ref="DJ35:DK35" si="921">DJ11/DJ32</f>
        <v>2186.2857142857142</v>
      </c>
      <c r="DK35" s="87">
        <f t="shared" si="921"/>
        <v>2200.0714285714284</v>
      </c>
      <c r="DL35" s="196">
        <f t="shared" ref="DL35:DM35" si="922">DL11/DL32</f>
        <v>2060.5166666666669</v>
      </c>
      <c r="DM35" s="87">
        <f t="shared" si="922"/>
        <v>2500.311475409836</v>
      </c>
      <c r="DN35" s="124" t="s">
        <v>29</v>
      </c>
      <c r="DO35" s="143">
        <f>SUM(DB35:DM35)/$DN$4</f>
        <v>2236.153888215601</v>
      </c>
      <c r="DP35" s="196">
        <f t="shared" ref="DP35:DQ35" si="923">DP11/DP32</f>
        <v>2087.35</v>
      </c>
      <c r="DQ35" s="87">
        <f t="shared" si="923"/>
        <v>2080.15</v>
      </c>
      <c r="DR35" s="723">
        <f t="shared" ref="DR35:DS35" si="924">DR11/DR32</f>
        <v>2105.2372881355932</v>
      </c>
      <c r="DS35" s="87">
        <f t="shared" si="924"/>
        <v>2219.8214285714284</v>
      </c>
      <c r="DT35" s="86">
        <f t="shared" ref="DT35" si="925">DT11/DT32</f>
        <v>2704.5818181818181</v>
      </c>
      <c r="DU35" s="87">
        <f t="shared" ref="DU35:DZ35" si="926">DU11/DU32</f>
        <v>2134.4827586206898</v>
      </c>
      <c r="DV35" s="196">
        <f t="shared" si="926"/>
        <v>2075.6271186440677</v>
      </c>
      <c r="DW35" s="87">
        <f t="shared" si="926"/>
        <v>2106.8793103448274</v>
      </c>
      <c r="DX35" s="196">
        <f t="shared" si="926"/>
        <v>2040.9166666666667</v>
      </c>
      <c r="DY35" s="87">
        <f t="shared" si="926"/>
        <v>2476.8360655737706</v>
      </c>
      <c r="DZ35" s="196">
        <f t="shared" si="926"/>
        <v>2103.0508474576272</v>
      </c>
      <c r="EA35" s="87">
        <f t="shared" ref="EA35" si="927">EA11/EA32</f>
        <v>2111.6779661016949</v>
      </c>
      <c r="EB35" s="124" t="s">
        <v>29</v>
      </c>
      <c r="EC35" s="143">
        <f>SUM(DP35:EA35)/$EB$4</f>
        <v>2187.2176056915155</v>
      </c>
      <c r="ED35" s="196">
        <f t="shared" ref="ED35" si="928">ED11/ED32</f>
        <v>2196</v>
      </c>
      <c r="EE35" s="87">
        <f t="shared" ref="EE35:EF35" si="929">EE11/EE32</f>
        <v>2118.5593220338983</v>
      </c>
      <c r="EF35" s="723">
        <f t="shared" si="929"/>
        <v>2119.7796610169494</v>
      </c>
      <c r="EG35" s="87">
        <f t="shared" ref="EG35:EH35" si="930">EG11/EG32</f>
        <v>2545.8245614035086</v>
      </c>
      <c r="EH35" s="86">
        <f t="shared" si="930"/>
        <v>2220.0357142857142</v>
      </c>
      <c r="EI35" s="87">
        <f t="shared" ref="EI35:EJ35" si="931">EI11/EI32</f>
        <v>2137.7241379310344</v>
      </c>
      <c r="EJ35" s="196">
        <f t="shared" si="931"/>
        <v>2139.5517241379312</v>
      </c>
      <c r="EK35" s="87">
        <f t="shared" ref="EK35:EL35" si="932">EK11/EK32</f>
        <v>2146.2241379310344</v>
      </c>
      <c r="EL35" s="196">
        <f t="shared" si="932"/>
        <v>2149.4310344827586</v>
      </c>
      <c r="EM35" s="87">
        <f t="shared" ref="EM35:EN35" si="933">EM11/EM32</f>
        <v>2161.0689655172414</v>
      </c>
      <c r="EN35" s="196">
        <f t="shared" si="933"/>
        <v>2649.4482758620688</v>
      </c>
      <c r="EO35" s="87">
        <f t="shared" ref="EO35" si="934">EO11/EO32</f>
        <v>2223.0701754385964</v>
      </c>
      <c r="EP35" s="124" t="s">
        <v>29</v>
      </c>
      <c r="EQ35" s="143">
        <f>SUM(ED35:EO35)/$EP$4</f>
        <v>2233.8931425033948</v>
      </c>
      <c r="ER35" s="196">
        <f t="shared" ref="ER35:ES35" si="935">ER11/ER32</f>
        <v>2153.7719298245615</v>
      </c>
      <c r="ES35" s="87">
        <f t="shared" si="935"/>
        <v>2164.7719298245615</v>
      </c>
      <c r="ET35" s="723">
        <f t="shared" ref="ET35:EU35" si="936">ET11/ET32</f>
        <v>2131.8620689655172</v>
      </c>
      <c r="EU35" s="87">
        <f t="shared" si="936"/>
        <v>2712.875</v>
      </c>
      <c r="EV35" s="86">
        <f t="shared" ref="EV35" si="937">EV11/EV32</f>
        <v>2150.9482758620688</v>
      </c>
      <c r="EW35" s="87">
        <f t="shared" ref="EW35:EX35" si="938">EW11/EW32</f>
        <v>2119.6610169491523</v>
      </c>
      <c r="EX35" s="196">
        <f t="shared" si="938"/>
        <v>2159.1034482758619</v>
      </c>
      <c r="EY35" s="87">
        <f t="shared" ref="EY35" si="939">EY11/EY32</f>
        <v>2189.719298245614</v>
      </c>
      <c r="EZ35" s="196">
        <f t="shared" ref="EZ35:FA35" si="940">EZ11/EZ32</f>
        <v>2043.1639344262296</v>
      </c>
      <c r="FA35" s="87">
        <f t="shared" si="940"/>
        <v>2417.8571428571427</v>
      </c>
      <c r="FB35" s="196">
        <f t="shared" ref="FB35:FC35" si="941">FB11/FB32</f>
        <v>2023.5483870967741</v>
      </c>
      <c r="FC35" s="87">
        <f t="shared" si="941"/>
        <v>2027.2258064516129</v>
      </c>
      <c r="FD35" s="124" t="s">
        <v>29</v>
      </c>
      <c r="FE35" s="143">
        <f>SUM(ER35:FC35)/$FD$4</f>
        <v>2191.2090198982578</v>
      </c>
      <c r="FF35" s="196">
        <f t="shared" ref="FF35:FG35" si="942">FF11/FF32</f>
        <v>2026.5967741935483</v>
      </c>
      <c r="FG35" s="87">
        <f t="shared" si="942"/>
        <v>2039.9354838709678</v>
      </c>
      <c r="FH35" s="723">
        <f t="shared" ref="FH35:FI35" si="943">FH11/FH32</f>
        <v>1987.3809523809523</v>
      </c>
      <c r="FI35" s="87">
        <f t="shared" si="943"/>
        <v>2536.0833333333335</v>
      </c>
      <c r="FJ35" s="86">
        <f t="shared" ref="FJ35:FK35" si="944">FJ11/FJ32</f>
        <v>2083.8474576271187</v>
      </c>
      <c r="FK35" s="87">
        <f t="shared" si="944"/>
        <v>2030.55</v>
      </c>
      <c r="FL35" s="196">
        <f t="shared" ref="FL35:FM35" si="945">FL11/FL32</f>
        <v>1938.542372881356</v>
      </c>
      <c r="FM35" s="87">
        <f t="shared" si="945"/>
        <v>1901.7288135593221</v>
      </c>
      <c r="FN35" s="196"/>
      <c r="FO35" s="87"/>
      <c r="FP35" s="196"/>
      <c r="FQ35" s="87"/>
      <c r="FR35" s="124" t="s">
        <v>29</v>
      </c>
      <c r="FS35" s="143">
        <f>SUM(FF35:FQ35)/$FR$4</f>
        <v>2068.0831484808245</v>
      </c>
      <c r="FT35" s="295">
        <f t="shared" si="331"/>
        <v>-69.29824561403484</v>
      </c>
      <c r="FU35" s="1111">
        <f>FT35/EO35</f>
        <v>-3.1172315826855434E-2</v>
      </c>
      <c r="FV35" s="295">
        <f>ES35-ER35</f>
        <v>11</v>
      </c>
      <c r="FW35" s="1100">
        <f>FV35/ER35</f>
        <v>5.1073188612389521E-3</v>
      </c>
      <c r="FX35" s="295">
        <f>ET35-ES35</f>
        <v>-32.909860859044329</v>
      </c>
      <c r="FY35" s="1100">
        <f>FX35/ES35</f>
        <v>-1.5202461010158897E-2</v>
      </c>
      <c r="FZ35" s="295">
        <f>EU35-ET35</f>
        <v>581.01293103448279</v>
      </c>
      <c r="GA35" s="1100">
        <f>FZ35/ET35</f>
        <v>0.2725377685041408</v>
      </c>
      <c r="GB35" s="295">
        <f>EV35-EU35</f>
        <v>-561.92672413793116</v>
      </c>
      <c r="GC35" s="1100">
        <f>GB35/EU35</f>
        <v>-0.20713329001075653</v>
      </c>
      <c r="GD35" s="295">
        <f>EW35-EV35</f>
        <v>-31.287258912916514</v>
      </c>
      <c r="GE35" s="1100">
        <f>GD35/EV35</f>
        <v>-1.4545797899476236E-2</v>
      </c>
      <c r="GF35" s="295">
        <f>EX35-EW35</f>
        <v>39.442431326709539</v>
      </c>
      <c r="GG35" s="1158">
        <f>GF35/EW35</f>
        <v>1.8607895796224717E-2</v>
      </c>
      <c r="GH35" s="295">
        <f>EY35-EX35</f>
        <v>30.615849969752162</v>
      </c>
      <c r="GI35" s="1100">
        <f>GH35/EX35</f>
        <v>1.4179890266119603E-2</v>
      </c>
      <c r="GJ35" s="295">
        <f>EZ35-EY35</f>
        <v>-146.55536381938441</v>
      </c>
      <c r="GK35" s="1100">
        <f>GJ35/EY35</f>
        <v>-6.6928836009621615E-2</v>
      </c>
      <c r="GL35" s="295">
        <f>FA35-EZ35</f>
        <v>374.69320843091305</v>
      </c>
      <c r="GM35" s="1100">
        <f>GL35/EZ35</f>
        <v>0.18338871498147116</v>
      </c>
      <c r="GN35" s="295">
        <f>FB35-FA35</f>
        <v>-394.30875576036851</v>
      </c>
      <c r="GO35" s="1100">
        <f>GN35/FA35</f>
        <v>-0.1630819078477152</v>
      </c>
      <c r="GP35" s="295">
        <f>FC35-FB35</f>
        <v>3.6774193548387757</v>
      </c>
      <c r="GQ35" s="1100">
        <f>GP35/FB35</f>
        <v>1.8173122907699992E-3</v>
      </c>
      <c r="GR35" s="189">
        <f t="shared" si="355"/>
        <v>-0.62903225806462615</v>
      </c>
      <c r="GS35" s="1184">
        <f t="shared" si="356"/>
        <v>-3.1029215199547148E-4</v>
      </c>
      <c r="GT35" s="189">
        <f t="shared" si="357"/>
        <v>13.338709677419502</v>
      </c>
      <c r="GU35" s="1258">
        <f t="shared" si="358"/>
        <v>6.5818271534195186E-3</v>
      </c>
      <c r="GV35" s="189">
        <f t="shared" si="359"/>
        <v>-52.554531490015506</v>
      </c>
      <c r="GW35" s="1258">
        <f t="shared" si="360"/>
        <v>-2.5762840004277185E-2</v>
      </c>
      <c r="GX35" s="189">
        <f t="shared" si="361"/>
        <v>548.70238095238119</v>
      </c>
      <c r="GY35" s="1258">
        <f t="shared" si="362"/>
        <v>0.27609320714029006</v>
      </c>
      <c r="GZ35" s="189">
        <f t="shared" si="363"/>
        <v>-452.23587570621476</v>
      </c>
      <c r="HA35" s="1258">
        <f t="shared" si="364"/>
        <v>-0.17832058977013693</v>
      </c>
      <c r="HB35" s="189">
        <f t="shared" si="365"/>
        <v>-53.297457627118774</v>
      </c>
      <c r="HC35" s="1258">
        <f t="shared" si="366"/>
        <v>-2.5576467908936432E-2</v>
      </c>
      <c r="HD35" s="189">
        <f t="shared" si="367"/>
        <v>-92.007627118643995</v>
      </c>
      <c r="HE35" s="1258">
        <f t="shared" si="368"/>
        <v>-4.5311677682718474E-2</v>
      </c>
      <c r="HF35" s="189">
        <f t="shared" si="369"/>
        <v>-36.813559322033825</v>
      </c>
      <c r="HG35" s="1258">
        <f t="shared" si="370"/>
        <v>-1.8990329970098061E-2</v>
      </c>
      <c r="HH35" s="189">
        <f t="shared" si="371"/>
        <v>-1901.7288135593221</v>
      </c>
      <c r="HI35" s="1258">
        <f t="shared" si="372"/>
        <v>-1</v>
      </c>
      <c r="HJ35" s="189">
        <f t="shared" si="373"/>
        <v>0</v>
      </c>
      <c r="HK35" s="1258" t="e">
        <f t="shared" si="374"/>
        <v>#DIV/0!</v>
      </c>
      <c r="HL35" s="189">
        <f t="shared" si="375"/>
        <v>0</v>
      </c>
      <c r="HM35" s="1258" t="e">
        <f t="shared" si="376"/>
        <v>#DIV/0!</v>
      </c>
      <c r="HN35" s="189">
        <f t="shared" si="377"/>
        <v>0</v>
      </c>
      <c r="HO35" s="1258" t="e">
        <f t="shared" si="378"/>
        <v>#DIV/0!</v>
      </c>
      <c r="HP35" s="189">
        <f>EY35</f>
        <v>2189.719298245614</v>
      </c>
      <c r="HQ35" s="888">
        <f>FM35</f>
        <v>1901.7288135593221</v>
      </c>
      <c r="HR35" s="570">
        <f>HQ35-HP35</f>
        <v>-287.99048468629189</v>
      </c>
      <c r="HS35" s="101">
        <f>IF(ISERROR(HR35/HP35),0,HR35/HP35)</f>
        <v>-0.13151936182734819</v>
      </c>
      <c r="HT35" s="1180"/>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892"/>
        <v>1951.8635170603675</v>
      </c>
      <c r="IH35" s="259">
        <f t="shared" si="892"/>
        <v>2407.4424415491699</v>
      </c>
      <c r="II35" s="259">
        <f t="shared" si="892"/>
        <v>1986.6238630283574</v>
      </c>
      <c r="IJ35" s="259">
        <f t="shared" si="892"/>
        <v>1857.1642785738086</v>
      </c>
      <c r="IK35" s="259">
        <f t="shared" si="892"/>
        <v>1823.3453473132372</v>
      </c>
      <c r="IL35" s="259">
        <f t="shared" si="892"/>
        <v>1850.8412460436448</v>
      </c>
      <c r="IM35" s="259">
        <f t="shared" si="892"/>
        <v>1850.3333333333333</v>
      </c>
      <c r="IN35" s="259">
        <f t="shared" si="892"/>
        <v>2171.5503113733203</v>
      </c>
      <c r="IO35" s="259">
        <f t="shared" si="892"/>
        <v>1761.015873015873</v>
      </c>
      <c r="IP35" s="259">
        <f t="shared" si="892"/>
        <v>1886.7118644067796</v>
      </c>
      <c r="IQ35" s="259">
        <f t="shared" si="892"/>
        <v>1799.4679135762656</v>
      </c>
      <c r="IR35" s="259">
        <f>AU35</f>
        <v>1873.9333333333334</v>
      </c>
      <c r="IS35" s="259">
        <f t="shared" si="821"/>
        <v>1846.5550000000001</v>
      </c>
      <c r="IT35" s="259">
        <f t="shared" si="821"/>
        <v>2213.7446245451538</v>
      </c>
      <c r="IU35" s="259">
        <f t="shared" si="821"/>
        <v>1845.2666666666667</v>
      </c>
      <c r="IV35" s="259">
        <f t="shared" si="821"/>
        <v>1875.613450023031</v>
      </c>
      <c r="IW35" s="259">
        <f t="shared" si="821"/>
        <v>1866.107439417048</v>
      </c>
      <c r="IX35" s="259">
        <f>BC35</f>
        <v>1828.3763530391341</v>
      </c>
      <c r="IY35" s="259">
        <f t="shared" si="822"/>
        <v>2053.7225642883013</v>
      </c>
      <c r="IZ35" s="259">
        <f t="shared" si="822"/>
        <v>1821.1138819617622</v>
      </c>
      <c r="JA35" s="259">
        <f t="shared" si="822"/>
        <v>1722.443261417764</v>
      </c>
      <c r="JB35" s="259">
        <f t="shared" si="822"/>
        <v>1810.7377049180327</v>
      </c>
      <c r="JC35" s="259">
        <f t="shared" si="822"/>
        <v>1854.6987313008901</v>
      </c>
      <c r="JD35" s="259">
        <f t="shared" si="822"/>
        <v>2270.0500000000002</v>
      </c>
      <c r="JE35" s="659">
        <f t="shared" si="823"/>
        <v>1866.1311475409836</v>
      </c>
      <c r="JF35" s="659">
        <f t="shared" si="823"/>
        <v>1861.516129032258</v>
      </c>
      <c r="JG35" s="659">
        <f t="shared" si="823"/>
        <v>1839.2857142857142</v>
      </c>
      <c r="JH35" s="659">
        <f t="shared" si="823"/>
        <v>1850.7936507936508</v>
      </c>
      <c r="JI35" s="659">
        <f t="shared" si="823"/>
        <v>1864.5079365079366</v>
      </c>
      <c r="JJ35" s="659">
        <f t="shared" si="823"/>
        <v>1891.8225806451612</v>
      </c>
      <c r="JK35" s="659">
        <f t="shared" si="823"/>
        <v>2299.4677419354839</v>
      </c>
      <c r="JL35" s="659">
        <f t="shared" si="823"/>
        <v>1828.9375</v>
      </c>
      <c r="JM35" s="659">
        <f t="shared" si="823"/>
        <v>1864.6190476190477</v>
      </c>
      <c r="JN35" s="659">
        <f t="shared" si="823"/>
        <v>1859.203125</v>
      </c>
      <c r="JO35" s="659">
        <f t="shared" si="823"/>
        <v>1872.4375</v>
      </c>
      <c r="JP35" s="659">
        <f t="shared" si="823"/>
        <v>1892.71875</v>
      </c>
      <c r="JQ35" s="751">
        <f t="shared" si="824"/>
        <v>2359</v>
      </c>
      <c r="JR35" s="751">
        <f t="shared" si="824"/>
        <v>1923.5079365079366</v>
      </c>
      <c r="JS35" s="751">
        <f t="shared" si="824"/>
        <v>1699.3661971830986</v>
      </c>
      <c r="JT35" s="751">
        <f t="shared" si="824"/>
        <v>1724.6428571428571</v>
      </c>
      <c r="JU35" s="751">
        <f t="shared" si="824"/>
        <v>1721.2</v>
      </c>
      <c r="JV35" s="751">
        <f t="shared" si="824"/>
        <v>2040.6944444444443</v>
      </c>
      <c r="JW35" s="751">
        <f t="shared" si="824"/>
        <v>1657.7972972972973</v>
      </c>
      <c r="JX35" s="751">
        <f t="shared" si="824"/>
        <v>1602.8783783783783</v>
      </c>
      <c r="JY35" s="751">
        <f t="shared" si="824"/>
        <v>1594.5</v>
      </c>
      <c r="JZ35" s="751">
        <f t="shared" si="824"/>
        <v>1743.9852941176471</v>
      </c>
      <c r="KA35" s="751">
        <f t="shared" si="824"/>
        <v>1722.2028985507247</v>
      </c>
      <c r="KB35" s="751">
        <f t="shared" si="824"/>
        <v>1754.3823529411766</v>
      </c>
      <c r="KC35" s="801">
        <f t="shared" si="825"/>
        <v>2351.4516129032259</v>
      </c>
      <c r="KD35" s="801">
        <f t="shared" si="825"/>
        <v>1874.2903225806451</v>
      </c>
      <c r="KE35" s="801">
        <f t="shared" si="825"/>
        <v>1885.7213114754099</v>
      </c>
      <c r="KF35" s="801">
        <f t="shared" si="825"/>
        <v>1891.3174603174602</v>
      </c>
      <c r="KG35" s="801">
        <f t="shared" si="825"/>
        <v>1882.6666666666667</v>
      </c>
      <c r="KH35" s="801">
        <f t="shared" si="825"/>
        <v>2233.2741935483873</v>
      </c>
      <c r="KI35" s="801">
        <f t="shared" si="825"/>
        <v>2044.6166666666666</v>
      </c>
      <c r="KJ35" s="801">
        <f t="shared" si="825"/>
        <v>1972.5166666666667</v>
      </c>
      <c r="KK35" s="801">
        <f t="shared" si="825"/>
        <v>2082.3508771929824</v>
      </c>
      <c r="KL35" s="801">
        <f t="shared" si="825"/>
        <v>2124.0714285714284</v>
      </c>
      <c r="KM35" s="801">
        <f t="shared" si="825"/>
        <v>2127.3928571428573</v>
      </c>
      <c r="KN35" s="801">
        <f t="shared" si="825"/>
        <v>2472.9152542372881</v>
      </c>
      <c r="KO35" s="976">
        <f t="shared" si="826"/>
        <v>2074.7068965517242</v>
      </c>
      <c r="KP35" s="976">
        <f t="shared" si="826"/>
        <v>2150.6964285714284</v>
      </c>
      <c r="KQ35" s="976">
        <f t="shared" si="826"/>
        <v>2151.0178571428573</v>
      </c>
      <c r="KR35" s="976">
        <f t="shared" si="826"/>
        <v>2249.0181818181818</v>
      </c>
      <c r="KS35" s="976">
        <f t="shared" si="826"/>
        <v>2238.4</v>
      </c>
      <c r="KT35" s="976">
        <f t="shared" si="826"/>
        <v>2643.4035087719299</v>
      </c>
      <c r="KU35" s="976">
        <f t="shared" si="826"/>
        <v>2153.4912280701756</v>
      </c>
      <c r="KV35" s="976">
        <f t="shared" si="826"/>
        <v>2225.9272727272728</v>
      </c>
      <c r="KW35" s="976">
        <f t="shared" si="826"/>
        <v>2186.2857142857142</v>
      </c>
      <c r="KX35" s="976">
        <f t="shared" si="826"/>
        <v>2200.0714285714284</v>
      </c>
      <c r="KY35" s="976">
        <f t="shared" si="826"/>
        <v>2060.5166666666669</v>
      </c>
      <c r="KZ35" s="976">
        <f t="shared" si="826"/>
        <v>2500.311475409836</v>
      </c>
      <c r="LA35" s="998">
        <f t="shared" si="827"/>
        <v>2087.35</v>
      </c>
      <c r="LB35" s="998">
        <f t="shared" si="827"/>
        <v>2080.15</v>
      </c>
      <c r="LC35" s="998">
        <f t="shared" si="827"/>
        <v>2105.2372881355932</v>
      </c>
      <c r="LD35" s="998">
        <f t="shared" si="827"/>
        <v>2219.8214285714284</v>
      </c>
      <c r="LE35" s="998">
        <f t="shared" si="827"/>
        <v>2704.5818181818181</v>
      </c>
      <c r="LF35" s="998">
        <f t="shared" si="827"/>
        <v>2134.4827586206898</v>
      </c>
      <c r="LG35" s="998">
        <f t="shared" si="827"/>
        <v>2075.6271186440677</v>
      </c>
      <c r="LH35" s="998">
        <f t="shared" si="827"/>
        <v>2106.8793103448274</v>
      </c>
      <c r="LI35" s="998">
        <f t="shared" si="827"/>
        <v>2040.9166666666667</v>
      </c>
      <c r="LJ35" s="998">
        <f t="shared" si="827"/>
        <v>2476.8360655737706</v>
      </c>
      <c r="LK35" s="998">
        <f t="shared" si="827"/>
        <v>2103.0508474576272</v>
      </c>
      <c r="LL35" s="998">
        <f t="shared" si="827"/>
        <v>2111.6779661016949</v>
      </c>
      <c r="LM35" s="1038">
        <f t="shared" si="828"/>
        <v>2196</v>
      </c>
      <c r="LN35" s="1038">
        <f t="shared" si="828"/>
        <v>2118.5593220338983</v>
      </c>
      <c r="LO35" s="1038">
        <f t="shared" si="828"/>
        <v>2119.7796610169494</v>
      </c>
      <c r="LP35" s="1038">
        <f t="shared" si="828"/>
        <v>2545.8245614035086</v>
      </c>
      <c r="LQ35" s="1038">
        <f t="shared" si="828"/>
        <v>2220.0357142857142</v>
      </c>
      <c r="LR35" s="1038">
        <f t="shared" si="828"/>
        <v>2137.7241379310344</v>
      </c>
      <c r="LS35" s="1038">
        <f t="shared" si="828"/>
        <v>2139.5517241379312</v>
      </c>
      <c r="LT35" s="1038">
        <f t="shared" si="828"/>
        <v>2146.2241379310344</v>
      </c>
      <c r="LU35" s="1038">
        <f t="shared" si="828"/>
        <v>2149.4310344827586</v>
      </c>
      <c r="LV35" s="1038">
        <f t="shared" si="828"/>
        <v>2161.0689655172414</v>
      </c>
      <c r="LW35" s="1038">
        <f t="shared" si="828"/>
        <v>2649.4482758620688</v>
      </c>
      <c r="LX35" s="1038">
        <f t="shared" si="828"/>
        <v>2223.0701754385964</v>
      </c>
      <c r="LY35" s="1127">
        <f t="shared" si="829"/>
        <v>2153.7719298245615</v>
      </c>
      <c r="LZ35" s="1127">
        <f t="shared" si="829"/>
        <v>2164.7719298245615</v>
      </c>
      <c r="MA35" s="1127">
        <f t="shared" si="829"/>
        <v>2131.8620689655172</v>
      </c>
      <c r="MB35" s="1127">
        <f t="shared" si="829"/>
        <v>2712.875</v>
      </c>
      <c r="MC35" s="1127">
        <f t="shared" si="829"/>
        <v>2150.9482758620688</v>
      </c>
      <c r="MD35" s="1127">
        <f t="shared" si="829"/>
        <v>2119.6610169491523</v>
      </c>
      <c r="ME35" s="1127">
        <f t="shared" si="829"/>
        <v>2159.1034482758619</v>
      </c>
      <c r="MF35" s="1127">
        <f t="shared" si="829"/>
        <v>2189.719298245614</v>
      </c>
      <c r="MG35" s="1127">
        <f t="shared" si="829"/>
        <v>2043.1639344262296</v>
      </c>
      <c r="MH35" s="1127">
        <f t="shared" si="829"/>
        <v>2417.8571428571427</v>
      </c>
      <c r="MI35" s="1127">
        <f t="shared" si="829"/>
        <v>2023.5483870967741</v>
      </c>
      <c r="MJ35" s="1127">
        <f t="shared" si="829"/>
        <v>2027.2258064516129</v>
      </c>
      <c r="MK35" s="1217">
        <f t="shared" si="830"/>
        <v>2026.5967741935483</v>
      </c>
      <c r="ML35" s="1217">
        <f t="shared" si="831"/>
        <v>2039.9354838709678</v>
      </c>
      <c r="MM35" s="1217">
        <f t="shared" si="832"/>
        <v>1987.3809523809523</v>
      </c>
      <c r="MN35" s="1217">
        <f t="shared" si="833"/>
        <v>2536.0833333333335</v>
      </c>
      <c r="MO35" s="1217">
        <f t="shared" si="834"/>
        <v>2083.8474576271187</v>
      </c>
      <c r="MP35" s="1217">
        <f t="shared" si="835"/>
        <v>2030.55</v>
      </c>
      <c r="MQ35" s="1217">
        <f t="shared" si="836"/>
        <v>1938.542372881356</v>
      </c>
      <c r="MR35" s="1217">
        <f t="shared" si="837"/>
        <v>1901.7288135593221</v>
      </c>
      <c r="MS35" s="1217">
        <f t="shared" si="838"/>
        <v>0</v>
      </c>
      <c r="MT35" s="1217">
        <f t="shared" si="839"/>
        <v>0</v>
      </c>
      <c r="MU35" s="1217">
        <f t="shared" si="840"/>
        <v>0</v>
      </c>
      <c r="MV35" s="1217">
        <f t="shared" si="841"/>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099"/>
      <c r="FV36" s="296"/>
      <c r="FW36" s="1099"/>
      <c r="FX36" s="296"/>
      <c r="FY36" s="1099"/>
      <c r="FZ36" s="296"/>
      <c r="GA36" s="1099"/>
      <c r="GB36" s="296"/>
      <c r="GC36" s="1099"/>
      <c r="GD36" s="296"/>
      <c r="GE36" s="1099"/>
      <c r="GF36" s="296"/>
      <c r="GG36" s="1157"/>
      <c r="GH36" s="296"/>
      <c r="GI36" s="1099"/>
      <c r="GJ36" s="296"/>
      <c r="GK36" s="1099"/>
      <c r="GL36" s="296"/>
      <c r="GM36" s="1099"/>
      <c r="GN36" s="296"/>
      <c r="GO36" s="1099"/>
      <c r="GP36" s="296"/>
      <c r="GQ36" s="1099"/>
      <c r="GR36" s="1239"/>
      <c r="GS36" s="1186"/>
      <c r="GT36" s="1239"/>
      <c r="GU36" s="342"/>
      <c r="GV36" s="1239"/>
      <c r="GW36" s="342"/>
      <c r="GX36" s="1239"/>
      <c r="GY36" s="342"/>
      <c r="GZ36" s="1239"/>
      <c r="HA36" s="342"/>
      <c r="HB36" s="1239"/>
      <c r="HC36" s="342"/>
      <c r="HD36" s="1239"/>
      <c r="HE36" s="342"/>
      <c r="HF36" s="1239"/>
      <c r="HG36" s="342"/>
      <c r="HH36" s="1239"/>
      <c r="HI36" s="342"/>
      <c r="HJ36" s="1239"/>
      <c r="HK36" s="342"/>
      <c r="HL36" s="1239"/>
      <c r="HM36" s="342"/>
      <c r="HN36" s="1239"/>
      <c r="HO36" s="342"/>
      <c r="HP36" s="1239"/>
      <c r="HQ36" s="885"/>
      <c r="HR36" s="102"/>
      <c r="HS36" s="100"/>
      <c r="HT36" s="1177"/>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7"/>
      <c r="KP36" s="977"/>
      <c r="KQ36" s="977"/>
      <c r="KR36" s="977"/>
      <c r="KS36" s="977"/>
      <c r="KT36" s="977"/>
      <c r="KU36" s="977"/>
      <c r="KV36" s="977"/>
      <c r="KW36" s="977"/>
      <c r="KX36" s="977"/>
      <c r="KY36" s="977"/>
      <c r="KZ36" s="977"/>
      <c r="LA36" s="999"/>
      <c r="LB36" s="999"/>
      <c r="LC36" s="999"/>
      <c r="LD36" s="999"/>
      <c r="LE36" s="999"/>
      <c r="LF36" s="999"/>
      <c r="LG36" s="999"/>
      <c r="LH36" s="999"/>
      <c r="LI36" s="999"/>
      <c r="LJ36" s="999"/>
      <c r="LK36" s="999"/>
      <c r="LL36" s="999"/>
      <c r="LM36" s="1039"/>
      <c r="LN36" s="1039"/>
      <c r="LO36" s="1039"/>
      <c r="LP36" s="1039"/>
      <c r="LQ36" s="1039"/>
      <c r="LR36" s="1039"/>
      <c r="LS36" s="1039"/>
      <c r="LT36" s="1039"/>
      <c r="LU36" s="1039"/>
      <c r="LV36" s="1039"/>
      <c r="LW36" s="1039"/>
      <c r="LX36" s="1039"/>
      <c r="LY36" s="1128"/>
      <c r="LZ36" s="1128"/>
      <c r="MA36" s="1128"/>
      <c r="MB36" s="1128"/>
      <c r="MC36" s="1128"/>
      <c r="MD36" s="1128"/>
      <c r="ME36" s="1128"/>
      <c r="MF36" s="1128"/>
      <c r="MG36" s="1128"/>
      <c r="MH36" s="1128"/>
      <c r="MI36" s="1128"/>
      <c r="MJ36" s="1128"/>
      <c r="MK36" s="1218"/>
      <c r="ML36" s="1218"/>
      <c r="MM36" s="1218"/>
      <c r="MN36" s="1218"/>
      <c r="MO36" s="1218"/>
      <c r="MP36" s="1218"/>
      <c r="MQ36" s="1218"/>
      <c r="MR36" s="1218"/>
      <c r="MS36" s="1218"/>
      <c r="MT36" s="1218"/>
      <c r="MU36" s="1218"/>
      <c r="MV36" s="1218"/>
    </row>
    <row r="37" spans="1:360" x14ac:dyDescent="0.3">
      <c r="A37" s="628"/>
      <c r="B37" s="50">
        <v>5.0999999999999996</v>
      </c>
      <c r="E37" s="1280" t="s">
        <v>224</v>
      </c>
      <c r="F37" s="1280"/>
      <c r="G37" s="1281"/>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c r="FO37" s="64"/>
      <c r="FP37" s="560"/>
      <c r="FQ37" s="64"/>
      <c r="FR37" s="125">
        <f>SUM(FF37:FQ37)</f>
        <v>467691</v>
      </c>
      <c r="FS37" s="150">
        <f>SUM(FF37:FQ37)/$FR$4</f>
        <v>58461.375</v>
      </c>
      <c r="FT37" s="300">
        <f>ER37-EO37</f>
        <v>-3959</v>
      </c>
      <c r="FU37" s="1103">
        <f>FT37/EO37</f>
        <v>-7.0293496209229242E-2</v>
      </c>
      <c r="FV37" s="300">
        <f>ES37-ER37</f>
        <v>458</v>
      </c>
      <c r="FW37" s="1099">
        <f>FV37/ER37</f>
        <v>8.7468011153126312E-3</v>
      </c>
      <c r="FX37" s="300">
        <f>ET37-ES37</f>
        <v>221</v>
      </c>
      <c r="FY37" s="1099">
        <f>FX37/ES37</f>
        <v>4.1840212040893604E-3</v>
      </c>
      <c r="FZ37" s="300">
        <f>EU37-ET37</f>
        <v>28192</v>
      </c>
      <c r="GA37" s="1099">
        <f>FZ37/ET37</f>
        <v>0.53151335759129725</v>
      </c>
      <c r="GB37" s="300">
        <f>EV37-EU37</f>
        <v>-27099</v>
      </c>
      <c r="GC37" s="1099">
        <f>GB37/EU37</f>
        <v>-0.3335959523838834</v>
      </c>
      <c r="GD37" s="300">
        <f>EW37-EV37</f>
        <v>299</v>
      </c>
      <c r="GE37" s="1099">
        <f>GD37/EV37</f>
        <v>5.5233309934606713E-3</v>
      </c>
      <c r="GF37" s="300">
        <f>EX37-EW37</f>
        <v>-69</v>
      </c>
      <c r="GG37" s="1157">
        <f>GF37/EW37</f>
        <v>-1.2676133962853417E-3</v>
      </c>
      <c r="GH37" s="300">
        <f>EY37-EX37</f>
        <v>-268</v>
      </c>
      <c r="GI37" s="1099">
        <f>GH37/EX37</f>
        <v>-4.9297329114855416E-3</v>
      </c>
      <c r="GJ37" s="300">
        <f>EZ37-EY37</f>
        <v>-51</v>
      </c>
      <c r="GK37" s="1099">
        <f>GJ37/EY37</f>
        <v>-9.4276841171251106E-4</v>
      </c>
      <c r="GL37" s="300">
        <f>FA37-EZ37</f>
        <v>27871</v>
      </c>
      <c r="GM37" s="1099">
        <f>GL37/EZ37</f>
        <v>0.51569987972985476</v>
      </c>
      <c r="GN37" s="300">
        <f>FB37-FA37</f>
        <v>-26733</v>
      </c>
      <c r="GO37" s="1099">
        <f>GN37/FA37</f>
        <v>-0.3263465012940085</v>
      </c>
      <c r="GP37" s="300">
        <f>FC37-FB37</f>
        <v>437</v>
      </c>
      <c r="GQ37" s="1099">
        <f>GP37/FB37</f>
        <v>7.9191055216280368E-3</v>
      </c>
      <c r="GR37" s="1244">
        <f t="shared" si="355"/>
        <v>124</v>
      </c>
      <c r="GS37" s="1186">
        <f t="shared" si="356"/>
        <v>2.229413879899317E-3</v>
      </c>
      <c r="GT37" s="1244">
        <f t="shared" si="357"/>
        <v>1057</v>
      </c>
      <c r="GU37" s="342">
        <f t="shared" si="358"/>
        <v>1.8961681974741677E-2</v>
      </c>
      <c r="GV37" s="1244">
        <f t="shared" si="359"/>
        <v>-736</v>
      </c>
      <c r="GW37" s="342">
        <f t="shared" si="360"/>
        <v>-1.2957518353550114E-2</v>
      </c>
      <c r="GX37" s="1244">
        <f t="shared" si="361"/>
        <v>27323</v>
      </c>
      <c r="GY37" s="342">
        <f t="shared" si="362"/>
        <v>0.4873450459288326</v>
      </c>
      <c r="GZ37" s="1244">
        <f t="shared" si="363"/>
        <v>-28623</v>
      </c>
      <c r="HA37" s="342">
        <f t="shared" si="364"/>
        <v>-0.3432508274571881</v>
      </c>
      <c r="HB37" s="1244">
        <f t="shared" si="365"/>
        <v>-1450</v>
      </c>
      <c r="HC37" s="342">
        <f t="shared" si="366"/>
        <v>-2.6476764356797224E-2</v>
      </c>
      <c r="HD37" s="1244">
        <f t="shared" si="367"/>
        <v>913</v>
      </c>
      <c r="HE37" s="342">
        <f t="shared" si="368"/>
        <v>1.712463659382913E-2</v>
      </c>
      <c r="HF37" s="1244">
        <f t="shared" si="369"/>
        <v>-843</v>
      </c>
      <c r="HG37" s="342">
        <f t="shared" si="370"/>
        <v>-1.5545474662535958E-2</v>
      </c>
      <c r="HH37" s="1244">
        <f t="shared" si="371"/>
        <v>-53385</v>
      </c>
      <c r="HI37" s="342">
        <f t="shared" si="372"/>
        <v>-1</v>
      </c>
      <c r="HJ37" s="1244">
        <f t="shared" si="373"/>
        <v>0</v>
      </c>
      <c r="HK37" s="342" t="e">
        <f t="shared" si="374"/>
        <v>#DIV/0!</v>
      </c>
      <c r="HL37" s="1244">
        <f t="shared" si="375"/>
        <v>0</v>
      </c>
      <c r="HM37" s="342" t="e">
        <f t="shared" si="376"/>
        <v>#DIV/0!</v>
      </c>
      <c r="HN37" s="1244">
        <f t="shared" si="377"/>
        <v>0</v>
      </c>
      <c r="HO37" s="342" t="e">
        <f t="shared" si="378"/>
        <v>#DIV/0!</v>
      </c>
      <c r="HP37" s="1244">
        <f>EY37</f>
        <v>54096</v>
      </c>
      <c r="HQ37" s="889">
        <f>FM37</f>
        <v>53385</v>
      </c>
      <c r="HR37" s="110">
        <f>HQ37-HP37</f>
        <v>-711</v>
      </c>
      <c r="HS37" s="100">
        <f>IF(ISERROR(HR37/HP37),0,HR37/HP37)</f>
        <v>-1.3143300798580301E-2</v>
      </c>
      <c r="HT37" s="1177"/>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946">AJ37</f>
        <v>44610</v>
      </c>
      <c r="IH37" s="241">
        <f t="shared" si="946"/>
        <v>67802</v>
      </c>
      <c r="II37" s="241">
        <f t="shared" si="946"/>
        <v>44415</v>
      </c>
      <c r="IJ37" s="241">
        <f t="shared" si="946"/>
        <v>44340</v>
      </c>
      <c r="IK37" s="241">
        <f t="shared" si="946"/>
        <v>44207</v>
      </c>
      <c r="IL37" s="241">
        <f t="shared" si="946"/>
        <v>43919</v>
      </c>
      <c r="IM37" s="241">
        <f t="shared" si="946"/>
        <v>43539</v>
      </c>
      <c r="IN37" s="241">
        <f t="shared" si="946"/>
        <v>65110</v>
      </c>
      <c r="IO37" s="241">
        <f t="shared" si="946"/>
        <v>43434</v>
      </c>
      <c r="IP37" s="241">
        <f t="shared" si="946"/>
        <v>43744</v>
      </c>
      <c r="IQ37" s="241">
        <f t="shared" si="946"/>
        <v>44090</v>
      </c>
      <c r="IR37" s="241">
        <f t="shared" si="946"/>
        <v>45048</v>
      </c>
      <c r="IS37" s="241">
        <f t="shared" ref="IS37:JD40" si="947">AX37</f>
        <v>45094</v>
      </c>
      <c r="IT37" s="241">
        <f t="shared" si="947"/>
        <v>66663</v>
      </c>
      <c r="IU37" s="241">
        <f t="shared" si="947"/>
        <v>43660</v>
      </c>
      <c r="IV37" s="241">
        <f t="shared" si="947"/>
        <v>43753</v>
      </c>
      <c r="IW37" s="241">
        <f t="shared" si="947"/>
        <v>43349</v>
      </c>
      <c r="IX37" s="241">
        <f t="shared" si="947"/>
        <v>43105</v>
      </c>
      <c r="IY37" s="241">
        <f t="shared" si="947"/>
        <v>56535</v>
      </c>
      <c r="IZ37" s="241">
        <f t="shared" si="947"/>
        <v>43010</v>
      </c>
      <c r="JA37" s="241">
        <f t="shared" si="947"/>
        <v>43238</v>
      </c>
      <c r="JB37" s="241">
        <f t="shared" si="947"/>
        <v>43850</v>
      </c>
      <c r="JC37" s="241">
        <f t="shared" si="947"/>
        <v>44710</v>
      </c>
      <c r="JD37" s="241">
        <f t="shared" si="947"/>
        <v>69500</v>
      </c>
      <c r="JE37" s="650">
        <f t="shared" ref="JE37:JP40" si="948">BL37</f>
        <v>47251</v>
      </c>
      <c r="JF37" s="650">
        <f t="shared" si="948"/>
        <v>48526</v>
      </c>
      <c r="JG37" s="650">
        <f t="shared" si="948"/>
        <v>49289</v>
      </c>
      <c r="JH37" s="650">
        <f t="shared" si="948"/>
        <v>49977</v>
      </c>
      <c r="JI37" s="650">
        <f t="shared" si="948"/>
        <v>51034</v>
      </c>
      <c r="JJ37" s="650">
        <f t="shared" si="948"/>
        <v>50934</v>
      </c>
      <c r="JK37" s="650">
        <f t="shared" si="948"/>
        <v>76037</v>
      </c>
      <c r="JL37" s="650">
        <f t="shared" si="948"/>
        <v>50695</v>
      </c>
      <c r="JM37" s="650">
        <f t="shared" si="948"/>
        <v>51105</v>
      </c>
      <c r="JN37" s="650">
        <f t="shared" si="948"/>
        <v>52499</v>
      </c>
      <c r="JO37" s="650">
        <f t="shared" si="948"/>
        <v>53303</v>
      </c>
      <c r="JP37" s="650">
        <f t="shared" si="948"/>
        <v>54184</v>
      </c>
      <c r="JQ37" s="742">
        <f t="shared" ref="JQ37:KB40" si="949">BZ37</f>
        <v>81645</v>
      </c>
      <c r="JR37" s="742">
        <f t="shared" si="949"/>
        <v>54094</v>
      </c>
      <c r="JS37" s="742">
        <f t="shared" si="949"/>
        <v>53651</v>
      </c>
      <c r="JT37" s="742">
        <f t="shared" si="949"/>
        <v>53742</v>
      </c>
      <c r="JU37" s="742">
        <f t="shared" si="949"/>
        <v>53448</v>
      </c>
      <c r="JV37" s="742">
        <f t="shared" si="949"/>
        <v>79347</v>
      </c>
      <c r="JW37" s="742">
        <f t="shared" si="949"/>
        <v>55371</v>
      </c>
      <c r="JX37" s="742">
        <f t="shared" si="949"/>
        <v>51241</v>
      </c>
      <c r="JY37" s="742">
        <f t="shared" si="949"/>
        <v>50664</v>
      </c>
      <c r="JZ37" s="742">
        <f t="shared" si="949"/>
        <v>51333</v>
      </c>
      <c r="KA37" s="742">
        <f t="shared" si="949"/>
        <v>51619</v>
      </c>
      <c r="KB37" s="742">
        <f t="shared" si="949"/>
        <v>51894</v>
      </c>
      <c r="KC37" s="792">
        <f t="shared" ref="KC37:KN40" si="950">CN37</f>
        <v>78613</v>
      </c>
      <c r="KD37" s="792">
        <f t="shared" si="950"/>
        <v>49027</v>
      </c>
      <c r="KE37" s="792">
        <f t="shared" si="950"/>
        <v>47945</v>
      </c>
      <c r="KF37" s="792">
        <f t="shared" si="950"/>
        <v>51525</v>
      </c>
      <c r="KG37" s="792">
        <f t="shared" si="950"/>
        <v>51274</v>
      </c>
      <c r="KH37" s="792">
        <f t="shared" si="950"/>
        <v>70940</v>
      </c>
      <c r="KI37" s="792">
        <f t="shared" si="950"/>
        <v>55371</v>
      </c>
      <c r="KJ37" s="792">
        <f t="shared" si="950"/>
        <v>50515</v>
      </c>
      <c r="KK37" s="792">
        <f t="shared" si="950"/>
        <v>50800</v>
      </c>
      <c r="KL37" s="792">
        <f t="shared" si="950"/>
        <v>50995</v>
      </c>
      <c r="KM37" s="792">
        <f t="shared" si="950"/>
        <v>51075</v>
      </c>
      <c r="KN37" s="792">
        <f t="shared" si="950"/>
        <v>77804</v>
      </c>
      <c r="KO37" s="967">
        <f t="shared" ref="KO37:KZ40" si="951">DB37</f>
        <v>52264</v>
      </c>
      <c r="KP37" s="967">
        <f t="shared" si="951"/>
        <v>52250</v>
      </c>
      <c r="KQ37" s="967">
        <f t="shared" si="951"/>
        <v>52283</v>
      </c>
      <c r="KR37" s="967">
        <f t="shared" si="951"/>
        <v>55484</v>
      </c>
      <c r="KS37" s="967">
        <f t="shared" si="951"/>
        <v>54886</v>
      </c>
      <c r="KT37" s="967">
        <f t="shared" si="951"/>
        <v>81839</v>
      </c>
      <c r="KU37" s="967">
        <f t="shared" si="951"/>
        <v>54440</v>
      </c>
      <c r="KV37" s="967">
        <f t="shared" si="951"/>
        <v>54066</v>
      </c>
      <c r="KW37" s="967">
        <f t="shared" si="951"/>
        <v>54179</v>
      </c>
      <c r="KX37" s="967">
        <f t="shared" si="951"/>
        <v>54962</v>
      </c>
      <c r="KY37" s="967">
        <f t="shared" si="951"/>
        <v>55319</v>
      </c>
      <c r="KZ37" s="967">
        <f t="shared" si="951"/>
        <v>84151</v>
      </c>
      <c r="LA37" s="989">
        <f t="shared" ref="LA37:LL40" si="952">DP37</f>
        <v>56515</v>
      </c>
      <c r="LB37" s="989">
        <f t="shared" si="952"/>
        <v>56055</v>
      </c>
      <c r="LC37" s="989">
        <f t="shared" si="952"/>
        <v>55652</v>
      </c>
      <c r="LD37" s="989">
        <f t="shared" si="952"/>
        <v>55665</v>
      </c>
      <c r="LE37" s="989">
        <f t="shared" si="952"/>
        <v>80205</v>
      </c>
      <c r="LF37" s="989">
        <f t="shared" si="952"/>
        <v>55424</v>
      </c>
      <c r="LG37" s="989">
        <f t="shared" si="952"/>
        <v>53888</v>
      </c>
      <c r="LH37" s="989">
        <f t="shared" si="952"/>
        <v>53622</v>
      </c>
      <c r="LI37" s="989">
        <f t="shared" si="952"/>
        <v>53895</v>
      </c>
      <c r="LJ37" s="989">
        <f t="shared" si="952"/>
        <v>82433</v>
      </c>
      <c r="LK37" s="989">
        <f t="shared" si="952"/>
        <v>55460</v>
      </c>
      <c r="LL37" s="989">
        <f t="shared" si="952"/>
        <v>55694</v>
      </c>
      <c r="LM37" s="1029">
        <f t="shared" ref="LM37:LX40" si="953">ED37</f>
        <v>56152</v>
      </c>
      <c r="LN37" s="1029">
        <f t="shared" si="953"/>
        <v>55939</v>
      </c>
      <c r="LO37" s="1029">
        <f t="shared" si="953"/>
        <v>55142</v>
      </c>
      <c r="LP37" s="1029">
        <f t="shared" si="953"/>
        <v>75503</v>
      </c>
      <c r="LQ37" s="1029">
        <f t="shared" si="953"/>
        <v>54770</v>
      </c>
      <c r="LR37" s="1029">
        <f t="shared" si="953"/>
        <v>54452</v>
      </c>
      <c r="LS37" s="1029">
        <f t="shared" si="953"/>
        <v>54212</v>
      </c>
      <c r="LT37" s="1029">
        <f t="shared" si="953"/>
        <v>54519</v>
      </c>
      <c r="LU37" s="1029">
        <f t="shared" si="953"/>
        <v>54591</v>
      </c>
      <c r="LV37" s="1029">
        <f t="shared" si="953"/>
        <v>55261</v>
      </c>
      <c r="LW37" s="1029">
        <f t="shared" si="953"/>
        <v>83527</v>
      </c>
      <c r="LX37" s="1029">
        <f t="shared" si="953"/>
        <v>56321</v>
      </c>
      <c r="LY37" s="1118">
        <f t="shared" ref="LY37:MJ40" si="954">ER37</f>
        <v>52362</v>
      </c>
      <c r="LZ37" s="1118">
        <f t="shared" si="954"/>
        <v>52820</v>
      </c>
      <c r="MA37" s="1118">
        <f t="shared" si="954"/>
        <v>53041</v>
      </c>
      <c r="MB37" s="1118">
        <f t="shared" si="954"/>
        <v>81233</v>
      </c>
      <c r="MC37" s="1118">
        <f t="shared" si="954"/>
        <v>54134</v>
      </c>
      <c r="MD37" s="1118">
        <f t="shared" si="954"/>
        <v>54433</v>
      </c>
      <c r="ME37" s="1118">
        <f t="shared" si="954"/>
        <v>54364</v>
      </c>
      <c r="MF37" s="1118">
        <f t="shared" si="954"/>
        <v>54096</v>
      </c>
      <c r="MG37" s="1118">
        <f t="shared" si="954"/>
        <v>54045</v>
      </c>
      <c r="MH37" s="1118">
        <f t="shared" si="954"/>
        <v>81916</v>
      </c>
      <c r="MI37" s="1118">
        <f t="shared" si="954"/>
        <v>55183</v>
      </c>
      <c r="MJ37" s="1118">
        <f t="shared" si="954"/>
        <v>55620</v>
      </c>
      <c r="MK37" s="1208">
        <f t="shared" ref="MK37:MK40" si="955">FF37</f>
        <v>55744</v>
      </c>
      <c r="ML37" s="1208">
        <f t="shared" ref="ML37:ML40" si="956">FG37</f>
        <v>56801</v>
      </c>
      <c r="MM37" s="1208">
        <f t="shared" ref="MM37:MM40" si="957">FH37</f>
        <v>56065</v>
      </c>
      <c r="MN37" s="1208">
        <f t="shared" ref="MN37:MN40" si="958">FI37</f>
        <v>83388</v>
      </c>
      <c r="MO37" s="1208">
        <f t="shared" ref="MO37:MO40" si="959">FJ37</f>
        <v>54765</v>
      </c>
      <c r="MP37" s="1208">
        <f t="shared" ref="MP37:MP40" si="960">FK37</f>
        <v>53315</v>
      </c>
      <c r="MQ37" s="1208">
        <f t="shared" ref="MQ37:MQ40" si="961">FL37</f>
        <v>54228</v>
      </c>
      <c r="MR37" s="1208">
        <f t="shared" ref="MR37:MR40" si="962">FM37</f>
        <v>53385</v>
      </c>
      <c r="MS37" s="1208">
        <f t="shared" ref="MS37:MS40" si="963">FN37</f>
        <v>0</v>
      </c>
      <c r="MT37" s="1208">
        <f t="shared" ref="MT37:MT40" si="964">FO37</f>
        <v>0</v>
      </c>
      <c r="MU37" s="1208">
        <f t="shared" ref="MU37:MU40" si="965">FP37</f>
        <v>0</v>
      </c>
      <c r="MV37" s="1208">
        <f t="shared" ref="MV37:MV40" si="966">FQ37</f>
        <v>0</v>
      </c>
    </row>
    <row r="38" spans="1:360" x14ac:dyDescent="0.3">
      <c r="A38" s="628"/>
      <c r="B38" s="50">
        <v>5.2</v>
      </c>
      <c r="E38" s="1280" t="s">
        <v>225</v>
      </c>
      <c r="F38" s="1280"/>
      <c r="G38" s="1281"/>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c r="FO38" s="64"/>
      <c r="FP38" s="187"/>
      <c r="FQ38" s="64"/>
      <c r="FR38" s="125">
        <f>SUM(FF38:FQ38)</f>
        <v>533160</v>
      </c>
      <c r="FS38" s="150">
        <f>SUM(FF38:FQ38)/$FR$4</f>
        <v>66645</v>
      </c>
      <c r="FT38" s="300">
        <f>ER38-EO38</f>
        <v>9</v>
      </c>
      <c r="FU38" s="1103">
        <f>FT38/EO38</f>
        <v>1.278518055516095E-4</v>
      </c>
      <c r="FV38" s="300">
        <f>ES38-ER38</f>
        <v>169</v>
      </c>
      <c r="FW38" s="1099">
        <f>FV38/ER38</f>
        <v>2.4004658892376744E-3</v>
      </c>
      <c r="FX38" s="300">
        <f>ET38-ES38</f>
        <v>35</v>
      </c>
      <c r="FY38" s="1099">
        <f>FX38/ES38</f>
        <v>4.9594740123561749E-4</v>
      </c>
      <c r="FZ38" s="300">
        <f>EU38-ET38</f>
        <v>81</v>
      </c>
      <c r="GA38" s="1099">
        <f>FZ38/ET38</f>
        <v>1.1471950373192459E-3</v>
      </c>
      <c r="GB38" s="300">
        <f>EV38-EU38</f>
        <v>-67</v>
      </c>
      <c r="GC38" s="1099">
        <f>GB38/EU38</f>
        <v>-9.4782707107288363E-4</v>
      </c>
      <c r="GD38" s="300">
        <f>EW38-EV38</f>
        <v>6</v>
      </c>
      <c r="GE38" s="1099">
        <f>GD38/EV38</f>
        <v>8.4960564138145879E-5</v>
      </c>
      <c r="GF38" s="300">
        <f>EX38-EW38</f>
        <v>237</v>
      </c>
      <c r="GG38" s="1157">
        <f>GF38/EW38</f>
        <v>3.3556571849292765E-3</v>
      </c>
      <c r="GH38" s="300">
        <f>EY38-EX38</f>
        <v>-146</v>
      </c>
      <c r="GI38" s="1099">
        <f>GH38/EX38</f>
        <v>-2.0602844885978778E-3</v>
      </c>
      <c r="GJ38" s="300">
        <f>EZ38-EY38</f>
        <v>-130</v>
      </c>
      <c r="GK38" s="1099">
        <f>GJ38/EY38</f>
        <v>-1.8382872818801437E-3</v>
      </c>
      <c r="GL38" s="300">
        <f>FA38-EZ38</f>
        <v>-179</v>
      </c>
      <c r="GM38" s="1099">
        <f>GL38/EZ38</f>
        <v>-2.535841786139287E-3</v>
      </c>
      <c r="GN38" s="300">
        <f>FB38-FA38</f>
        <v>-132</v>
      </c>
      <c r="GO38" s="1099">
        <f>GN38/FA38</f>
        <v>-1.8747603289352213E-3</v>
      </c>
      <c r="GP38" s="300">
        <f>FC38-FB38</f>
        <v>-209</v>
      </c>
      <c r="GQ38" s="1099">
        <f>GP38/FB38</f>
        <v>-2.9739459567141454E-3</v>
      </c>
      <c r="GR38" s="1244">
        <f t="shared" si="355"/>
        <v>-163</v>
      </c>
      <c r="GS38" s="1186">
        <f t="shared" si="356"/>
        <v>-2.3263115830336246E-3</v>
      </c>
      <c r="GT38" s="1244">
        <f t="shared" si="357"/>
        <v>-230</v>
      </c>
      <c r="GU38" s="342">
        <f t="shared" si="358"/>
        <v>-3.290179529361276E-3</v>
      </c>
      <c r="GV38" s="1244">
        <f t="shared" si="359"/>
        <v>-535</v>
      </c>
      <c r="GW38" s="342">
        <f t="shared" si="360"/>
        <v>-7.6785073555794758E-3</v>
      </c>
      <c r="GX38" s="1244">
        <f t="shared" si="361"/>
        <v>-363</v>
      </c>
      <c r="GY38" s="342">
        <f t="shared" si="362"/>
        <v>-5.250216951113682E-3</v>
      </c>
      <c r="GZ38" s="1244">
        <f t="shared" si="363"/>
        <v>-595</v>
      </c>
      <c r="HA38" s="342">
        <f t="shared" si="364"/>
        <v>-8.6511479128196928E-3</v>
      </c>
      <c r="HB38" s="1244">
        <f t="shared" si="365"/>
        <v>336</v>
      </c>
      <c r="HC38" s="342">
        <f t="shared" si="366"/>
        <v>4.9279868587017101E-3</v>
      </c>
      <c r="HD38" s="1244">
        <f t="shared" si="367"/>
        <v>-8372</v>
      </c>
      <c r="HE38" s="342">
        <f t="shared" si="368"/>
        <v>-0.12218687060334511</v>
      </c>
      <c r="HF38" s="1244">
        <f t="shared" si="369"/>
        <v>-1329</v>
      </c>
      <c r="HG38" s="342">
        <f t="shared" si="370"/>
        <v>-2.2096232500914442E-2</v>
      </c>
      <c r="HH38" s="1244">
        <f t="shared" si="371"/>
        <v>-58817</v>
      </c>
      <c r="HI38" s="342">
        <f t="shared" si="372"/>
        <v>-1</v>
      </c>
      <c r="HJ38" s="1244">
        <f t="shared" si="373"/>
        <v>0</v>
      </c>
      <c r="HK38" s="342" t="e">
        <f t="shared" si="374"/>
        <v>#DIV/0!</v>
      </c>
      <c r="HL38" s="1244">
        <f t="shared" si="375"/>
        <v>0</v>
      </c>
      <c r="HM38" s="342" t="e">
        <f t="shared" si="376"/>
        <v>#DIV/0!</v>
      </c>
      <c r="HN38" s="1244">
        <f t="shared" si="377"/>
        <v>0</v>
      </c>
      <c r="HO38" s="342" t="e">
        <f t="shared" si="378"/>
        <v>#DIV/0!</v>
      </c>
      <c r="HP38" s="1244">
        <f>EY38</f>
        <v>70718</v>
      </c>
      <c r="HQ38" s="881">
        <f>FM38</f>
        <v>58817</v>
      </c>
      <c r="HR38" s="110">
        <f>HQ38-HP38</f>
        <v>-11901</v>
      </c>
      <c r="HS38" s="100">
        <f>IF(ISERROR(HR38/HP38),0,HR38/HP38)</f>
        <v>-0.16828813032042761</v>
      </c>
      <c r="HT38" s="1177"/>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946"/>
        <v>66939</v>
      </c>
      <c r="IH38" s="241">
        <f t="shared" si="946"/>
        <v>67087</v>
      </c>
      <c r="II38" s="241">
        <f t="shared" si="946"/>
        <v>66975</v>
      </c>
      <c r="IJ38" s="241">
        <f t="shared" si="946"/>
        <v>67127</v>
      </c>
      <c r="IK38" s="241">
        <f t="shared" si="946"/>
        <v>67090</v>
      </c>
      <c r="IL38" s="241">
        <f t="shared" si="946"/>
        <v>67187</v>
      </c>
      <c r="IM38" s="241">
        <f t="shared" si="946"/>
        <v>67481</v>
      </c>
      <c r="IN38" s="241">
        <f t="shared" si="946"/>
        <v>67398</v>
      </c>
      <c r="IO38" s="241">
        <f t="shared" si="946"/>
        <v>67510</v>
      </c>
      <c r="IP38" s="241">
        <f t="shared" si="946"/>
        <v>67572</v>
      </c>
      <c r="IQ38" s="241">
        <f t="shared" si="946"/>
        <v>67513</v>
      </c>
      <c r="IR38" s="241">
        <f t="shared" si="946"/>
        <v>67388</v>
      </c>
      <c r="IS38" s="241">
        <f t="shared" si="947"/>
        <v>67305</v>
      </c>
      <c r="IT38" s="241">
        <f t="shared" si="947"/>
        <v>67180</v>
      </c>
      <c r="IU38" s="241">
        <f t="shared" si="947"/>
        <v>67056</v>
      </c>
      <c r="IV38" s="241">
        <f t="shared" si="947"/>
        <v>66898</v>
      </c>
      <c r="IW38" s="241">
        <f t="shared" si="947"/>
        <v>66770</v>
      </c>
      <c r="IX38" s="241">
        <f t="shared" si="947"/>
        <v>66689</v>
      </c>
      <c r="IY38" s="241">
        <f t="shared" si="947"/>
        <v>66733</v>
      </c>
      <c r="IZ38" s="241">
        <f t="shared" si="947"/>
        <v>66530</v>
      </c>
      <c r="JA38" s="241">
        <f t="shared" si="947"/>
        <v>66537</v>
      </c>
      <c r="JB38" s="241">
        <f t="shared" si="947"/>
        <v>66605</v>
      </c>
      <c r="JC38" s="241">
        <f t="shared" si="947"/>
        <v>66593</v>
      </c>
      <c r="JD38" s="241">
        <f t="shared" si="947"/>
        <v>66703</v>
      </c>
      <c r="JE38" s="650">
        <f t="shared" si="948"/>
        <v>66583</v>
      </c>
      <c r="JF38" s="650">
        <f t="shared" si="948"/>
        <v>66888</v>
      </c>
      <c r="JG38" s="650">
        <f t="shared" si="948"/>
        <v>66586</v>
      </c>
      <c r="JH38" s="650">
        <f t="shared" si="948"/>
        <v>66623</v>
      </c>
      <c r="JI38" s="650">
        <f t="shared" si="948"/>
        <v>66430</v>
      </c>
      <c r="JJ38" s="650">
        <f t="shared" si="948"/>
        <v>66359</v>
      </c>
      <c r="JK38" s="650">
        <f t="shared" si="948"/>
        <v>66530</v>
      </c>
      <c r="JL38" s="650">
        <f t="shared" si="948"/>
        <v>66357</v>
      </c>
      <c r="JM38" s="650">
        <f t="shared" si="948"/>
        <v>66366</v>
      </c>
      <c r="JN38" s="650">
        <f t="shared" si="948"/>
        <v>66490</v>
      </c>
      <c r="JO38" s="650">
        <f t="shared" si="948"/>
        <v>66533</v>
      </c>
      <c r="JP38" s="650">
        <f t="shared" si="948"/>
        <v>66950</v>
      </c>
      <c r="JQ38" s="742">
        <f t="shared" si="949"/>
        <v>66972</v>
      </c>
      <c r="JR38" s="742">
        <f t="shared" si="949"/>
        <v>67087</v>
      </c>
      <c r="JS38" s="742">
        <f t="shared" si="949"/>
        <v>67004</v>
      </c>
      <c r="JT38" s="742">
        <f t="shared" si="949"/>
        <v>66983</v>
      </c>
      <c r="JU38" s="742">
        <f t="shared" si="949"/>
        <v>67036</v>
      </c>
      <c r="JV38" s="742">
        <f t="shared" si="949"/>
        <v>67583</v>
      </c>
      <c r="JW38" s="742">
        <f t="shared" si="949"/>
        <v>67306</v>
      </c>
      <c r="JX38" s="742">
        <f t="shared" si="949"/>
        <v>67372</v>
      </c>
      <c r="JY38" s="742">
        <f t="shared" si="949"/>
        <v>67329</v>
      </c>
      <c r="JZ38" s="742">
        <f t="shared" si="949"/>
        <v>67258</v>
      </c>
      <c r="KA38" s="742">
        <f t="shared" si="949"/>
        <v>67213</v>
      </c>
      <c r="KB38" s="742">
        <f t="shared" si="949"/>
        <v>67404</v>
      </c>
      <c r="KC38" s="792">
        <f t="shared" si="950"/>
        <v>67177</v>
      </c>
      <c r="KD38" s="792">
        <f t="shared" si="950"/>
        <v>67179</v>
      </c>
      <c r="KE38" s="792">
        <f t="shared" si="950"/>
        <v>67084</v>
      </c>
      <c r="KF38" s="792">
        <f t="shared" si="950"/>
        <v>67628</v>
      </c>
      <c r="KG38" s="792">
        <f t="shared" si="950"/>
        <v>67334</v>
      </c>
      <c r="KH38" s="792">
        <f t="shared" si="950"/>
        <v>67523</v>
      </c>
      <c r="KI38" s="792">
        <f t="shared" si="950"/>
        <v>67306</v>
      </c>
      <c r="KJ38" s="792">
        <f t="shared" si="950"/>
        <v>67836</v>
      </c>
      <c r="KK38" s="792">
        <f t="shared" si="950"/>
        <v>67894</v>
      </c>
      <c r="KL38" s="792">
        <f t="shared" si="950"/>
        <v>67953</v>
      </c>
      <c r="KM38" s="792">
        <f t="shared" si="950"/>
        <v>68059</v>
      </c>
      <c r="KN38" s="792">
        <f t="shared" si="950"/>
        <v>68098</v>
      </c>
      <c r="KO38" s="967">
        <f t="shared" si="951"/>
        <v>68069</v>
      </c>
      <c r="KP38" s="967">
        <f t="shared" si="951"/>
        <v>68189</v>
      </c>
      <c r="KQ38" s="967">
        <f t="shared" si="951"/>
        <v>68174</v>
      </c>
      <c r="KR38" s="967">
        <f t="shared" si="951"/>
        <v>68212</v>
      </c>
      <c r="KS38" s="967">
        <f t="shared" si="951"/>
        <v>68226</v>
      </c>
      <c r="KT38" s="967">
        <f t="shared" si="951"/>
        <v>68835</v>
      </c>
      <c r="KU38" s="967">
        <f t="shared" si="951"/>
        <v>68309</v>
      </c>
      <c r="KV38" s="967">
        <f t="shared" si="951"/>
        <v>68360</v>
      </c>
      <c r="KW38" s="967">
        <f t="shared" si="951"/>
        <v>68253</v>
      </c>
      <c r="KX38" s="967">
        <f t="shared" si="951"/>
        <v>68242</v>
      </c>
      <c r="KY38" s="967">
        <f t="shared" si="951"/>
        <v>68312</v>
      </c>
      <c r="KZ38" s="967">
        <f t="shared" si="951"/>
        <v>68368</v>
      </c>
      <c r="LA38" s="989">
        <f t="shared" si="952"/>
        <v>68726</v>
      </c>
      <c r="LB38" s="989">
        <f t="shared" si="952"/>
        <v>68754</v>
      </c>
      <c r="LC38" s="989">
        <f t="shared" si="952"/>
        <v>68557</v>
      </c>
      <c r="LD38" s="989">
        <f t="shared" si="952"/>
        <v>68645</v>
      </c>
      <c r="LE38" s="989">
        <f t="shared" si="952"/>
        <v>68547</v>
      </c>
      <c r="LF38" s="989">
        <f t="shared" si="952"/>
        <v>68376</v>
      </c>
      <c r="LG38" s="989">
        <f t="shared" si="952"/>
        <v>68574</v>
      </c>
      <c r="LH38" s="989">
        <f t="shared" si="952"/>
        <v>68577</v>
      </c>
      <c r="LI38" s="989">
        <f t="shared" si="952"/>
        <v>68560</v>
      </c>
      <c r="LJ38" s="989">
        <f t="shared" si="952"/>
        <v>68654</v>
      </c>
      <c r="LK38" s="989">
        <f t="shared" si="952"/>
        <v>68620</v>
      </c>
      <c r="LL38" s="989">
        <f t="shared" si="952"/>
        <v>68895</v>
      </c>
      <c r="LM38" s="1029">
        <f t="shared" si="953"/>
        <v>69020</v>
      </c>
      <c r="LN38" s="1029">
        <f t="shared" si="953"/>
        <v>69056</v>
      </c>
      <c r="LO38" s="1029">
        <f t="shared" si="953"/>
        <v>69925</v>
      </c>
      <c r="LP38" s="1029">
        <f t="shared" si="953"/>
        <v>69609</v>
      </c>
      <c r="LQ38" s="1029">
        <f t="shared" si="953"/>
        <v>69552</v>
      </c>
      <c r="LR38" s="1029">
        <f t="shared" si="953"/>
        <v>69536</v>
      </c>
      <c r="LS38" s="1029">
        <f t="shared" si="953"/>
        <v>69882</v>
      </c>
      <c r="LT38" s="1029">
        <f t="shared" si="953"/>
        <v>69962</v>
      </c>
      <c r="LU38" s="1029">
        <f t="shared" si="953"/>
        <v>70076</v>
      </c>
      <c r="LV38" s="1029">
        <f t="shared" si="953"/>
        <v>70081</v>
      </c>
      <c r="LW38" s="1029">
        <f t="shared" si="953"/>
        <v>70141</v>
      </c>
      <c r="LX38" s="1029">
        <f t="shared" si="953"/>
        <v>70394</v>
      </c>
      <c r="LY38" s="1118">
        <f t="shared" si="954"/>
        <v>70403</v>
      </c>
      <c r="LZ38" s="1118">
        <f t="shared" si="954"/>
        <v>70572</v>
      </c>
      <c r="MA38" s="1118">
        <f t="shared" si="954"/>
        <v>70607</v>
      </c>
      <c r="MB38" s="1118">
        <f t="shared" si="954"/>
        <v>70688</v>
      </c>
      <c r="MC38" s="1118">
        <f t="shared" si="954"/>
        <v>70621</v>
      </c>
      <c r="MD38" s="1118">
        <f t="shared" si="954"/>
        <v>70627</v>
      </c>
      <c r="ME38" s="1118">
        <f t="shared" si="954"/>
        <v>70864</v>
      </c>
      <c r="MF38" s="1118">
        <f t="shared" si="954"/>
        <v>70718</v>
      </c>
      <c r="MG38" s="1118">
        <f t="shared" si="954"/>
        <v>70588</v>
      </c>
      <c r="MH38" s="1118">
        <f t="shared" si="954"/>
        <v>70409</v>
      </c>
      <c r="MI38" s="1118">
        <f t="shared" si="954"/>
        <v>70277</v>
      </c>
      <c r="MJ38" s="1118">
        <f t="shared" si="954"/>
        <v>70068</v>
      </c>
      <c r="MK38" s="1208">
        <f t="shared" si="955"/>
        <v>69905</v>
      </c>
      <c r="ML38" s="1208">
        <f t="shared" si="956"/>
        <v>69675</v>
      </c>
      <c r="MM38" s="1208">
        <f t="shared" si="957"/>
        <v>69140</v>
      </c>
      <c r="MN38" s="1208">
        <f t="shared" si="958"/>
        <v>68777</v>
      </c>
      <c r="MO38" s="1208">
        <f t="shared" si="959"/>
        <v>68182</v>
      </c>
      <c r="MP38" s="1208">
        <f t="shared" si="960"/>
        <v>68518</v>
      </c>
      <c r="MQ38" s="1208">
        <f t="shared" si="961"/>
        <v>60146</v>
      </c>
      <c r="MR38" s="1208">
        <f t="shared" si="962"/>
        <v>58817</v>
      </c>
      <c r="MS38" s="1208">
        <f t="shared" si="963"/>
        <v>0</v>
      </c>
      <c r="MT38" s="1208">
        <f t="shared" si="964"/>
        <v>0</v>
      </c>
      <c r="MU38" s="1208">
        <f t="shared" si="965"/>
        <v>0</v>
      </c>
      <c r="MV38" s="1208">
        <f t="shared" si="966"/>
        <v>0</v>
      </c>
    </row>
    <row r="39" spans="1:360" s="25" customFormat="1" x14ac:dyDescent="0.3">
      <c r="A39" s="628"/>
      <c r="B39" s="52">
        <v>5.3</v>
      </c>
      <c r="C39" s="24"/>
      <c r="D39" s="24"/>
      <c r="E39" s="1300" t="s">
        <v>160</v>
      </c>
      <c r="F39" s="1300"/>
      <c r="G39" s="1301"/>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67">SUM(V37:V38)</f>
        <v>125806</v>
      </c>
      <c r="W39" s="65">
        <f t="shared" si="967"/>
        <v>158093</v>
      </c>
      <c r="X39" s="30">
        <f t="shared" si="967"/>
        <v>127601</v>
      </c>
      <c r="Y39" s="65">
        <f t="shared" si="967"/>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68">SUM(AK37:AK38)</f>
        <v>134889</v>
      </c>
      <c r="AL39" s="30">
        <f t="shared" si="968"/>
        <v>111390</v>
      </c>
      <c r="AM39" s="65">
        <f t="shared" si="968"/>
        <v>111467</v>
      </c>
      <c r="AN39" s="30">
        <f t="shared" si="968"/>
        <v>111297</v>
      </c>
      <c r="AO39" s="65">
        <f t="shared" si="968"/>
        <v>111106</v>
      </c>
      <c r="AP39" s="197">
        <f t="shared" si="968"/>
        <v>111020</v>
      </c>
      <c r="AQ39" s="65">
        <f t="shared" si="968"/>
        <v>132508</v>
      </c>
      <c r="AR39" s="197">
        <f t="shared" si="968"/>
        <v>110944</v>
      </c>
      <c r="AS39" s="65">
        <f t="shared" si="968"/>
        <v>111316</v>
      </c>
      <c r="AT39" s="197">
        <f t="shared" si="968"/>
        <v>111603</v>
      </c>
      <c r="AU39" s="65">
        <f t="shared" si="968"/>
        <v>112436</v>
      </c>
      <c r="AV39" s="126">
        <f>SUM(AJ39:AU39)</f>
        <v>1381525</v>
      </c>
      <c r="AW39" s="145">
        <f>SUM(AJ39:AU39)/$AV$4</f>
        <v>115127.08333333333</v>
      </c>
      <c r="AX39" s="351">
        <f t="shared" ref="AX39:BC39" si="969">SUM(AX37:AX38)</f>
        <v>112399</v>
      </c>
      <c r="AY39" s="65">
        <f t="shared" si="969"/>
        <v>133843</v>
      </c>
      <c r="AZ39" s="30">
        <f t="shared" si="969"/>
        <v>110716</v>
      </c>
      <c r="BA39" s="65">
        <f t="shared" si="969"/>
        <v>110651</v>
      </c>
      <c r="BB39" s="30">
        <f t="shared" si="969"/>
        <v>110119</v>
      </c>
      <c r="BC39" s="65">
        <f t="shared" si="969"/>
        <v>109794</v>
      </c>
      <c r="BD39" s="197">
        <f t="shared" ref="BD39:BI39" si="970">SUM(BD37:BD38)</f>
        <v>123268</v>
      </c>
      <c r="BE39" s="65">
        <f t="shared" si="970"/>
        <v>109540</v>
      </c>
      <c r="BF39" s="197">
        <f t="shared" si="970"/>
        <v>109775</v>
      </c>
      <c r="BG39" s="65">
        <f t="shared" si="970"/>
        <v>110455</v>
      </c>
      <c r="BH39" s="197">
        <f t="shared" si="970"/>
        <v>111303</v>
      </c>
      <c r="BI39" s="65">
        <f t="shared" si="970"/>
        <v>136203</v>
      </c>
      <c r="BJ39" s="126">
        <f>SUM(AX39:BI39)</f>
        <v>1388066</v>
      </c>
      <c r="BK39" s="145">
        <f>SUM(AX39:BI39)/$BJ$4</f>
        <v>115672.16666666667</v>
      </c>
      <c r="BL39" s="351">
        <f t="shared" ref="BL39" si="971">SUM(BL37:BL38)</f>
        <v>113834</v>
      </c>
      <c r="BM39" s="65">
        <f t="shared" ref="BM39:BN39" si="972">SUM(BM37:BM38)</f>
        <v>115414</v>
      </c>
      <c r="BN39" s="30">
        <f t="shared" si="972"/>
        <v>115875</v>
      </c>
      <c r="BO39" s="65">
        <f t="shared" ref="BO39" si="973">SUM(BO37:BO38)</f>
        <v>116600</v>
      </c>
      <c r="BP39" s="30">
        <f t="shared" ref="BP39:BQ39" si="974">SUM(BP37:BP38)</f>
        <v>117464</v>
      </c>
      <c r="BQ39" s="65">
        <f t="shared" si="974"/>
        <v>117293</v>
      </c>
      <c r="BR39" s="197">
        <f t="shared" ref="BR39" si="975">SUM(BR37:BR38)</f>
        <v>142567</v>
      </c>
      <c r="BS39" s="65">
        <f t="shared" ref="BS39:BT39" si="976">SUM(BS37:BS38)</f>
        <v>117052</v>
      </c>
      <c r="BT39" s="197">
        <f t="shared" si="976"/>
        <v>117471</v>
      </c>
      <c r="BU39" s="197">
        <f t="shared" ref="BU39" si="977">SUM(BU37:BU38)</f>
        <v>118989</v>
      </c>
      <c r="BV39" s="197">
        <f t="shared" ref="BV39:BW39" si="978">SUM(BV37:BV38)</f>
        <v>119836</v>
      </c>
      <c r="BW39" s="197">
        <f t="shared" si="978"/>
        <v>121134</v>
      </c>
      <c r="BX39" s="126">
        <f>SUM(BL39:BW39)</f>
        <v>1433529</v>
      </c>
      <c r="BY39" s="145">
        <f>SUM(BL39:BW39)/$BX$4</f>
        <v>119460.75</v>
      </c>
      <c r="BZ39" s="197">
        <f t="shared" ref="BZ39:CA39" si="979">SUM(BZ37:BZ38)</f>
        <v>148617</v>
      </c>
      <c r="CA39" s="65">
        <f t="shared" si="979"/>
        <v>121181</v>
      </c>
      <c r="CB39" s="30">
        <f t="shared" ref="CB39:CC39" si="980">SUM(CB37:CB38)</f>
        <v>120655</v>
      </c>
      <c r="CC39" s="65">
        <f t="shared" si="980"/>
        <v>120725</v>
      </c>
      <c r="CD39" s="30">
        <f t="shared" ref="CD39:CE39" si="981">SUM(CD37:CD38)</f>
        <v>120484</v>
      </c>
      <c r="CE39" s="65">
        <f t="shared" si="981"/>
        <v>146930</v>
      </c>
      <c r="CF39" s="197">
        <f t="shared" ref="CF39:CG39" si="982">SUM(CF37:CF38)</f>
        <v>122677</v>
      </c>
      <c r="CG39" s="65">
        <f t="shared" si="982"/>
        <v>118613</v>
      </c>
      <c r="CH39" s="197">
        <f t="shared" ref="CH39:CI39" si="983">SUM(CH37:CH38)</f>
        <v>117993</v>
      </c>
      <c r="CI39" s="197">
        <f t="shared" si="983"/>
        <v>118591</v>
      </c>
      <c r="CJ39" s="197">
        <f t="shared" ref="CJ39:CK39" si="984">SUM(CJ37:CJ38)</f>
        <v>118832</v>
      </c>
      <c r="CK39" s="197">
        <f t="shared" si="984"/>
        <v>119298</v>
      </c>
      <c r="CL39" s="126">
        <f>SUM(BZ39:CK39)</f>
        <v>1494596</v>
      </c>
      <c r="CM39" s="145">
        <f>SUM(BZ39:CK39)/$CL$4</f>
        <v>124549.66666666667</v>
      </c>
      <c r="CN39" s="197">
        <f t="shared" ref="CN39:CO39" si="985">SUM(CN37:CN38)</f>
        <v>145790</v>
      </c>
      <c r="CO39" s="65">
        <f t="shared" si="985"/>
        <v>116206</v>
      </c>
      <c r="CP39" s="30">
        <f t="shared" ref="CP39:CQ39" si="986">SUM(CP37:CP38)</f>
        <v>115029</v>
      </c>
      <c r="CQ39" s="65">
        <f t="shared" si="986"/>
        <v>119153</v>
      </c>
      <c r="CR39" s="30">
        <f t="shared" ref="CR39:CS39" si="987">SUM(CR37:CR38)</f>
        <v>118608</v>
      </c>
      <c r="CS39" s="65">
        <f t="shared" si="987"/>
        <v>138463</v>
      </c>
      <c r="CT39" s="197">
        <f t="shared" ref="CT39:CU39" si="988">SUM(CT37:CT38)</f>
        <v>122677</v>
      </c>
      <c r="CU39" s="65">
        <f t="shared" si="988"/>
        <v>118351</v>
      </c>
      <c r="CV39" s="197">
        <f t="shared" ref="CV39:CW39" si="989">SUM(CV37:CV38)</f>
        <v>118694</v>
      </c>
      <c r="CW39" s="890">
        <f t="shared" si="989"/>
        <v>118948</v>
      </c>
      <c r="CX39" s="197">
        <f t="shared" ref="CX39:CY39" si="990">SUM(CX37:CX38)</f>
        <v>119134</v>
      </c>
      <c r="CY39" s="65">
        <f t="shared" si="990"/>
        <v>145902</v>
      </c>
      <c r="CZ39" s="126">
        <f>SUM(CN39:CY39)</f>
        <v>1496955</v>
      </c>
      <c r="DA39" s="145">
        <f>SUM(CN39:CY39)/$CZ$4</f>
        <v>124746.25</v>
      </c>
      <c r="DB39" s="197">
        <f t="shared" ref="DB39:DC39" si="991">SUM(DB37:DB38)</f>
        <v>120333</v>
      </c>
      <c r="DC39" s="65">
        <f t="shared" si="991"/>
        <v>120439</v>
      </c>
      <c r="DD39" s="30">
        <f t="shared" ref="DD39:DE39" si="992">SUM(DD37:DD38)</f>
        <v>120457</v>
      </c>
      <c r="DE39" s="65">
        <f t="shared" si="992"/>
        <v>123696</v>
      </c>
      <c r="DF39" s="30">
        <f t="shared" ref="DF39:DG39" si="993">SUM(DF37:DF38)</f>
        <v>123112</v>
      </c>
      <c r="DG39" s="65">
        <f t="shared" si="993"/>
        <v>150674</v>
      </c>
      <c r="DH39" s="197">
        <f t="shared" ref="DH39:DI39" si="994">SUM(DH37:DH38)</f>
        <v>122749</v>
      </c>
      <c r="DI39" s="65">
        <f t="shared" si="994"/>
        <v>122426</v>
      </c>
      <c r="DJ39" s="197">
        <f t="shared" ref="DJ39:DK39" si="995">SUM(DJ37:DJ38)</f>
        <v>122432</v>
      </c>
      <c r="DK39" s="65">
        <f t="shared" si="995"/>
        <v>123204</v>
      </c>
      <c r="DL39" s="197">
        <f t="shared" ref="DL39:DM39" si="996">SUM(DL37:DL38)</f>
        <v>123631</v>
      </c>
      <c r="DM39" s="65">
        <f t="shared" si="996"/>
        <v>152519</v>
      </c>
      <c r="DN39" s="126">
        <f>SUM(DB39:DM39)</f>
        <v>1525672</v>
      </c>
      <c r="DO39" s="145">
        <f>SUM(DB39:DM39)/$DN$4</f>
        <v>127139.33333333333</v>
      </c>
      <c r="DP39" s="197">
        <f t="shared" ref="DP39:DQ39" si="997">SUM(DP37:DP38)</f>
        <v>125241</v>
      </c>
      <c r="DQ39" s="65">
        <f t="shared" si="997"/>
        <v>124809</v>
      </c>
      <c r="DR39" s="30">
        <f t="shared" ref="DR39:DS39" si="998">SUM(DR37:DR38)</f>
        <v>124209</v>
      </c>
      <c r="DS39" s="65">
        <f t="shared" si="998"/>
        <v>124310</v>
      </c>
      <c r="DT39" s="30">
        <f t="shared" ref="DT39:DU39" si="999">SUM(DT37:DT38)</f>
        <v>148752</v>
      </c>
      <c r="DU39" s="65">
        <f t="shared" si="999"/>
        <v>123800</v>
      </c>
      <c r="DV39" s="197">
        <f t="shared" ref="DV39:DW39" si="1000">SUM(DV37:DV38)</f>
        <v>122462</v>
      </c>
      <c r="DW39" s="65">
        <f t="shared" si="1000"/>
        <v>122199</v>
      </c>
      <c r="DX39" s="197">
        <f t="shared" ref="DX39:DY39" si="1001">SUM(DX37:DX38)</f>
        <v>122455</v>
      </c>
      <c r="DY39" s="65">
        <f t="shared" si="1001"/>
        <v>151087</v>
      </c>
      <c r="DZ39" s="197">
        <f t="shared" ref="DZ39:EA39" si="1002">SUM(DZ37:DZ38)</f>
        <v>124080</v>
      </c>
      <c r="EA39" s="65">
        <f t="shared" si="1002"/>
        <v>124589</v>
      </c>
      <c r="EB39" s="126">
        <f>SUM(DP39:EA39)</f>
        <v>1537993</v>
      </c>
      <c r="EC39" s="145">
        <f>SUM(DP39:EA39)/$EB$4</f>
        <v>128166.08333333333</v>
      </c>
      <c r="ED39" s="197">
        <f t="shared" ref="ED39" si="1003">SUM(ED37:ED38)</f>
        <v>125172</v>
      </c>
      <c r="EE39" s="65">
        <f t="shared" ref="EE39:EF39" si="1004">SUM(EE37:EE38)</f>
        <v>124995</v>
      </c>
      <c r="EF39" s="30">
        <f t="shared" si="1004"/>
        <v>125067</v>
      </c>
      <c r="EG39" s="65">
        <f t="shared" ref="EG39:EH39" si="1005">SUM(EG37:EG38)</f>
        <v>145112</v>
      </c>
      <c r="EH39" s="30">
        <f t="shared" si="1005"/>
        <v>124322</v>
      </c>
      <c r="EI39" s="65">
        <f t="shared" ref="EI39:EJ39" si="1006">SUM(EI37:EI38)</f>
        <v>123988</v>
      </c>
      <c r="EJ39" s="197">
        <f t="shared" si="1006"/>
        <v>124094</v>
      </c>
      <c r="EK39" s="65">
        <f t="shared" ref="EK39:EL39" si="1007">SUM(EK37:EK38)</f>
        <v>124481</v>
      </c>
      <c r="EL39" s="197">
        <f t="shared" si="1007"/>
        <v>124667</v>
      </c>
      <c r="EM39" s="65">
        <f t="shared" ref="EM39:EN39" si="1008">SUM(EM37:EM38)</f>
        <v>125342</v>
      </c>
      <c r="EN39" s="197">
        <f t="shared" si="1008"/>
        <v>153668</v>
      </c>
      <c r="EO39" s="65">
        <f t="shared" ref="EO39" si="1009">SUM(EO37:EO38)</f>
        <v>126715</v>
      </c>
      <c r="EP39" s="126">
        <f>SUM(ED39:EO39)</f>
        <v>1547623</v>
      </c>
      <c r="EQ39" s="145">
        <f>SUM(ED39:EO39)/$EP$4</f>
        <v>128968.58333333333</v>
      </c>
      <c r="ER39" s="197">
        <f t="shared" ref="ER39:ES39" si="1010">SUM(ER37:ER38)</f>
        <v>122765</v>
      </c>
      <c r="ES39" s="65">
        <f t="shared" si="1010"/>
        <v>123392</v>
      </c>
      <c r="ET39" s="30">
        <f t="shared" ref="ET39:EU39" si="1011">SUM(ET37:ET38)</f>
        <v>123648</v>
      </c>
      <c r="EU39" s="65">
        <f t="shared" si="1011"/>
        <v>151921</v>
      </c>
      <c r="EV39" s="30">
        <f t="shared" ref="EV39" si="1012">SUM(EV37:EV38)</f>
        <v>124755</v>
      </c>
      <c r="EW39" s="65">
        <f t="shared" ref="EW39:EX39" si="1013">SUM(EW37:EW38)</f>
        <v>125060</v>
      </c>
      <c r="EX39" s="197">
        <f t="shared" si="1013"/>
        <v>125228</v>
      </c>
      <c r="EY39" s="65">
        <f t="shared" ref="EY39" si="1014">SUM(EY37:EY38)</f>
        <v>124814</v>
      </c>
      <c r="EZ39" s="197">
        <f t="shared" ref="EZ39:FA39" si="1015">SUM(EZ37:EZ38)</f>
        <v>124633</v>
      </c>
      <c r="FA39" s="65">
        <f t="shared" si="1015"/>
        <v>152325</v>
      </c>
      <c r="FB39" s="197">
        <f t="shared" ref="FB39:FC39" si="1016">SUM(FB37:FB38)</f>
        <v>125460</v>
      </c>
      <c r="FC39" s="65">
        <f t="shared" si="1016"/>
        <v>125688</v>
      </c>
      <c r="FD39" s="126">
        <f>SUM(ER39:FC39)</f>
        <v>1549689</v>
      </c>
      <c r="FE39" s="145">
        <f>SUM(ER39:FC39)/$FD$4</f>
        <v>129140.75</v>
      </c>
      <c r="FF39" s="197">
        <f t="shared" ref="FF39:FG39" si="1017">SUM(FF37:FF38)</f>
        <v>125649</v>
      </c>
      <c r="FG39" s="65">
        <f t="shared" si="1017"/>
        <v>126476</v>
      </c>
      <c r="FH39" s="30">
        <f t="shared" ref="FH39:FI39" si="1018">SUM(FH37:FH38)</f>
        <v>125205</v>
      </c>
      <c r="FI39" s="65">
        <f t="shared" si="1018"/>
        <v>152165</v>
      </c>
      <c r="FJ39" s="30">
        <f t="shared" ref="FJ39:FK39" si="1019">SUM(FJ37:FJ38)</f>
        <v>122947</v>
      </c>
      <c r="FK39" s="65">
        <f t="shared" si="1019"/>
        <v>121833</v>
      </c>
      <c r="FL39" s="197">
        <f t="shared" ref="FL39:FM39" si="1020">SUM(FL37:FL38)</f>
        <v>114374</v>
      </c>
      <c r="FM39" s="65">
        <f t="shared" si="1020"/>
        <v>112202</v>
      </c>
      <c r="FN39" s="197"/>
      <c r="FO39" s="65"/>
      <c r="FP39" s="197"/>
      <c r="FQ39" s="65"/>
      <c r="FR39" s="126">
        <f>SUM(FF39:FQ39)</f>
        <v>1000851</v>
      </c>
      <c r="FS39" s="145">
        <f>SUM(FF39:FQ39)/$FR$4</f>
        <v>125106.375</v>
      </c>
      <c r="FT39" s="301">
        <f>ER39-EO39</f>
        <v>-3950</v>
      </c>
      <c r="FU39" s="1113">
        <f>FT39/EO39</f>
        <v>-3.1172315826855541E-2</v>
      </c>
      <c r="FV39" s="301">
        <f>ES39-ER39</f>
        <v>627</v>
      </c>
      <c r="FW39" s="1102">
        <f>FV39/ER39</f>
        <v>5.1073188612389521E-3</v>
      </c>
      <c r="FX39" s="301">
        <f>ET39-ES39</f>
        <v>256</v>
      </c>
      <c r="FY39" s="1102">
        <f>FX39/ES39</f>
        <v>2.0746887966804979E-3</v>
      </c>
      <c r="FZ39" s="301">
        <f>EU39-ET39</f>
        <v>28273</v>
      </c>
      <c r="GA39" s="1102">
        <f>FZ39/ET39</f>
        <v>0.22865715579710144</v>
      </c>
      <c r="GB39" s="301">
        <f>EV39-EU39</f>
        <v>-27166</v>
      </c>
      <c r="GC39" s="1102">
        <f>GB39/EU39</f>
        <v>-0.17881662179685495</v>
      </c>
      <c r="GD39" s="301">
        <f>EW39-EV39</f>
        <v>305</v>
      </c>
      <c r="GE39" s="1102">
        <f>GD39/EV39</f>
        <v>2.4447917919121478E-3</v>
      </c>
      <c r="GF39" s="301">
        <f>EX39-EW39</f>
        <v>168</v>
      </c>
      <c r="GG39" s="1160">
        <f>GF39/EW39</f>
        <v>1.3433551895090357E-3</v>
      </c>
      <c r="GH39" s="301">
        <f>EY39-EX39</f>
        <v>-414</v>
      </c>
      <c r="GI39" s="1102">
        <f>GH39/EX39</f>
        <v>-3.3059699108825501E-3</v>
      </c>
      <c r="GJ39" s="301">
        <f>EZ39-EY39</f>
        <v>-181</v>
      </c>
      <c r="GK39" s="1102">
        <f>GJ39/EY39</f>
        <v>-1.4501578348582692E-3</v>
      </c>
      <c r="GL39" s="301">
        <f>FA39-EZ39</f>
        <v>27692</v>
      </c>
      <c r="GM39" s="1102">
        <f>GL39/EZ39</f>
        <v>0.22218834498086382</v>
      </c>
      <c r="GN39" s="301">
        <f>FB39-FA39</f>
        <v>-26865</v>
      </c>
      <c r="GO39" s="1102">
        <f>GN39/FA39</f>
        <v>-0.17636632200886262</v>
      </c>
      <c r="GP39" s="301">
        <f>FC39-FB39</f>
        <v>228</v>
      </c>
      <c r="GQ39" s="1102">
        <f>GP39/FB39</f>
        <v>1.8173122907699664E-3</v>
      </c>
      <c r="GR39" s="1245">
        <f t="shared" si="355"/>
        <v>-39</v>
      </c>
      <c r="GS39" s="1188">
        <f t="shared" si="356"/>
        <v>-3.1029215199541722E-4</v>
      </c>
      <c r="GT39" s="1245">
        <f t="shared" si="357"/>
        <v>827</v>
      </c>
      <c r="GU39" s="1260">
        <f t="shared" si="358"/>
        <v>6.5818271534194466E-3</v>
      </c>
      <c r="GV39" s="1245">
        <f t="shared" si="359"/>
        <v>-1271</v>
      </c>
      <c r="GW39" s="1260">
        <f t="shared" si="360"/>
        <v>-1.0049337423700939E-2</v>
      </c>
      <c r="GX39" s="1245">
        <f t="shared" si="361"/>
        <v>26960</v>
      </c>
      <c r="GY39" s="1260">
        <f t="shared" si="362"/>
        <v>0.21532686394313327</v>
      </c>
      <c r="GZ39" s="1245">
        <f t="shared" si="363"/>
        <v>-29218</v>
      </c>
      <c r="HA39" s="1260">
        <f t="shared" si="364"/>
        <v>-0.19201524660730129</v>
      </c>
      <c r="HB39" s="1245">
        <f t="shared" si="365"/>
        <v>-1114</v>
      </c>
      <c r="HC39" s="1260">
        <f t="shared" si="366"/>
        <v>-9.0608148226471574E-3</v>
      </c>
      <c r="HD39" s="1245">
        <f t="shared" si="367"/>
        <v>-7459</v>
      </c>
      <c r="HE39" s="1260">
        <f t="shared" si="368"/>
        <v>-6.1223149721339867E-2</v>
      </c>
      <c r="HF39" s="1245">
        <f t="shared" si="369"/>
        <v>-2172</v>
      </c>
      <c r="HG39" s="1260">
        <f t="shared" si="370"/>
        <v>-1.8990329970098099E-2</v>
      </c>
      <c r="HH39" s="1245">
        <f t="shared" si="371"/>
        <v>-112202</v>
      </c>
      <c r="HI39" s="1260">
        <f t="shared" si="372"/>
        <v>-1</v>
      </c>
      <c r="HJ39" s="1245">
        <f t="shared" si="373"/>
        <v>0</v>
      </c>
      <c r="HK39" s="1260" t="e">
        <f t="shared" si="374"/>
        <v>#DIV/0!</v>
      </c>
      <c r="HL39" s="1245">
        <f t="shared" si="375"/>
        <v>0</v>
      </c>
      <c r="HM39" s="1260" t="e">
        <f t="shared" si="376"/>
        <v>#DIV/0!</v>
      </c>
      <c r="HN39" s="1245">
        <f t="shared" si="377"/>
        <v>0</v>
      </c>
      <c r="HO39" s="1260" t="e">
        <f t="shared" si="378"/>
        <v>#DIV/0!</v>
      </c>
      <c r="HP39" s="1245">
        <f>EY39</f>
        <v>124814</v>
      </c>
      <c r="HQ39" s="890">
        <f>FM39</f>
        <v>112202</v>
      </c>
      <c r="HR39" s="201">
        <f>HQ39-HP39</f>
        <v>-12612</v>
      </c>
      <c r="HS39" s="103">
        <f>IF(ISERROR(HR39/HP39),0,HR39/HP39)</f>
        <v>-0.10104635697918503</v>
      </c>
      <c r="HT39" s="1181"/>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946"/>
        <v>111549</v>
      </c>
      <c r="IH39" s="263">
        <f t="shared" si="946"/>
        <v>134889</v>
      </c>
      <c r="II39" s="263">
        <f t="shared" si="946"/>
        <v>111390</v>
      </c>
      <c r="IJ39" s="263">
        <f t="shared" si="946"/>
        <v>111467</v>
      </c>
      <c r="IK39" s="263">
        <f t="shared" si="946"/>
        <v>111297</v>
      </c>
      <c r="IL39" s="263">
        <f t="shared" si="946"/>
        <v>111106</v>
      </c>
      <c r="IM39" s="263">
        <f t="shared" si="946"/>
        <v>111020</v>
      </c>
      <c r="IN39" s="263">
        <f t="shared" si="946"/>
        <v>132508</v>
      </c>
      <c r="IO39" s="263">
        <f t="shared" si="946"/>
        <v>110944</v>
      </c>
      <c r="IP39" s="263">
        <f t="shared" si="946"/>
        <v>111316</v>
      </c>
      <c r="IQ39" s="263">
        <f t="shared" si="946"/>
        <v>111603</v>
      </c>
      <c r="IR39" s="263">
        <f t="shared" si="946"/>
        <v>112436</v>
      </c>
      <c r="IS39" s="263">
        <f t="shared" si="947"/>
        <v>112399</v>
      </c>
      <c r="IT39" s="263">
        <f t="shared" si="947"/>
        <v>133843</v>
      </c>
      <c r="IU39" s="263">
        <f t="shared" si="947"/>
        <v>110716</v>
      </c>
      <c r="IV39" s="263">
        <f t="shared" si="947"/>
        <v>110651</v>
      </c>
      <c r="IW39" s="263">
        <f t="shared" si="947"/>
        <v>110119</v>
      </c>
      <c r="IX39" s="263">
        <f t="shared" si="947"/>
        <v>109794</v>
      </c>
      <c r="IY39" s="263">
        <f t="shared" si="947"/>
        <v>123268</v>
      </c>
      <c r="IZ39" s="263">
        <f t="shared" si="947"/>
        <v>109540</v>
      </c>
      <c r="JA39" s="263">
        <f t="shared" si="947"/>
        <v>109775</v>
      </c>
      <c r="JB39" s="263">
        <f t="shared" si="947"/>
        <v>110455</v>
      </c>
      <c r="JC39" s="263">
        <f t="shared" si="947"/>
        <v>111303</v>
      </c>
      <c r="JD39" s="263">
        <f t="shared" si="947"/>
        <v>136203</v>
      </c>
      <c r="JE39" s="661">
        <f t="shared" si="948"/>
        <v>113834</v>
      </c>
      <c r="JF39" s="661">
        <f t="shared" si="948"/>
        <v>115414</v>
      </c>
      <c r="JG39" s="661">
        <f t="shared" si="948"/>
        <v>115875</v>
      </c>
      <c r="JH39" s="661">
        <f t="shared" si="948"/>
        <v>116600</v>
      </c>
      <c r="JI39" s="661">
        <f t="shared" si="948"/>
        <v>117464</v>
      </c>
      <c r="JJ39" s="661">
        <f t="shared" si="948"/>
        <v>117293</v>
      </c>
      <c r="JK39" s="661">
        <f t="shared" si="948"/>
        <v>142567</v>
      </c>
      <c r="JL39" s="661">
        <f t="shared" si="948"/>
        <v>117052</v>
      </c>
      <c r="JM39" s="661">
        <f t="shared" si="948"/>
        <v>117471</v>
      </c>
      <c r="JN39" s="661">
        <f t="shared" si="948"/>
        <v>118989</v>
      </c>
      <c r="JO39" s="661">
        <f t="shared" si="948"/>
        <v>119836</v>
      </c>
      <c r="JP39" s="661">
        <f t="shared" si="948"/>
        <v>121134</v>
      </c>
      <c r="JQ39" s="753">
        <f t="shared" si="949"/>
        <v>148617</v>
      </c>
      <c r="JR39" s="753">
        <f t="shared" si="949"/>
        <v>121181</v>
      </c>
      <c r="JS39" s="753">
        <f t="shared" si="949"/>
        <v>120655</v>
      </c>
      <c r="JT39" s="753">
        <f t="shared" si="949"/>
        <v>120725</v>
      </c>
      <c r="JU39" s="753">
        <f t="shared" si="949"/>
        <v>120484</v>
      </c>
      <c r="JV39" s="753">
        <f t="shared" si="949"/>
        <v>146930</v>
      </c>
      <c r="JW39" s="753">
        <f t="shared" si="949"/>
        <v>122677</v>
      </c>
      <c r="JX39" s="753">
        <f t="shared" si="949"/>
        <v>118613</v>
      </c>
      <c r="JY39" s="753">
        <f t="shared" si="949"/>
        <v>117993</v>
      </c>
      <c r="JZ39" s="753">
        <f t="shared" si="949"/>
        <v>118591</v>
      </c>
      <c r="KA39" s="753">
        <f t="shared" si="949"/>
        <v>118832</v>
      </c>
      <c r="KB39" s="753">
        <f t="shared" si="949"/>
        <v>119298</v>
      </c>
      <c r="KC39" s="803">
        <f t="shared" si="950"/>
        <v>145790</v>
      </c>
      <c r="KD39" s="803">
        <f t="shared" si="950"/>
        <v>116206</v>
      </c>
      <c r="KE39" s="803">
        <f t="shared" si="950"/>
        <v>115029</v>
      </c>
      <c r="KF39" s="803">
        <f t="shared" si="950"/>
        <v>119153</v>
      </c>
      <c r="KG39" s="803">
        <f t="shared" si="950"/>
        <v>118608</v>
      </c>
      <c r="KH39" s="803">
        <f t="shared" si="950"/>
        <v>138463</v>
      </c>
      <c r="KI39" s="803">
        <f t="shared" si="950"/>
        <v>122677</v>
      </c>
      <c r="KJ39" s="803">
        <f t="shared" si="950"/>
        <v>118351</v>
      </c>
      <c r="KK39" s="803">
        <f t="shared" si="950"/>
        <v>118694</v>
      </c>
      <c r="KL39" s="803">
        <f t="shared" si="950"/>
        <v>118948</v>
      </c>
      <c r="KM39" s="803">
        <f t="shared" si="950"/>
        <v>119134</v>
      </c>
      <c r="KN39" s="803">
        <f t="shared" si="950"/>
        <v>145902</v>
      </c>
      <c r="KO39" s="978">
        <f t="shared" si="951"/>
        <v>120333</v>
      </c>
      <c r="KP39" s="978">
        <f t="shared" si="951"/>
        <v>120439</v>
      </c>
      <c r="KQ39" s="978">
        <f t="shared" si="951"/>
        <v>120457</v>
      </c>
      <c r="KR39" s="978">
        <f t="shared" si="951"/>
        <v>123696</v>
      </c>
      <c r="KS39" s="978">
        <f t="shared" si="951"/>
        <v>123112</v>
      </c>
      <c r="KT39" s="978">
        <f t="shared" si="951"/>
        <v>150674</v>
      </c>
      <c r="KU39" s="978">
        <f t="shared" si="951"/>
        <v>122749</v>
      </c>
      <c r="KV39" s="978">
        <f t="shared" si="951"/>
        <v>122426</v>
      </c>
      <c r="KW39" s="978">
        <f t="shared" si="951"/>
        <v>122432</v>
      </c>
      <c r="KX39" s="978">
        <f t="shared" si="951"/>
        <v>123204</v>
      </c>
      <c r="KY39" s="978">
        <f t="shared" si="951"/>
        <v>123631</v>
      </c>
      <c r="KZ39" s="978">
        <f t="shared" si="951"/>
        <v>152519</v>
      </c>
      <c r="LA39" s="1000">
        <f t="shared" si="952"/>
        <v>125241</v>
      </c>
      <c r="LB39" s="1000">
        <f t="shared" si="952"/>
        <v>124809</v>
      </c>
      <c r="LC39" s="1000">
        <f t="shared" si="952"/>
        <v>124209</v>
      </c>
      <c r="LD39" s="1000">
        <f t="shared" si="952"/>
        <v>124310</v>
      </c>
      <c r="LE39" s="1000">
        <f t="shared" si="952"/>
        <v>148752</v>
      </c>
      <c r="LF39" s="1000">
        <f t="shared" si="952"/>
        <v>123800</v>
      </c>
      <c r="LG39" s="1000">
        <f t="shared" si="952"/>
        <v>122462</v>
      </c>
      <c r="LH39" s="1000">
        <f t="shared" si="952"/>
        <v>122199</v>
      </c>
      <c r="LI39" s="1000">
        <f t="shared" si="952"/>
        <v>122455</v>
      </c>
      <c r="LJ39" s="1000">
        <f t="shared" si="952"/>
        <v>151087</v>
      </c>
      <c r="LK39" s="1000">
        <f t="shared" si="952"/>
        <v>124080</v>
      </c>
      <c r="LL39" s="1000">
        <f t="shared" si="952"/>
        <v>124589</v>
      </c>
      <c r="LM39" s="1040">
        <f t="shared" si="953"/>
        <v>125172</v>
      </c>
      <c r="LN39" s="1040">
        <f t="shared" si="953"/>
        <v>124995</v>
      </c>
      <c r="LO39" s="1040">
        <f t="shared" si="953"/>
        <v>125067</v>
      </c>
      <c r="LP39" s="1040">
        <f t="shared" si="953"/>
        <v>145112</v>
      </c>
      <c r="LQ39" s="1040">
        <f t="shared" si="953"/>
        <v>124322</v>
      </c>
      <c r="LR39" s="1040">
        <f t="shared" si="953"/>
        <v>123988</v>
      </c>
      <c r="LS39" s="1040">
        <f t="shared" si="953"/>
        <v>124094</v>
      </c>
      <c r="LT39" s="1040">
        <f t="shared" si="953"/>
        <v>124481</v>
      </c>
      <c r="LU39" s="1040">
        <f t="shared" si="953"/>
        <v>124667</v>
      </c>
      <c r="LV39" s="1040">
        <f t="shared" si="953"/>
        <v>125342</v>
      </c>
      <c r="LW39" s="1040">
        <f t="shared" si="953"/>
        <v>153668</v>
      </c>
      <c r="LX39" s="1040">
        <f t="shared" si="953"/>
        <v>126715</v>
      </c>
      <c r="LY39" s="1129">
        <f t="shared" si="954"/>
        <v>122765</v>
      </c>
      <c r="LZ39" s="1129">
        <f t="shared" si="954"/>
        <v>123392</v>
      </c>
      <c r="MA39" s="1129">
        <f t="shared" si="954"/>
        <v>123648</v>
      </c>
      <c r="MB39" s="1129">
        <f t="shared" si="954"/>
        <v>151921</v>
      </c>
      <c r="MC39" s="1129">
        <f t="shared" si="954"/>
        <v>124755</v>
      </c>
      <c r="MD39" s="1129">
        <f t="shared" si="954"/>
        <v>125060</v>
      </c>
      <c r="ME39" s="1129">
        <f t="shared" si="954"/>
        <v>125228</v>
      </c>
      <c r="MF39" s="1129">
        <f t="shared" si="954"/>
        <v>124814</v>
      </c>
      <c r="MG39" s="1129">
        <f t="shared" si="954"/>
        <v>124633</v>
      </c>
      <c r="MH39" s="1129">
        <f t="shared" si="954"/>
        <v>152325</v>
      </c>
      <c r="MI39" s="1129">
        <f t="shared" si="954"/>
        <v>125460</v>
      </c>
      <c r="MJ39" s="1129">
        <f t="shared" si="954"/>
        <v>125688</v>
      </c>
      <c r="MK39" s="1219">
        <f t="shared" si="955"/>
        <v>125649</v>
      </c>
      <c r="ML39" s="1219">
        <f t="shared" si="956"/>
        <v>126476</v>
      </c>
      <c r="MM39" s="1219">
        <f t="shared" si="957"/>
        <v>125205</v>
      </c>
      <c r="MN39" s="1219">
        <f t="shared" si="958"/>
        <v>152165</v>
      </c>
      <c r="MO39" s="1219">
        <f t="shared" si="959"/>
        <v>122947</v>
      </c>
      <c r="MP39" s="1219">
        <f t="shared" si="960"/>
        <v>121833</v>
      </c>
      <c r="MQ39" s="1219">
        <f t="shared" si="961"/>
        <v>114374</v>
      </c>
      <c r="MR39" s="1219">
        <f t="shared" si="962"/>
        <v>112202</v>
      </c>
      <c r="MS39" s="1219">
        <f t="shared" si="963"/>
        <v>0</v>
      </c>
      <c r="MT39" s="1219">
        <f t="shared" si="964"/>
        <v>0</v>
      </c>
      <c r="MU39" s="1219">
        <f t="shared" si="965"/>
        <v>0</v>
      </c>
      <c r="MV39" s="1219">
        <f t="shared" si="966"/>
        <v>0</v>
      </c>
    </row>
    <row r="40" spans="1:360" s="1" customFormat="1" ht="15" thickBot="1" x14ac:dyDescent="0.35">
      <c r="A40" s="629"/>
      <c r="B40" s="51">
        <v>5.4</v>
      </c>
      <c r="C40" s="3"/>
      <c r="D40" s="3"/>
      <c r="E40" s="1282" t="s">
        <v>18</v>
      </c>
      <c r="F40" s="1282"/>
      <c r="G40" s="1283"/>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21">AJ5/AJ39</f>
        <v>1.792934046921084E-4</v>
      </c>
      <c r="AK40" s="174">
        <f t="shared" si="1021"/>
        <v>1.4827005908561855E-4</v>
      </c>
      <c r="AL40" s="175">
        <f t="shared" si="1021"/>
        <v>1.8852679773767844E-4</v>
      </c>
      <c r="AM40" s="176">
        <f t="shared" si="1021"/>
        <v>1.8839656579974342E-4</v>
      </c>
      <c r="AN40" s="175">
        <f t="shared" si="1021"/>
        <v>1.7969936296575829E-4</v>
      </c>
      <c r="AO40" s="538">
        <f t="shared" si="1021"/>
        <v>2.0700952243803215E-4</v>
      </c>
      <c r="AP40" s="546">
        <f t="shared" si="1021"/>
        <v>2.5220680958385876E-4</v>
      </c>
      <c r="AQ40" s="538">
        <f t="shared" si="1021"/>
        <v>1.0565399824916231E-4</v>
      </c>
      <c r="AR40" s="546">
        <f t="shared" si="1021"/>
        <v>9.0135563888087689E-5</v>
      </c>
      <c r="AS40" s="538">
        <f t="shared" si="1021"/>
        <v>1.7068525638722196E-4</v>
      </c>
      <c r="AT40" s="546">
        <f t="shared" si="1021"/>
        <v>1.7920665215092783E-4</v>
      </c>
      <c r="AU40" s="538">
        <f t="shared" si="1021"/>
        <v>2.8460635383684943E-4</v>
      </c>
      <c r="AV40" s="132">
        <f t="shared" si="1021"/>
        <v>1.7951177141202655E-4</v>
      </c>
      <c r="AW40" s="146">
        <f>SUM(AJ40:AU40)/$AV$4</f>
        <v>1.8114086223458724E-4</v>
      </c>
      <c r="AX40" s="352">
        <f t="shared" ref="AX40:BH40" si="1022">AX5/AX39</f>
        <v>2.402156602816751E-4</v>
      </c>
      <c r="AY40" s="174">
        <f t="shared" si="1022"/>
        <v>1.6437168921796432E-4</v>
      </c>
      <c r="AZ40" s="175">
        <f t="shared" si="1022"/>
        <v>6.1418403844069511E-4</v>
      </c>
      <c r="BA40" s="176">
        <f t="shared" si="1022"/>
        <v>7.7721846164969133E-4</v>
      </c>
      <c r="BB40" s="175">
        <f t="shared" si="1022"/>
        <v>1.1805410510447789E-4</v>
      </c>
      <c r="BC40" s="538">
        <f t="shared" si="1022"/>
        <v>3.8253456473031315E-4</v>
      </c>
      <c r="BD40" s="546">
        <f t="shared" si="1022"/>
        <v>2.1903494824285298E-4</v>
      </c>
      <c r="BE40" s="538">
        <f t="shared" si="1022"/>
        <v>1.9171079057878402E-4</v>
      </c>
      <c r="BF40" s="546">
        <f t="shared" si="1022"/>
        <v>2.9150535185606925E-4</v>
      </c>
      <c r="BG40" s="538">
        <f t="shared" si="1022"/>
        <v>2.8971074193110319E-4</v>
      </c>
      <c r="BH40" s="546">
        <f t="shared" si="1022"/>
        <v>2.2461209491208683E-4</v>
      </c>
      <c r="BI40" s="538">
        <f t="shared" ref="BI40" si="1023">BI5/BI39</f>
        <v>2.6431135878064358E-4</v>
      </c>
      <c r="BJ40" s="132">
        <f>BJ5/BJ39</f>
        <v>3.105039673905996E-4</v>
      </c>
      <c r="BK40" s="146">
        <f>SUM(AX40:BI40)/$BJ$4</f>
        <v>3.1478865047719645E-4</v>
      </c>
      <c r="BL40" s="352">
        <f t="shared" ref="BL40:BX40" si="1024">BL5/BL39</f>
        <v>1.0893054799093417E-3</v>
      </c>
      <c r="BM40" s="174">
        <f t="shared" ref="BM40:BN40" si="1025">BM5/BM39</f>
        <v>2.7726272375968252E-4</v>
      </c>
      <c r="BN40" s="175">
        <f t="shared" si="1025"/>
        <v>6.3861920172599788E-4</v>
      </c>
      <c r="BO40" s="176">
        <f t="shared" ref="BO40" si="1026">BO5/BO39</f>
        <v>2.144082332761578E-4</v>
      </c>
      <c r="BP40" s="175">
        <f t="shared" ref="BP40:BQ40" si="1027">BP5/BP39</f>
        <v>1.4472519239937343E-4</v>
      </c>
      <c r="BQ40" s="538">
        <f t="shared" si="1027"/>
        <v>3.9218026651206806E-4</v>
      </c>
      <c r="BR40" s="546">
        <f t="shared" ref="BR40" si="1028">BR5/BR39</f>
        <v>1.3327067273632748E-4</v>
      </c>
      <c r="BS40" s="538">
        <f t="shared" ref="BS40:BU40" si="1029">BS5/BS39</f>
        <v>5.6385196323001743E-4</v>
      </c>
      <c r="BT40" s="546">
        <f t="shared" si="1029"/>
        <v>1.3279873330439003E-3</v>
      </c>
      <c r="BU40" s="546">
        <f t="shared" si="1029"/>
        <v>1.4287034936002487E-4</v>
      </c>
      <c r="BV40" s="546">
        <f t="shared" ref="BV40:BW40" si="1030">BV5/BV39</f>
        <v>5.0068426850028375E-5</v>
      </c>
      <c r="BW40" s="546">
        <f t="shared" si="1030"/>
        <v>2.2289365496062211E-4</v>
      </c>
      <c r="BX40" s="132">
        <f t="shared" si="1024"/>
        <v>4.24825727278625E-4</v>
      </c>
      <c r="BY40" s="146">
        <f>SUM(BL40:BW40)/$BX$4</f>
        <v>4.331202914802952E-4</v>
      </c>
      <c r="BZ40" s="546">
        <f t="shared" ref="BZ40:CA40" si="1031">BZ5/BZ39</f>
        <v>1.6148892791537981E-4</v>
      </c>
      <c r="CA40" s="174">
        <f t="shared" si="1031"/>
        <v>2.5581568067601355E-4</v>
      </c>
      <c r="CB40" s="175">
        <f t="shared" ref="CB40:CC40" si="1032">CB5/CB39</f>
        <v>2.3206663627698811E-4</v>
      </c>
      <c r="CC40" s="176">
        <f t="shared" si="1032"/>
        <v>2.0708221163802029E-4</v>
      </c>
      <c r="CD40" s="175">
        <f t="shared" ref="CD40:CE40" si="1033">CD5/CD39</f>
        <v>1.3694764450051459E-3</v>
      </c>
      <c r="CE40" s="538">
        <f t="shared" si="1033"/>
        <v>3.6752194922752329E-4</v>
      </c>
      <c r="CF40" s="546">
        <f t="shared" ref="CF40:CG40" si="1034">CF5/CF39</f>
        <v>8.9666359627314004E-5</v>
      </c>
      <c r="CG40" s="538">
        <f t="shared" si="1034"/>
        <v>3.0350804717863976E-4</v>
      </c>
      <c r="CH40" s="546">
        <f t="shared" ref="CH40:CI40" si="1035">CH5/CH39</f>
        <v>4.0680379344537387E-4</v>
      </c>
      <c r="CI40" s="546">
        <f t="shared" si="1035"/>
        <v>3.7102309618773768E-4</v>
      </c>
      <c r="CJ40" s="546">
        <f t="shared" ref="CJ40:CK40" si="1036">CJ5/CJ39</f>
        <v>2.0196580045778916E-4</v>
      </c>
      <c r="CK40" s="546">
        <f t="shared" si="1036"/>
        <v>4.2750088014887087E-4</v>
      </c>
      <c r="CL40" s="132">
        <f t="shared" ref="CL40" si="1037">CL5/CL39</f>
        <v>3.6197072653747231E-4</v>
      </c>
      <c r="CM40" s="146">
        <f>SUM(BZ40:CK40)/$CL$4</f>
        <v>3.6615998564873306E-4</v>
      </c>
      <c r="CN40" s="546">
        <f t="shared" ref="CN40:CO40" si="1038">CN5/CN39</f>
        <v>4.3898758488236504E-4</v>
      </c>
      <c r="CO40" s="174">
        <f t="shared" si="1038"/>
        <v>4.2166497426983119E-4</v>
      </c>
      <c r="CP40" s="175">
        <f t="shared" ref="CP40:CQ40" si="1039">CP5/CP39</f>
        <v>3.2165801667405613E-4</v>
      </c>
      <c r="CQ40" s="176">
        <f t="shared" si="1039"/>
        <v>3.5248797764219112E-4</v>
      </c>
      <c r="CR40" s="175">
        <f t="shared" ref="CR40:CS40" si="1040">CR5/CR39</f>
        <v>2.9508970727101037E-4</v>
      </c>
      <c r="CS40" s="538">
        <f t="shared" si="1040"/>
        <v>4.1888446733062261E-4</v>
      </c>
      <c r="CT40" s="546">
        <f t="shared" ref="CT40:CU40" si="1041">CT5/CT39</f>
        <v>8.9666359627314004E-5</v>
      </c>
      <c r="CU40" s="538">
        <f t="shared" si="1041"/>
        <v>8.6184316144350282E-4</v>
      </c>
      <c r="CV40" s="546">
        <f t="shared" ref="CV40:CW40" si="1042">CV5/CV39</f>
        <v>1.5165046253391072E-4</v>
      </c>
      <c r="CW40" s="913">
        <f t="shared" si="1042"/>
        <v>2.6061808521370681E-4</v>
      </c>
      <c r="CX40" s="546">
        <f t="shared" ref="CX40:CY40" si="1043">CX5/CX39</f>
        <v>3.9451374082965401E-4</v>
      </c>
      <c r="CY40" s="174">
        <f t="shared" si="1043"/>
        <v>1.850557223341695E-4</v>
      </c>
      <c r="CZ40" s="132">
        <f t="shared" ref="CZ40" si="1044">CZ5/CZ39</f>
        <v>3.4803985423743531E-4</v>
      </c>
      <c r="DA40" s="146">
        <f>SUM(CN40:CY40)/$CZ$4</f>
        <v>3.493433550043612E-4</v>
      </c>
      <c r="DB40" s="546">
        <f t="shared" ref="DB40:DC40" si="1045">DB5/DB39</f>
        <v>3.2410062077734285E-4</v>
      </c>
      <c r="DC40" s="174">
        <f t="shared" si="1045"/>
        <v>3.4872425045043547E-4</v>
      </c>
      <c r="DD40" s="175">
        <f t="shared" ref="DD40:DE40" si="1046">DD5/DD39</f>
        <v>3.8187901076732774E-4</v>
      </c>
      <c r="DE40" s="176">
        <f t="shared" si="1046"/>
        <v>3.3145776742982797E-4</v>
      </c>
      <c r="DF40" s="175">
        <f t="shared" ref="DF40:DG40" si="1047">DF5/DF39</f>
        <v>2.3555786600818767E-4</v>
      </c>
      <c r="DG40" s="538">
        <f t="shared" si="1047"/>
        <v>2.5883695926304473E-4</v>
      </c>
      <c r="DH40" s="546">
        <f t="shared" ref="DH40:DI40" si="1048">DH5/DH39</f>
        <v>3.910418822149264E-4</v>
      </c>
      <c r="DI40" s="538">
        <f t="shared" si="1048"/>
        <v>2.8588698479081243E-4</v>
      </c>
      <c r="DJ40" s="546">
        <f t="shared" ref="DJ40:DK40" si="1049">DJ5/DJ39</f>
        <v>1.8785938316779927E-4</v>
      </c>
      <c r="DK40" s="538">
        <f t="shared" si="1049"/>
        <v>4.5453069705529041E-4</v>
      </c>
      <c r="DL40" s="546">
        <f t="shared" ref="DL40:DM40" si="1050">DL5/DL39</f>
        <v>2.6692334446862031E-4</v>
      </c>
      <c r="DM40" s="538">
        <f t="shared" si="1050"/>
        <v>2.6226240665097464E-4</v>
      </c>
      <c r="DN40" s="132">
        <f t="shared" ref="DN40" si="1051">DN5/DN39</f>
        <v>3.0871642135400009E-4</v>
      </c>
      <c r="DO40" s="146">
        <f>SUM(DB40:DM40)/$DN$4</f>
        <v>3.1075509775371589E-4</v>
      </c>
      <c r="DP40" s="546">
        <f t="shared" ref="DP40:DQ40" si="1052">DP5/DP39</f>
        <v>3.5132264993093318E-4</v>
      </c>
      <c r="DQ40" s="174">
        <f t="shared" si="1052"/>
        <v>3.6856316451537948E-4</v>
      </c>
      <c r="DR40" s="175">
        <f t="shared" ref="DR40:DS40" si="1053">DR5/DR39</f>
        <v>7.7289085331980775E-4</v>
      </c>
      <c r="DS40" s="176">
        <f t="shared" si="1053"/>
        <v>5.1484192743946587E-4</v>
      </c>
      <c r="DT40" s="175">
        <f t="shared" ref="DT40:DU40" si="1054">DT5/DT39</f>
        <v>4.4369151339141658E-4</v>
      </c>
      <c r="DU40" s="538">
        <f t="shared" si="1054"/>
        <v>4.2810985460420032E-4</v>
      </c>
      <c r="DV40" s="546">
        <f t="shared" ref="DV40:DW40" si="1055">DV5/DV39</f>
        <v>3.1846613643415916E-4</v>
      </c>
      <c r="DW40" s="538">
        <f t="shared" si="1055"/>
        <v>2.8641805579423727E-4</v>
      </c>
      <c r="DX40" s="546">
        <f t="shared" ref="DX40:DY40" si="1056">DX5/DX39</f>
        <v>3.8381446245559591E-4</v>
      </c>
      <c r="DY40" s="1055">
        <f t="shared" si="1056"/>
        <v>1.3237406262616902E-4</v>
      </c>
      <c r="DZ40" s="1056">
        <f t="shared" ref="DZ40:EA40" si="1057">DZ5/DZ39</f>
        <v>2.4983881366860092E-4</v>
      </c>
      <c r="EA40" s="538">
        <f t="shared" si="1057"/>
        <v>2.0065976932152917E-4</v>
      </c>
      <c r="EB40" s="132">
        <f t="shared" ref="EB40" si="1058">EB5/EB39</f>
        <v>3.6801207807837875E-4</v>
      </c>
      <c r="EC40" s="146">
        <f>SUM(DP40:EA40)/$EB$4</f>
        <v>3.7091593862512455E-4</v>
      </c>
      <c r="ED40" s="546">
        <f t="shared" ref="ED40" si="1059">ED5/ED39</f>
        <v>2.3967021378583069E-4</v>
      </c>
      <c r="EE40" s="174">
        <f t="shared" ref="EE40:EF40" si="1060">EE5/EE39</f>
        <v>8.8003520140805634E-5</v>
      </c>
      <c r="EF40" s="175">
        <f t="shared" si="1060"/>
        <v>3.7579857196542651E-4</v>
      </c>
      <c r="EG40" s="176">
        <f t="shared" ref="EG40:EH40" si="1061">EG5/EG39</f>
        <v>3.1699652682066267E-4</v>
      </c>
      <c r="EH40" s="175">
        <f t="shared" si="1061"/>
        <v>8.0436286417528678E-5</v>
      </c>
      <c r="EI40" s="538">
        <f t="shared" ref="EI40:EJ40" si="1062">EI5/EI39</f>
        <v>2.8228538245636672E-4</v>
      </c>
      <c r="EJ40" s="546">
        <f t="shared" si="1062"/>
        <v>9.6700888036488467E-5</v>
      </c>
      <c r="EK40" s="538">
        <f t="shared" ref="EK40:EL40" si="1063">EK5/EK39</f>
        <v>1.3656702629316923E-4</v>
      </c>
      <c r="EL40" s="546">
        <f t="shared" si="1063"/>
        <v>9.8662837799898934E-4</v>
      </c>
      <c r="EM40" s="538">
        <f t="shared" ref="EM40:EN40" si="1064">EM5/EM39</f>
        <v>1.3562891927685852E-4</v>
      </c>
      <c r="EN40" s="546">
        <f t="shared" si="1064"/>
        <v>2.9934664341307236E-4</v>
      </c>
      <c r="EO40" s="538">
        <f t="shared" ref="EO40" si="1065">EO5/EO39</f>
        <v>4.4982835496981417E-4</v>
      </c>
      <c r="EP40" s="132">
        <f t="shared" ref="EP40" si="1066">EP5/EP39</f>
        <v>2.9141464038722609E-4</v>
      </c>
      <c r="EQ40" s="146">
        <f>SUM(ED40:EO40)/$EP$4</f>
        <v>2.9065755929791776E-4</v>
      </c>
      <c r="ER40" s="546">
        <f t="shared" ref="ER40:ES40" si="1067">ER5/ER39</f>
        <v>3.0953447643872439E-4</v>
      </c>
      <c r="ES40" s="174">
        <f t="shared" si="1067"/>
        <v>3.7279564315352695E-4</v>
      </c>
      <c r="ET40" s="175">
        <f t="shared" ref="ET40:EU40" si="1068">ET5/ET39</f>
        <v>3.8819875776397513E-4</v>
      </c>
      <c r="EU40" s="176">
        <f t="shared" si="1068"/>
        <v>2.1721815943812902E-4</v>
      </c>
      <c r="EV40" s="175">
        <f t="shared" ref="EV40" si="1069">EV5/EV39</f>
        <v>2.404713237946375E-4</v>
      </c>
      <c r="EW40" s="538">
        <f t="shared" ref="EW40:EX40" si="1070">EW5/EW39</f>
        <v>3.3583879737725893E-4</v>
      </c>
      <c r="EX40" s="546">
        <f t="shared" si="1070"/>
        <v>3.0344651355926789E-4</v>
      </c>
      <c r="EY40" s="538">
        <f t="shared" ref="EY40" si="1071">EY5/EY39</f>
        <v>2.8842918262374413E-4</v>
      </c>
      <c r="EZ40" s="546">
        <f t="shared" ref="EZ40:FA40" si="1072">EZ5/EZ39</f>
        <v>1.2837691462132822E-4</v>
      </c>
      <c r="FA40" s="538">
        <f t="shared" si="1072"/>
        <v>1.1816838995568685E-4</v>
      </c>
      <c r="FB40" s="546">
        <f t="shared" ref="FB40:FC40" si="1073">FB5/FB39</f>
        <v>9.5648015303682451E-5</v>
      </c>
      <c r="FC40" s="538">
        <f t="shared" si="1073"/>
        <v>2.5459868881675258E-4</v>
      </c>
      <c r="FD40" s="132">
        <f t="shared" ref="FD40" si="1074">FD5/FD39</f>
        <v>2.5101810750415086E-4</v>
      </c>
      <c r="FE40" s="146">
        <f>SUM(ER40:FC40)/$FD$4</f>
        <v>2.5439373857055953E-4</v>
      </c>
      <c r="FF40" s="546">
        <f t="shared" ref="FF40:FG40" si="1075">FF5/FF39</f>
        <v>3.6609921288669232E-4</v>
      </c>
      <c r="FG40" s="174">
        <f t="shared" si="1075"/>
        <v>2.2929251399475E-4</v>
      </c>
      <c r="FH40" s="175">
        <f t="shared" ref="FH40:FI40" si="1076">FH5/FH39</f>
        <v>1.9967253703925562E-4</v>
      </c>
      <c r="FI40" s="176">
        <f t="shared" si="1076"/>
        <v>2.3001347221765847E-4</v>
      </c>
      <c r="FJ40" s="175">
        <f t="shared" ref="FJ40:FK40" si="1077">FJ5/FJ39</f>
        <v>1.4640454830130057E-4</v>
      </c>
      <c r="FK40" s="538">
        <f t="shared" si="1077"/>
        <v>1.2147776054106851E-3</v>
      </c>
      <c r="FL40" s="546">
        <f t="shared" ref="FL40:FM40" si="1078">FL5/FL39</f>
        <v>8.743245842586602E-5</v>
      </c>
      <c r="FM40" s="538">
        <f t="shared" si="1078"/>
        <v>3.2084989572378389E-4</v>
      </c>
      <c r="FN40" s="546"/>
      <c r="FO40" s="538"/>
      <c r="FP40" s="546"/>
      <c r="FQ40" s="538"/>
      <c r="FR40" s="132">
        <f t="shared" ref="FR40" si="1079">FR5/FR39</f>
        <v>3.4670495408407447E-4</v>
      </c>
      <c r="FS40" s="146">
        <f>SUM(FF40:FQ40)/$FR$4</f>
        <v>3.4931778049999903E-4</v>
      </c>
      <c r="FT40" s="365">
        <f>ER40-EO40</f>
        <v>-1.4029387853108977E-4</v>
      </c>
      <c r="FU40" s="1114">
        <f>FT40/EO40</f>
        <v>-0.3118831371590709</v>
      </c>
      <c r="FV40" s="365">
        <f>ES40-ER40</f>
        <v>6.3261166714802556E-5</v>
      </c>
      <c r="FW40" s="1100">
        <f>FV40/ER40</f>
        <v>0.20437518767744042</v>
      </c>
      <c r="FX40" s="365">
        <f>ET40-ES40</f>
        <v>1.5403114610448181E-5</v>
      </c>
      <c r="FY40" s="1100">
        <f>FX40/ES40</f>
        <v>4.1317850391574394E-2</v>
      </c>
      <c r="FZ40" s="365">
        <f>EU40-ET40</f>
        <v>-1.7098059832584611E-4</v>
      </c>
      <c r="GA40" s="1100">
        <f>FZ40/ET40</f>
        <v>-0.44044602128737959</v>
      </c>
      <c r="GB40" s="365">
        <f>EV40-EU40</f>
        <v>2.3253164356508481E-5</v>
      </c>
      <c r="GC40" s="1100">
        <f>GB40/EU40</f>
        <v>0.10704981764257955</v>
      </c>
      <c r="GD40" s="365">
        <f>EW40-EV40</f>
        <v>9.5367473582621425E-5</v>
      </c>
      <c r="GE40" s="1100">
        <f>GD40/EV40</f>
        <v>0.3965856388933312</v>
      </c>
      <c r="GF40" s="365">
        <f>EX40-EW40</f>
        <v>-3.2392283817991039E-5</v>
      </c>
      <c r="GG40" s="1158">
        <f>GF40/EW40</f>
        <v>-9.6451881292332356E-2</v>
      </c>
      <c r="GH40" s="365">
        <f>EY40-EX40</f>
        <v>-1.5017330935523758E-5</v>
      </c>
      <c r="GI40" s="1100">
        <f>GH40/EX40</f>
        <v>-4.9489218905099192E-2</v>
      </c>
      <c r="GJ40" s="365">
        <f>EZ40-EY40</f>
        <v>-1.6005226800241591E-4</v>
      </c>
      <c r="GK40" s="1100">
        <f>GJ40/EY40</f>
        <v>-0.55491010495704274</v>
      </c>
      <c r="GL40" s="365">
        <f>FA40-EZ40</f>
        <v>-1.0208524665641371E-5</v>
      </c>
      <c r="GM40" s="1100">
        <f>GL40/EZ40</f>
        <v>-7.9519940915805068E-2</v>
      </c>
      <c r="GN40" s="365">
        <f>FB40-FA40</f>
        <v>-2.2520374652004402E-5</v>
      </c>
      <c r="GO40" s="1100">
        <f>GN40/FA40</f>
        <v>-0.19057867049258725</v>
      </c>
      <c r="GP40" s="365">
        <f>FC40-FB40</f>
        <v>1.5895067351307012E-4</v>
      </c>
      <c r="GQ40" s="1100">
        <f>GP40/FB40</f>
        <v>1.6618292915791479</v>
      </c>
      <c r="GR40" s="1246">
        <f t="shared" si="355"/>
        <v>1.1150052406993973E-4</v>
      </c>
      <c r="GS40" s="1184">
        <f t="shared" si="356"/>
        <v>0.43794618341570579</v>
      </c>
      <c r="GT40" s="1246">
        <f t="shared" si="357"/>
        <v>-1.3680669889194232E-4</v>
      </c>
      <c r="GU40" s="1258">
        <f t="shared" si="358"/>
        <v>-0.37368749802334039</v>
      </c>
      <c r="GV40" s="1246">
        <f t="shared" si="359"/>
        <v>-2.9619976955494383E-5</v>
      </c>
      <c r="GW40" s="1258">
        <f t="shared" si="360"/>
        <v>-0.12917986915252094</v>
      </c>
      <c r="GX40" s="1246">
        <f t="shared" si="361"/>
        <v>3.0340935178402854E-5</v>
      </c>
      <c r="GY40" s="1258">
        <f t="shared" si="362"/>
        <v>0.15195347156047717</v>
      </c>
      <c r="GZ40" s="1246">
        <f t="shared" si="363"/>
        <v>-8.3608923916357906E-5</v>
      </c>
      <c r="HA40" s="1258">
        <f t="shared" si="364"/>
        <v>-0.36349576879236001</v>
      </c>
      <c r="HB40" s="1246">
        <f t="shared" si="365"/>
        <v>1.0683730571093846E-3</v>
      </c>
      <c r="HC40" s="1258">
        <f t="shared" si="366"/>
        <v>7.2974034584681942</v>
      </c>
      <c r="HD40" s="1246">
        <f t="shared" si="367"/>
        <v>-1.1273451469848191E-3</v>
      </c>
      <c r="HE40" s="1258">
        <f t="shared" si="368"/>
        <v>-0.9280259546797397</v>
      </c>
      <c r="HF40" s="1246">
        <f t="shared" si="369"/>
        <v>2.3341743729791785E-4</v>
      </c>
      <c r="HG40" s="1258">
        <f t="shared" si="370"/>
        <v>2.6696885973512057</v>
      </c>
      <c r="HH40" s="1246">
        <f t="shared" si="371"/>
        <v>-3.2084989572378389E-4</v>
      </c>
      <c r="HI40" s="1258">
        <f t="shared" si="372"/>
        <v>-1</v>
      </c>
      <c r="HJ40" s="1246">
        <f t="shared" si="373"/>
        <v>0</v>
      </c>
      <c r="HK40" s="1258" t="e">
        <f t="shared" si="374"/>
        <v>#DIV/0!</v>
      </c>
      <c r="HL40" s="1246">
        <f t="shared" si="375"/>
        <v>0</v>
      </c>
      <c r="HM40" s="1258" t="e">
        <f t="shared" si="376"/>
        <v>#DIV/0!</v>
      </c>
      <c r="HN40" s="1246">
        <f t="shared" si="377"/>
        <v>0</v>
      </c>
      <c r="HO40" s="1258" t="e">
        <f t="shared" si="378"/>
        <v>#DIV/0!</v>
      </c>
      <c r="HP40" s="1246">
        <f>EY40</f>
        <v>2.8842918262374413E-4</v>
      </c>
      <c r="HQ40" s="891">
        <f>FM40</f>
        <v>3.2084989572378389E-4</v>
      </c>
      <c r="HR40" s="573">
        <f>(HQ40-HP40)*100</f>
        <v>3.2420713100039756E-3</v>
      </c>
      <c r="HS40" s="220">
        <f>IF(ISERROR((HR40/HP40)/100),0,(HR40/HP40)/100)</f>
        <v>0.11240441346856561</v>
      </c>
      <c r="HT40" s="1180"/>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946"/>
        <v>1.792934046921084E-4</v>
      </c>
      <c r="IH40" s="265">
        <f t="shared" si="946"/>
        <v>1.4827005908561855E-4</v>
      </c>
      <c r="II40" s="265">
        <f t="shared" si="946"/>
        <v>1.8852679773767844E-4</v>
      </c>
      <c r="IJ40" s="265">
        <f t="shared" si="946"/>
        <v>1.8839656579974342E-4</v>
      </c>
      <c r="IK40" s="265">
        <f t="shared" si="946"/>
        <v>1.7969936296575829E-4</v>
      </c>
      <c r="IL40" s="265">
        <f t="shared" si="946"/>
        <v>2.0700952243803215E-4</v>
      </c>
      <c r="IM40" s="265">
        <f t="shared" si="946"/>
        <v>2.5220680958385876E-4</v>
      </c>
      <c r="IN40" s="265">
        <f t="shared" si="946"/>
        <v>1.0565399824916231E-4</v>
      </c>
      <c r="IO40" s="265">
        <f t="shared" si="946"/>
        <v>9.0135563888087689E-5</v>
      </c>
      <c r="IP40" s="265">
        <f t="shared" si="946"/>
        <v>1.7068525638722196E-4</v>
      </c>
      <c r="IQ40" s="265">
        <f t="shared" si="946"/>
        <v>1.7920665215092783E-4</v>
      </c>
      <c r="IR40" s="265">
        <f t="shared" si="946"/>
        <v>2.8460635383684943E-4</v>
      </c>
      <c r="IS40" s="265">
        <f t="shared" si="947"/>
        <v>2.402156602816751E-4</v>
      </c>
      <c r="IT40" s="265">
        <f t="shared" si="947"/>
        <v>1.6437168921796432E-4</v>
      </c>
      <c r="IU40" s="265">
        <f t="shared" si="947"/>
        <v>6.1418403844069511E-4</v>
      </c>
      <c r="IV40" s="265">
        <f t="shared" si="947"/>
        <v>7.7721846164969133E-4</v>
      </c>
      <c r="IW40" s="265">
        <f t="shared" si="947"/>
        <v>1.1805410510447789E-4</v>
      </c>
      <c r="IX40" s="265">
        <f t="shared" si="947"/>
        <v>3.8253456473031315E-4</v>
      </c>
      <c r="IY40" s="265">
        <f t="shared" si="947"/>
        <v>2.1903494824285298E-4</v>
      </c>
      <c r="IZ40" s="265">
        <f t="shared" si="947"/>
        <v>1.9171079057878402E-4</v>
      </c>
      <c r="JA40" s="265">
        <f t="shared" si="947"/>
        <v>2.9150535185606925E-4</v>
      </c>
      <c r="JB40" s="265">
        <f t="shared" si="947"/>
        <v>2.8971074193110319E-4</v>
      </c>
      <c r="JC40" s="265">
        <f t="shared" si="947"/>
        <v>2.2461209491208683E-4</v>
      </c>
      <c r="JD40" s="265">
        <f t="shared" si="947"/>
        <v>2.6431135878064358E-4</v>
      </c>
      <c r="JE40" s="662">
        <f t="shared" si="948"/>
        <v>1.0893054799093417E-3</v>
      </c>
      <c r="JF40" s="662">
        <f t="shared" si="948"/>
        <v>2.7726272375968252E-4</v>
      </c>
      <c r="JG40" s="662">
        <f t="shared" si="948"/>
        <v>6.3861920172599788E-4</v>
      </c>
      <c r="JH40" s="662">
        <f t="shared" si="948"/>
        <v>2.144082332761578E-4</v>
      </c>
      <c r="JI40" s="662">
        <f t="shared" si="948"/>
        <v>1.4472519239937343E-4</v>
      </c>
      <c r="JJ40" s="662">
        <f t="shared" si="948"/>
        <v>3.9218026651206806E-4</v>
      </c>
      <c r="JK40" s="662">
        <f t="shared" si="948"/>
        <v>1.3327067273632748E-4</v>
      </c>
      <c r="JL40" s="662">
        <f t="shared" si="948"/>
        <v>5.6385196323001743E-4</v>
      </c>
      <c r="JM40" s="662">
        <f t="shared" si="948"/>
        <v>1.3279873330439003E-3</v>
      </c>
      <c r="JN40" s="662">
        <f t="shared" si="948"/>
        <v>1.4287034936002487E-4</v>
      </c>
      <c r="JO40" s="662">
        <f t="shared" si="948"/>
        <v>5.0068426850028375E-5</v>
      </c>
      <c r="JP40" s="662">
        <f t="shared" si="948"/>
        <v>2.2289365496062211E-4</v>
      </c>
      <c r="JQ40" s="754">
        <f t="shared" si="949"/>
        <v>1.6148892791537981E-4</v>
      </c>
      <c r="JR40" s="754">
        <f t="shared" si="949"/>
        <v>2.5581568067601355E-4</v>
      </c>
      <c r="JS40" s="754">
        <f t="shared" si="949"/>
        <v>2.3206663627698811E-4</v>
      </c>
      <c r="JT40" s="754">
        <f t="shared" si="949"/>
        <v>2.0708221163802029E-4</v>
      </c>
      <c r="JU40" s="754">
        <f t="shared" si="949"/>
        <v>1.3694764450051459E-3</v>
      </c>
      <c r="JV40" s="754">
        <f t="shared" si="949"/>
        <v>3.6752194922752329E-4</v>
      </c>
      <c r="JW40" s="754">
        <f t="shared" si="949"/>
        <v>8.9666359627314004E-5</v>
      </c>
      <c r="JX40" s="754">
        <f t="shared" si="949"/>
        <v>3.0350804717863976E-4</v>
      </c>
      <c r="JY40" s="754">
        <f t="shared" si="949"/>
        <v>4.0680379344537387E-4</v>
      </c>
      <c r="JZ40" s="754">
        <f t="shared" si="949"/>
        <v>3.7102309618773768E-4</v>
      </c>
      <c r="KA40" s="754">
        <f t="shared" si="949"/>
        <v>2.0196580045778916E-4</v>
      </c>
      <c r="KB40" s="754">
        <f t="shared" si="949"/>
        <v>4.2750088014887087E-4</v>
      </c>
      <c r="KC40" s="804">
        <f t="shared" si="950"/>
        <v>4.3898758488236504E-4</v>
      </c>
      <c r="KD40" s="804">
        <f t="shared" si="950"/>
        <v>4.2166497426983119E-4</v>
      </c>
      <c r="KE40" s="804">
        <f t="shared" si="950"/>
        <v>3.2165801667405613E-4</v>
      </c>
      <c r="KF40" s="804">
        <f t="shared" si="950"/>
        <v>3.5248797764219112E-4</v>
      </c>
      <c r="KG40" s="804">
        <f t="shared" si="950"/>
        <v>2.9508970727101037E-4</v>
      </c>
      <c r="KH40" s="804">
        <f t="shared" si="950"/>
        <v>4.1888446733062261E-4</v>
      </c>
      <c r="KI40" s="804">
        <f t="shared" si="950"/>
        <v>8.9666359627314004E-5</v>
      </c>
      <c r="KJ40" s="804">
        <f t="shared" si="950"/>
        <v>8.6184316144350282E-4</v>
      </c>
      <c r="KK40" s="804">
        <f t="shared" si="950"/>
        <v>1.5165046253391072E-4</v>
      </c>
      <c r="KL40" s="804">
        <f t="shared" si="950"/>
        <v>2.6061808521370681E-4</v>
      </c>
      <c r="KM40" s="804">
        <f t="shared" si="950"/>
        <v>3.9451374082965401E-4</v>
      </c>
      <c r="KN40" s="804">
        <f t="shared" si="950"/>
        <v>1.850557223341695E-4</v>
      </c>
      <c r="KO40" s="979">
        <f t="shared" si="951"/>
        <v>3.2410062077734285E-4</v>
      </c>
      <c r="KP40" s="979">
        <f t="shared" si="951"/>
        <v>3.4872425045043547E-4</v>
      </c>
      <c r="KQ40" s="979">
        <f t="shared" si="951"/>
        <v>3.8187901076732774E-4</v>
      </c>
      <c r="KR40" s="979">
        <f t="shared" si="951"/>
        <v>3.3145776742982797E-4</v>
      </c>
      <c r="KS40" s="979">
        <f t="shared" si="951"/>
        <v>2.3555786600818767E-4</v>
      </c>
      <c r="KT40" s="979">
        <f t="shared" si="951"/>
        <v>2.5883695926304473E-4</v>
      </c>
      <c r="KU40" s="979">
        <f t="shared" si="951"/>
        <v>3.910418822149264E-4</v>
      </c>
      <c r="KV40" s="979">
        <f t="shared" si="951"/>
        <v>2.8588698479081243E-4</v>
      </c>
      <c r="KW40" s="979">
        <f t="shared" si="951"/>
        <v>1.8785938316779927E-4</v>
      </c>
      <c r="KX40" s="979">
        <f t="shared" si="951"/>
        <v>4.5453069705529041E-4</v>
      </c>
      <c r="KY40" s="979">
        <f t="shared" si="951"/>
        <v>2.6692334446862031E-4</v>
      </c>
      <c r="KZ40" s="979">
        <f t="shared" si="951"/>
        <v>2.6226240665097464E-4</v>
      </c>
      <c r="LA40" s="1001">
        <f t="shared" si="952"/>
        <v>3.5132264993093318E-4</v>
      </c>
      <c r="LB40" s="1001">
        <f t="shared" si="952"/>
        <v>3.6856316451537948E-4</v>
      </c>
      <c r="LC40" s="1001">
        <f t="shared" si="952"/>
        <v>7.7289085331980775E-4</v>
      </c>
      <c r="LD40" s="1001">
        <f t="shared" si="952"/>
        <v>5.1484192743946587E-4</v>
      </c>
      <c r="LE40" s="1001">
        <f t="shared" si="952"/>
        <v>4.4369151339141658E-4</v>
      </c>
      <c r="LF40" s="1001">
        <f t="shared" si="952"/>
        <v>4.2810985460420032E-4</v>
      </c>
      <c r="LG40" s="1001">
        <f t="shared" si="952"/>
        <v>3.1846613643415916E-4</v>
      </c>
      <c r="LH40" s="1001">
        <f t="shared" si="952"/>
        <v>2.8641805579423727E-4</v>
      </c>
      <c r="LI40" s="1001">
        <f t="shared" si="952"/>
        <v>3.8381446245559591E-4</v>
      </c>
      <c r="LJ40" s="1001">
        <f t="shared" si="952"/>
        <v>1.3237406262616902E-4</v>
      </c>
      <c r="LK40" s="1001">
        <f t="shared" si="952"/>
        <v>2.4983881366860092E-4</v>
      </c>
      <c r="LL40" s="1001">
        <f t="shared" si="952"/>
        <v>2.0065976932152917E-4</v>
      </c>
      <c r="LM40" s="1041">
        <f t="shared" si="953"/>
        <v>2.3967021378583069E-4</v>
      </c>
      <c r="LN40" s="1041">
        <f t="shared" si="953"/>
        <v>8.8003520140805634E-5</v>
      </c>
      <c r="LO40" s="1041">
        <f t="shared" si="953"/>
        <v>3.7579857196542651E-4</v>
      </c>
      <c r="LP40" s="1041">
        <f t="shared" si="953"/>
        <v>3.1699652682066267E-4</v>
      </c>
      <c r="LQ40" s="1041">
        <f t="shared" si="953"/>
        <v>8.0436286417528678E-5</v>
      </c>
      <c r="LR40" s="1041">
        <f t="shared" si="953"/>
        <v>2.8228538245636672E-4</v>
      </c>
      <c r="LS40" s="1041">
        <f t="shared" si="953"/>
        <v>9.6700888036488467E-5</v>
      </c>
      <c r="LT40" s="1041">
        <f t="shared" si="953"/>
        <v>1.3656702629316923E-4</v>
      </c>
      <c r="LU40" s="1041">
        <f t="shared" si="953"/>
        <v>9.8662837799898934E-4</v>
      </c>
      <c r="LV40" s="1041">
        <f t="shared" si="953"/>
        <v>1.3562891927685852E-4</v>
      </c>
      <c r="LW40" s="1041">
        <f t="shared" si="953"/>
        <v>2.9934664341307236E-4</v>
      </c>
      <c r="LX40" s="1041">
        <f t="shared" si="953"/>
        <v>4.4982835496981417E-4</v>
      </c>
      <c r="LY40" s="1130">
        <f t="shared" si="954"/>
        <v>3.0953447643872439E-4</v>
      </c>
      <c r="LZ40" s="1130">
        <f t="shared" si="954"/>
        <v>3.7279564315352695E-4</v>
      </c>
      <c r="MA40" s="1130">
        <f t="shared" si="954"/>
        <v>3.8819875776397513E-4</v>
      </c>
      <c r="MB40" s="1130">
        <f t="shared" si="954"/>
        <v>2.1721815943812902E-4</v>
      </c>
      <c r="MC40" s="1130">
        <f t="shared" si="954"/>
        <v>2.404713237946375E-4</v>
      </c>
      <c r="MD40" s="1130">
        <f t="shared" si="954"/>
        <v>3.3583879737725893E-4</v>
      </c>
      <c r="ME40" s="1130">
        <f t="shared" si="954"/>
        <v>3.0344651355926789E-4</v>
      </c>
      <c r="MF40" s="1130">
        <f t="shared" si="954"/>
        <v>2.8842918262374413E-4</v>
      </c>
      <c r="MG40" s="1130">
        <f t="shared" si="954"/>
        <v>1.2837691462132822E-4</v>
      </c>
      <c r="MH40" s="1130">
        <f t="shared" si="954"/>
        <v>1.1816838995568685E-4</v>
      </c>
      <c r="MI40" s="1130">
        <f t="shared" si="954"/>
        <v>9.5648015303682451E-5</v>
      </c>
      <c r="MJ40" s="1130">
        <f t="shared" si="954"/>
        <v>2.5459868881675258E-4</v>
      </c>
      <c r="MK40" s="1220">
        <f t="shared" si="955"/>
        <v>3.6609921288669232E-4</v>
      </c>
      <c r="ML40" s="1220">
        <f t="shared" si="956"/>
        <v>2.2929251399475E-4</v>
      </c>
      <c r="MM40" s="1220">
        <f t="shared" si="957"/>
        <v>1.9967253703925562E-4</v>
      </c>
      <c r="MN40" s="1220">
        <f t="shared" si="958"/>
        <v>2.3001347221765847E-4</v>
      </c>
      <c r="MO40" s="1220">
        <f t="shared" si="959"/>
        <v>1.4640454830130057E-4</v>
      </c>
      <c r="MP40" s="1220">
        <f t="shared" si="960"/>
        <v>1.2147776054106851E-3</v>
      </c>
      <c r="MQ40" s="1220">
        <f t="shared" si="961"/>
        <v>8.743245842586602E-5</v>
      </c>
      <c r="MR40" s="1220">
        <f t="shared" si="962"/>
        <v>3.2084989572378389E-4</v>
      </c>
      <c r="MS40" s="1220">
        <f t="shared" si="963"/>
        <v>0</v>
      </c>
      <c r="MT40" s="1220">
        <f t="shared" si="964"/>
        <v>0</v>
      </c>
      <c r="MU40" s="1220">
        <f t="shared" si="965"/>
        <v>0</v>
      </c>
      <c r="MV40" s="1220">
        <f t="shared" si="966"/>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3"/>
      <c r="FV41" s="296"/>
      <c r="FW41" s="1099"/>
      <c r="FX41" s="296"/>
      <c r="FY41" s="1099"/>
      <c r="FZ41" s="296"/>
      <c r="GA41" s="1099"/>
      <c r="GB41" s="296"/>
      <c r="GC41" s="1099"/>
      <c r="GD41" s="296"/>
      <c r="GE41" s="1099"/>
      <c r="GF41" s="296"/>
      <c r="GG41" s="1157"/>
      <c r="GH41" s="296"/>
      <c r="GI41" s="1099"/>
      <c r="GJ41" s="296"/>
      <c r="GK41" s="1099"/>
      <c r="GL41" s="296"/>
      <c r="GM41" s="1099"/>
      <c r="GN41" s="296"/>
      <c r="GO41" s="1099"/>
      <c r="GP41" s="296"/>
      <c r="GQ41" s="1099"/>
      <c r="GR41" s="1239"/>
      <c r="GS41" s="1186"/>
      <c r="GT41" s="1239"/>
      <c r="GU41" s="342"/>
      <c r="GV41" s="1239"/>
      <c r="GW41" s="342"/>
      <c r="GX41" s="1239"/>
      <c r="GY41" s="342"/>
      <c r="GZ41" s="1239"/>
      <c r="HA41" s="342"/>
      <c r="HB41" s="1239"/>
      <c r="HC41" s="342"/>
      <c r="HD41" s="1239"/>
      <c r="HE41" s="342"/>
      <c r="HF41" s="1239"/>
      <c r="HG41" s="342"/>
      <c r="HH41" s="1239"/>
      <c r="HI41" s="342"/>
      <c r="HJ41" s="1239"/>
      <c r="HK41" s="342"/>
      <c r="HL41" s="1239"/>
      <c r="HM41" s="342"/>
      <c r="HN41" s="1239"/>
      <c r="HO41" s="342"/>
      <c r="HP41" s="1239"/>
      <c r="HQ41" s="885"/>
      <c r="HR41" s="102"/>
      <c r="HS41" s="100"/>
      <c r="HT41" s="1177"/>
      <c r="KC41" s="799"/>
      <c r="KD41" s="799"/>
      <c r="KE41" s="799"/>
      <c r="KF41" s="799"/>
      <c r="KG41" s="799"/>
      <c r="KH41" s="799"/>
      <c r="KI41" s="799"/>
      <c r="KJ41" s="799"/>
      <c r="KK41" s="799"/>
      <c r="KL41" s="799"/>
      <c r="KM41" s="799"/>
      <c r="KN41" s="799"/>
      <c r="KO41" s="974"/>
      <c r="KP41" s="974"/>
      <c r="KQ41" s="974"/>
      <c r="KR41" s="974"/>
      <c r="KS41" s="974"/>
      <c r="KT41" s="974"/>
      <c r="KU41" s="974"/>
      <c r="KV41" s="974"/>
      <c r="KW41" s="974"/>
      <c r="KX41" s="974"/>
      <c r="KY41" s="974"/>
      <c r="KZ41" s="974"/>
      <c r="LA41" s="996"/>
      <c r="LB41" s="996"/>
      <c r="LC41" s="996"/>
      <c r="LD41" s="996"/>
      <c r="LE41" s="996"/>
      <c r="LF41" s="996"/>
      <c r="LG41" s="996"/>
      <c r="LH41" s="996"/>
      <c r="LI41" s="996"/>
      <c r="LJ41" s="996"/>
      <c r="LK41" s="996"/>
      <c r="LL41" s="996"/>
      <c r="LM41" s="1036"/>
      <c r="LN41" s="1036"/>
      <c r="LO41" s="1036"/>
      <c r="LP41" s="1036"/>
      <c r="LQ41" s="1036"/>
      <c r="LR41" s="1036"/>
      <c r="LS41" s="1036"/>
      <c r="LT41" s="1036"/>
      <c r="LU41" s="1036"/>
      <c r="LV41" s="1036"/>
      <c r="LW41" s="1036"/>
      <c r="LX41" s="1036"/>
      <c r="LY41" s="1125"/>
      <c r="LZ41" s="1125"/>
      <c r="MA41" s="1125"/>
      <c r="MB41" s="1125"/>
      <c r="MC41" s="1125"/>
      <c r="MD41" s="1125"/>
      <c r="ME41" s="1125"/>
      <c r="MF41" s="1125"/>
      <c r="MG41" s="1125"/>
      <c r="MH41" s="1125"/>
      <c r="MI41" s="1125"/>
      <c r="MJ41" s="1125"/>
      <c r="MK41" s="1215"/>
      <c r="ML41" s="1215"/>
      <c r="MM41" s="1215"/>
      <c r="MN41" s="1215"/>
      <c r="MO41" s="1215"/>
      <c r="MP41" s="1215"/>
      <c r="MQ41" s="1215"/>
      <c r="MR41" s="1215"/>
      <c r="MS41" s="1215"/>
      <c r="MT41" s="1215"/>
      <c r="MU41" s="1215"/>
      <c r="MV41" s="1215"/>
    </row>
    <row r="42" spans="1:360" x14ac:dyDescent="0.3">
      <c r="A42" s="628"/>
      <c r="B42" s="50">
        <v>6.1</v>
      </c>
      <c r="C42" s="50"/>
      <c r="D42" s="50"/>
      <c r="E42" s="1280" t="s">
        <v>15</v>
      </c>
      <c r="F42" s="1280"/>
      <c r="G42" s="1281"/>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c r="FO42" s="62"/>
      <c r="FP42" s="194"/>
      <c r="FQ42" s="62"/>
      <c r="FR42" s="120" t="s">
        <v>29</v>
      </c>
      <c r="FS42" s="137">
        <f>SUM(FF42:FQ42)/$FR$4</f>
        <v>101.125</v>
      </c>
      <c r="FT42" s="296">
        <f>ER42-EO42</f>
        <v>-2</v>
      </c>
      <c r="FU42" s="1103">
        <f>FT42/EO42</f>
        <v>-2.0408163265306121E-2</v>
      </c>
      <c r="FV42" s="296">
        <f>ES42-ER42</f>
        <v>0</v>
      </c>
      <c r="FW42" s="1099">
        <f>FV42/ER42</f>
        <v>0</v>
      </c>
      <c r="FX42" s="296">
        <f>ET42-ES42</f>
        <v>1</v>
      </c>
      <c r="FY42" s="1099">
        <f>FX42/ES42</f>
        <v>1.0416666666666666E-2</v>
      </c>
      <c r="FZ42" s="296">
        <f>EU42-ET42</f>
        <v>-1</v>
      </c>
      <c r="GA42" s="1099">
        <f>FZ42/ET42</f>
        <v>-1.0309278350515464E-2</v>
      </c>
      <c r="GB42" s="296">
        <f>EV42-EU42</f>
        <v>2</v>
      </c>
      <c r="GC42" s="1099">
        <f>GB42/EU42</f>
        <v>2.0833333333333332E-2</v>
      </c>
      <c r="GD42" s="296">
        <f>EW42-EV42</f>
        <v>1</v>
      </c>
      <c r="GE42" s="1099">
        <f>GD42/EV42</f>
        <v>1.020408163265306E-2</v>
      </c>
      <c r="GF42" s="296">
        <f>EX42-EW42</f>
        <v>1</v>
      </c>
      <c r="GG42" s="1157">
        <f>GF42/EW42</f>
        <v>1.0101010101010102E-2</v>
      </c>
      <c r="GH42" s="296">
        <f>EY42-EX42</f>
        <v>-1</v>
      </c>
      <c r="GI42" s="1099">
        <f>GH42/EX42</f>
        <v>-0.01</v>
      </c>
      <c r="GJ42" s="296">
        <f>EZ42-EY42</f>
        <v>5</v>
      </c>
      <c r="GK42" s="1099">
        <f>GJ42/EY42</f>
        <v>5.0505050505050504E-2</v>
      </c>
      <c r="GL42" s="296">
        <f>FA42-EZ42</f>
        <v>1</v>
      </c>
      <c r="GM42" s="1099">
        <f>GL42/EZ42</f>
        <v>9.6153846153846159E-3</v>
      </c>
      <c r="GN42" s="296">
        <f>FB42-FA42</f>
        <v>-2</v>
      </c>
      <c r="GO42" s="1099">
        <f>GN42/FA42</f>
        <v>-1.9047619047619049E-2</v>
      </c>
      <c r="GP42" s="296">
        <f>FC42-FB42</f>
        <v>1</v>
      </c>
      <c r="GQ42" s="1099">
        <f>GP42/FB42</f>
        <v>9.7087378640776691E-3</v>
      </c>
      <c r="GR42" s="1239">
        <f t="shared" si="355"/>
        <v>-1</v>
      </c>
      <c r="GS42" s="1186">
        <f t="shared" si="356"/>
        <v>-9.6153846153846159E-3</v>
      </c>
      <c r="GT42" s="1239">
        <f t="shared" si="357"/>
        <v>0</v>
      </c>
      <c r="GU42" s="342">
        <f t="shared" si="358"/>
        <v>0</v>
      </c>
      <c r="GV42" s="1239">
        <f t="shared" si="359"/>
        <v>0</v>
      </c>
      <c r="GW42" s="342">
        <f t="shared" si="360"/>
        <v>0</v>
      </c>
      <c r="GX42" s="1239">
        <f t="shared" si="361"/>
        <v>-3</v>
      </c>
      <c r="GY42" s="342">
        <f t="shared" si="362"/>
        <v>-2.9126213592233011E-2</v>
      </c>
      <c r="GZ42" s="1239">
        <f t="shared" si="363"/>
        <v>-1</v>
      </c>
      <c r="HA42" s="342">
        <f t="shared" si="364"/>
        <v>-0.01</v>
      </c>
      <c r="HB42" s="1239">
        <f t="shared" si="365"/>
        <v>1</v>
      </c>
      <c r="HC42" s="342">
        <f t="shared" si="366"/>
        <v>1.0101010101010102E-2</v>
      </c>
      <c r="HD42" s="1239">
        <f t="shared" si="367"/>
        <v>1</v>
      </c>
      <c r="HE42" s="342">
        <f t="shared" si="368"/>
        <v>0.01</v>
      </c>
      <c r="HF42" s="1239">
        <f t="shared" si="369"/>
        <v>-1</v>
      </c>
      <c r="HG42" s="342">
        <f t="shared" si="370"/>
        <v>-9.9009900990099011E-3</v>
      </c>
      <c r="HH42" s="1239">
        <f t="shared" si="371"/>
        <v>-100</v>
      </c>
      <c r="HI42" s="342">
        <f t="shared" si="372"/>
        <v>-1</v>
      </c>
      <c r="HJ42" s="1239">
        <f t="shared" si="373"/>
        <v>0</v>
      </c>
      <c r="HK42" s="342" t="e">
        <f t="shared" si="374"/>
        <v>#DIV/0!</v>
      </c>
      <c r="HL42" s="1239">
        <f t="shared" si="375"/>
        <v>0</v>
      </c>
      <c r="HM42" s="342" t="e">
        <f t="shared" si="376"/>
        <v>#DIV/0!</v>
      </c>
      <c r="HN42" s="1239">
        <f t="shared" si="377"/>
        <v>0</v>
      </c>
      <c r="HO42" s="342" t="e">
        <f t="shared" si="378"/>
        <v>#DIV/0!</v>
      </c>
      <c r="HP42" s="1239">
        <f>EY42</f>
        <v>99</v>
      </c>
      <c r="HQ42" s="892">
        <f>FM42</f>
        <v>100</v>
      </c>
      <c r="HR42" s="102">
        <f>HQ42-HP42</f>
        <v>1</v>
      </c>
      <c r="HS42" s="100">
        <f>IF(ISERROR(HR42/HP42),0,HR42/HP42)</f>
        <v>1.0101010101010102E-2</v>
      </c>
      <c r="HT42" s="1177"/>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80">AJ42</f>
        <v>104.68</v>
      </c>
      <c r="IH42" s="243">
        <f t="shared" si="1080"/>
        <v>102.35</v>
      </c>
      <c r="II42" s="243">
        <f t="shared" si="1080"/>
        <v>103.07</v>
      </c>
      <c r="IJ42" s="243">
        <f t="shared" si="1080"/>
        <v>105.07</v>
      </c>
      <c r="IK42" s="243">
        <f t="shared" si="1080"/>
        <v>105.56</v>
      </c>
      <c r="IL42" s="243">
        <f t="shared" si="1080"/>
        <v>104.53</v>
      </c>
      <c r="IM42" s="243">
        <f t="shared" si="1080"/>
        <v>107.68</v>
      </c>
      <c r="IN42" s="243">
        <f t="shared" si="1080"/>
        <v>107.99</v>
      </c>
      <c r="IO42" s="243">
        <f t="shared" si="1080"/>
        <v>111.2</v>
      </c>
      <c r="IP42" s="243">
        <f t="shared" si="1080"/>
        <v>105.78</v>
      </c>
      <c r="IQ42" s="243">
        <f t="shared" si="1080"/>
        <v>108.12</v>
      </c>
      <c r="IR42" s="243">
        <f t="shared" si="1080"/>
        <v>105.27</v>
      </c>
      <c r="IS42" s="243">
        <f t="shared" ref="IS42:JD43" si="1081">AX42</f>
        <v>104.87771739130434</v>
      </c>
      <c r="IT42" s="243">
        <f t="shared" si="1081"/>
        <v>105.01</v>
      </c>
      <c r="IU42" s="243">
        <f t="shared" si="1081"/>
        <v>104.51</v>
      </c>
      <c r="IV42" s="243">
        <f t="shared" si="1081"/>
        <v>100.68206521739131</v>
      </c>
      <c r="IW42" s="243">
        <f t="shared" si="1081"/>
        <v>102.38</v>
      </c>
      <c r="IX42" s="243">
        <f t="shared" si="1081"/>
        <v>104.6</v>
      </c>
      <c r="IY42" s="243">
        <f t="shared" si="1081"/>
        <v>105.45380434782609</v>
      </c>
      <c r="IZ42" s="243">
        <f t="shared" si="1081"/>
        <v>103.953125</v>
      </c>
      <c r="JA42" s="243">
        <f t="shared" si="1081"/>
        <v>107.64285714285714</v>
      </c>
      <c r="JB42" s="243">
        <f t="shared" si="1081"/>
        <v>103.84943181818181</v>
      </c>
      <c r="JC42" s="243">
        <f t="shared" si="1081"/>
        <v>103.05397727272728</v>
      </c>
      <c r="JD42" s="243">
        <f t="shared" si="1081"/>
        <v>98</v>
      </c>
      <c r="JE42" s="651">
        <f t="shared" ref="JE42:JP43" si="1082">BL42</f>
        <v>98</v>
      </c>
      <c r="JF42" s="651">
        <f t="shared" si="1082"/>
        <v>98</v>
      </c>
      <c r="JG42" s="651">
        <f t="shared" si="1082"/>
        <v>99</v>
      </c>
      <c r="JH42" s="651">
        <f t="shared" si="1082"/>
        <v>99</v>
      </c>
      <c r="JI42" s="651">
        <f t="shared" si="1082"/>
        <v>99</v>
      </c>
      <c r="JJ42" s="651">
        <f t="shared" si="1082"/>
        <v>98</v>
      </c>
      <c r="JK42" s="651">
        <f t="shared" si="1082"/>
        <v>98</v>
      </c>
      <c r="JL42" s="651">
        <f t="shared" si="1082"/>
        <v>100</v>
      </c>
      <c r="JM42" s="651">
        <f t="shared" si="1082"/>
        <v>99</v>
      </c>
      <c r="JN42" s="651">
        <f t="shared" si="1082"/>
        <v>100</v>
      </c>
      <c r="JO42" s="651">
        <f t="shared" si="1082"/>
        <v>99</v>
      </c>
      <c r="JP42" s="651">
        <f t="shared" si="1082"/>
        <v>101</v>
      </c>
      <c r="JQ42" s="743">
        <f t="shared" ref="JQ42:KB43" si="1083">BZ42</f>
        <v>100</v>
      </c>
      <c r="JR42" s="743">
        <f t="shared" si="1083"/>
        <v>99</v>
      </c>
      <c r="JS42" s="743">
        <f t="shared" si="1083"/>
        <v>107</v>
      </c>
      <c r="JT42" s="743">
        <f t="shared" si="1083"/>
        <v>106</v>
      </c>
      <c r="JU42" s="743">
        <f t="shared" si="1083"/>
        <v>105</v>
      </c>
      <c r="JV42" s="743">
        <f t="shared" si="1083"/>
        <v>106</v>
      </c>
      <c r="JW42" s="743">
        <f t="shared" si="1083"/>
        <v>110</v>
      </c>
      <c r="JX42" s="743">
        <f t="shared" si="1083"/>
        <v>109</v>
      </c>
      <c r="JY42" s="743">
        <f t="shared" si="1083"/>
        <v>109</v>
      </c>
      <c r="JZ42" s="743">
        <f t="shared" si="1083"/>
        <v>103</v>
      </c>
      <c r="KA42" s="743">
        <f t="shared" si="1083"/>
        <v>103</v>
      </c>
      <c r="KB42" s="743">
        <f t="shared" si="1083"/>
        <v>104</v>
      </c>
      <c r="KC42" s="793">
        <f t="shared" ref="KC42:KN43" si="1084">CN42</f>
        <v>97</v>
      </c>
      <c r="KD42" s="793">
        <f t="shared" si="1084"/>
        <v>97</v>
      </c>
      <c r="KE42" s="793">
        <f t="shared" si="1084"/>
        <v>96</v>
      </c>
      <c r="KF42" s="793">
        <f t="shared" si="1084"/>
        <v>98</v>
      </c>
      <c r="KG42" s="793">
        <f t="shared" si="1084"/>
        <v>98</v>
      </c>
      <c r="KH42" s="793">
        <f t="shared" si="1084"/>
        <v>97</v>
      </c>
      <c r="KI42" s="793">
        <f t="shared" si="1084"/>
        <v>96</v>
      </c>
      <c r="KJ42" s="793">
        <f t="shared" si="1084"/>
        <v>98</v>
      </c>
      <c r="KK42" s="793">
        <f t="shared" si="1084"/>
        <v>99</v>
      </c>
      <c r="KL42" s="793">
        <f t="shared" si="1084"/>
        <v>98</v>
      </c>
      <c r="KM42" s="793">
        <f t="shared" si="1084"/>
        <v>96</v>
      </c>
      <c r="KN42" s="793">
        <f t="shared" si="1084"/>
        <v>99</v>
      </c>
      <c r="KO42" s="968">
        <f t="shared" ref="KO42:KZ43" si="1085">DB42</f>
        <v>98</v>
      </c>
      <c r="KP42" s="968">
        <f t="shared" si="1085"/>
        <v>94</v>
      </c>
      <c r="KQ42" s="968">
        <f t="shared" si="1085"/>
        <v>94</v>
      </c>
      <c r="KR42" s="968">
        <f t="shared" si="1085"/>
        <v>93</v>
      </c>
      <c r="KS42" s="968">
        <f t="shared" si="1085"/>
        <v>93</v>
      </c>
      <c r="KT42" s="968">
        <f t="shared" si="1085"/>
        <v>96</v>
      </c>
      <c r="KU42" s="968">
        <f t="shared" si="1085"/>
        <v>96</v>
      </c>
      <c r="KV42" s="968">
        <f t="shared" si="1085"/>
        <v>93</v>
      </c>
      <c r="KW42" s="968">
        <f t="shared" si="1085"/>
        <v>94</v>
      </c>
      <c r="KX42" s="968">
        <f t="shared" si="1085"/>
        <v>94</v>
      </c>
      <c r="KY42" s="968">
        <f t="shared" si="1085"/>
        <v>99</v>
      </c>
      <c r="KZ42" s="968">
        <f t="shared" si="1085"/>
        <v>99</v>
      </c>
      <c r="LA42" s="990">
        <f t="shared" ref="LA42:LL43" si="1086">DP42</f>
        <v>98</v>
      </c>
      <c r="LB42" s="990">
        <f t="shared" si="1086"/>
        <v>98</v>
      </c>
      <c r="LC42" s="990">
        <f t="shared" si="1086"/>
        <v>97</v>
      </c>
      <c r="LD42" s="990">
        <f t="shared" si="1086"/>
        <v>94</v>
      </c>
      <c r="LE42" s="990">
        <f t="shared" si="1086"/>
        <v>93</v>
      </c>
      <c r="LF42" s="990">
        <f t="shared" si="1086"/>
        <v>95</v>
      </c>
      <c r="LG42" s="990">
        <f t="shared" si="1086"/>
        <v>96</v>
      </c>
      <c r="LH42" s="990">
        <f t="shared" si="1086"/>
        <v>94</v>
      </c>
      <c r="LI42" s="990">
        <f t="shared" si="1086"/>
        <v>96</v>
      </c>
      <c r="LJ42" s="990">
        <f t="shared" si="1086"/>
        <v>97</v>
      </c>
      <c r="LK42" s="990">
        <f t="shared" si="1086"/>
        <v>97</v>
      </c>
      <c r="LL42" s="990">
        <f t="shared" si="1086"/>
        <v>97</v>
      </c>
      <c r="LM42" s="1030">
        <f t="shared" ref="LM42:LX43" si="1087">ED42</f>
        <v>95</v>
      </c>
      <c r="LN42" s="1030">
        <f t="shared" si="1087"/>
        <v>97</v>
      </c>
      <c r="LO42" s="1030">
        <f t="shared" si="1087"/>
        <v>98</v>
      </c>
      <c r="LP42" s="1030">
        <f t="shared" si="1087"/>
        <v>96</v>
      </c>
      <c r="LQ42" s="1030">
        <f t="shared" si="1087"/>
        <v>95</v>
      </c>
      <c r="LR42" s="1030">
        <f t="shared" si="1087"/>
        <v>97</v>
      </c>
      <c r="LS42" s="1030">
        <f t="shared" si="1087"/>
        <v>97</v>
      </c>
      <c r="LT42" s="1030">
        <f t="shared" si="1087"/>
        <v>97</v>
      </c>
      <c r="LU42" s="1030">
        <f t="shared" si="1087"/>
        <v>99</v>
      </c>
      <c r="LV42" s="1030">
        <f t="shared" si="1087"/>
        <v>99</v>
      </c>
      <c r="LW42" s="1030">
        <f t="shared" si="1087"/>
        <v>99</v>
      </c>
      <c r="LX42" s="1030">
        <f t="shared" si="1087"/>
        <v>98</v>
      </c>
      <c r="LY42" s="1119">
        <f t="shared" ref="LY42:MJ43" si="1088">ER42</f>
        <v>96</v>
      </c>
      <c r="LZ42" s="1119">
        <f t="shared" si="1088"/>
        <v>96</v>
      </c>
      <c r="MA42" s="1119">
        <f t="shared" si="1088"/>
        <v>97</v>
      </c>
      <c r="MB42" s="1119">
        <f t="shared" si="1088"/>
        <v>96</v>
      </c>
      <c r="MC42" s="1119">
        <f t="shared" si="1088"/>
        <v>98</v>
      </c>
      <c r="MD42" s="1119">
        <f t="shared" si="1088"/>
        <v>99</v>
      </c>
      <c r="ME42" s="1119">
        <f t="shared" si="1088"/>
        <v>100</v>
      </c>
      <c r="MF42" s="1119">
        <f t="shared" si="1088"/>
        <v>99</v>
      </c>
      <c r="MG42" s="1119">
        <f t="shared" si="1088"/>
        <v>104</v>
      </c>
      <c r="MH42" s="1119">
        <f t="shared" si="1088"/>
        <v>105</v>
      </c>
      <c r="MI42" s="1119">
        <f t="shared" si="1088"/>
        <v>103</v>
      </c>
      <c r="MJ42" s="1119">
        <f t="shared" si="1088"/>
        <v>104</v>
      </c>
      <c r="MK42" s="1209">
        <f t="shared" ref="MK42:MK43" si="1089">FF42</f>
        <v>103</v>
      </c>
      <c r="ML42" s="1209">
        <f t="shared" ref="ML42:ML43" si="1090">FG42</f>
        <v>103</v>
      </c>
      <c r="MM42" s="1209">
        <f t="shared" ref="MM42:MM43" si="1091">FH42</f>
        <v>103</v>
      </c>
      <c r="MN42" s="1209">
        <f t="shared" ref="MN42:MN43" si="1092">FI42</f>
        <v>100</v>
      </c>
      <c r="MO42" s="1209">
        <f t="shared" ref="MO42:MO43" si="1093">FJ42</f>
        <v>99</v>
      </c>
      <c r="MP42" s="1209">
        <f t="shared" ref="MP42:MP43" si="1094">FK42</f>
        <v>100</v>
      </c>
      <c r="MQ42" s="1209">
        <f t="shared" ref="MQ42:MQ43" si="1095">FL42</f>
        <v>101</v>
      </c>
      <c r="MR42" s="1209">
        <f t="shared" ref="MR42:MR43" si="1096">FM42</f>
        <v>100</v>
      </c>
      <c r="MS42" s="1209">
        <f t="shared" ref="MS42:MS43" si="1097">FN42</f>
        <v>0</v>
      </c>
      <c r="MT42" s="1209">
        <f t="shared" ref="MT42:MT43" si="1098">FO42</f>
        <v>0</v>
      </c>
      <c r="MU42" s="1209">
        <f t="shared" ref="MU42:MU43" si="1099">FP42</f>
        <v>0</v>
      </c>
      <c r="MV42" s="1209">
        <f t="shared" ref="MV42:MV43" si="1100">FQ42</f>
        <v>0</v>
      </c>
    </row>
    <row r="43" spans="1:360" s="1" customFormat="1" ht="15" thickBot="1" x14ac:dyDescent="0.35">
      <c r="A43" s="629"/>
      <c r="B43" s="51">
        <v>6.2</v>
      </c>
      <c r="C43" s="51"/>
      <c r="D43" s="51"/>
      <c r="E43" s="1282" t="s">
        <v>273</v>
      </c>
      <c r="F43" s="1282"/>
      <c r="G43" s="1283"/>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01">V11/V42</f>
        <v>1139.5471014492753</v>
      </c>
      <c r="W43" s="63">
        <f t="shared" si="1101"/>
        <v>1442.0596552038676</v>
      </c>
      <c r="X43" s="404">
        <f t="shared" si="1101"/>
        <v>1196.3341458841178</v>
      </c>
      <c r="Y43" s="405">
        <f t="shared" si="1101"/>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02">AJ11/AJ42</f>
        <v>1065.6190294230034</v>
      </c>
      <c r="AK43" s="63">
        <f t="shared" si="1102"/>
        <v>1317.9189057156816</v>
      </c>
      <c r="AL43" s="404">
        <f t="shared" si="1102"/>
        <v>1080.7218395265354</v>
      </c>
      <c r="AM43" s="405">
        <f t="shared" si="1102"/>
        <v>1060.8832207100029</v>
      </c>
      <c r="AN43" s="19">
        <f t="shared" si="1102"/>
        <v>1054.3482379689276</v>
      </c>
      <c r="AO43" s="63">
        <f t="shared" si="1102"/>
        <v>1062.9101693293792</v>
      </c>
      <c r="AP43" s="547">
        <f t="shared" si="1102"/>
        <v>1031.0178306092125</v>
      </c>
      <c r="AQ43" s="405">
        <f t="shared" si="1102"/>
        <v>1227.0395406982129</v>
      </c>
      <c r="AR43" s="548">
        <f t="shared" si="1102"/>
        <v>997.69784172661866</v>
      </c>
      <c r="AS43" s="405">
        <f t="shared" si="1102"/>
        <v>1052.3350349782568</v>
      </c>
      <c r="AT43" s="548">
        <f t="shared" si="1102"/>
        <v>1032.2142064372918</v>
      </c>
      <c r="AU43" s="405">
        <f t="shared" si="1102"/>
        <v>1068.0725752826067</v>
      </c>
      <c r="AV43" s="116" t="s">
        <v>29</v>
      </c>
      <c r="AW43" s="139">
        <f>SUM(AJ43:AU43)/$AV$4</f>
        <v>1087.5648693671442</v>
      </c>
      <c r="AX43" s="354">
        <f t="shared" ref="AX43:BC43" si="1103">AX11/AX42</f>
        <v>1071.7147817074751</v>
      </c>
      <c r="AY43" s="63">
        <f t="shared" si="1103"/>
        <v>1274.5738501095134</v>
      </c>
      <c r="AZ43" s="404">
        <f t="shared" si="1103"/>
        <v>1059.3818773323126</v>
      </c>
      <c r="BA43" s="405">
        <f t="shared" si="1103"/>
        <v>1099.0140077190899</v>
      </c>
      <c r="BB43" s="19">
        <f t="shared" si="1103"/>
        <v>1075.5909357296348</v>
      </c>
      <c r="BC43" s="405">
        <f t="shared" si="1103"/>
        <v>1049.6558317399617</v>
      </c>
      <c r="BD43" s="548">
        <f t="shared" ref="BD43:BI43" si="1104">BD11/BD42</f>
        <v>1168.9289045790706</v>
      </c>
      <c r="BE43" s="405">
        <f t="shared" si="1104"/>
        <v>1053.7441755598977</v>
      </c>
      <c r="BF43" s="548">
        <f t="shared" si="1104"/>
        <v>1019.8075646980757</v>
      </c>
      <c r="BG43" s="405">
        <f t="shared" si="1104"/>
        <v>1063.6071672821777</v>
      </c>
      <c r="BH43" s="548">
        <f t="shared" si="1104"/>
        <v>1080.0456512749827</v>
      </c>
      <c r="BI43" s="405">
        <f t="shared" si="1104"/>
        <v>1389.8265306122448</v>
      </c>
      <c r="BJ43" s="116" t="s">
        <v>29</v>
      </c>
      <c r="BK43" s="139">
        <f>SUM(AX43:BI43)/$BJ$4</f>
        <v>1117.1576065287031</v>
      </c>
      <c r="BL43" s="354">
        <f t="shared" ref="BL43:BM43" si="1105">BL11/BL42</f>
        <v>1161.5714285714287</v>
      </c>
      <c r="BM43" s="719">
        <f t="shared" si="1105"/>
        <v>1177.6938775510205</v>
      </c>
      <c r="BN43" s="404">
        <f t="shared" ref="BN43:BP43" si="1106">BN11/BN42</f>
        <v>1170.4545454545455</v>
      </c>
      <c r="BO43" s="405">
        <f t="shared" si="1106"/>
        <v>1177.7777777777778</v>
      </c>
      <c r="BP43" s="720">
        <f t="shared" si="1106"/>
        <v>1186.5050505050506</v>
      </c>
      <c r="BQ43" s="405">
        <f t="shared" ref="BQ43:BR43" si="1107">BQ11/BQ42</f>
        <v>1196.8673469387754</v>
      </c>
      <c r="BR43" s="548">
        <f t="shared" si="1107"/>
        <v>1454.7653061224489</v>
      </c>
      <c r="BS43" s="405">
        <f t="shared" ref="BS43:BU43" si="1108">BS11/BS42</f>
        <v>1170.52</v>
      </c>
      <c r="BT43" s="548">
        <f t="shared" si="1108"/>
        <v>1186.5757575757575</v>
      </c>
      <c r="BU43" s="548">
        <f t="shared" si="1108"/>
        <v>1189.8900000000001</v>
      </c>
      <c r="BV43" s="548">
        <f t="shared" ref="BV43:BW43" si="1109">BV11/BV42</f>
        <v>1210.4646464646464</v>
      </c>
      <c r="BW43" s="548">
        <f t="shared" si="1109"/>
        <v>1199.3465346534654</v>
      </c>
      <c r="BX43" s="721" t="s">
        <v>29</v>
      </c>
      <c r="BY43" s="139">
        <f>SUM(BL43:BW43)/$BX$4</f>
        <v>1206.8693559679098</v>
      </c>
      <c r="BZ43" s="548">
        <f t="shared" ref="BZ43:CA43" si="1110">BZ11/BZ42</f>
        <v>1486.17</v>
      </c>
      <c r="CA43" s="719">
        <f t="shared" si="1110"/>
        <v>1224.0505050505051</v>
      </c>
      <c r="CB43" s="404">
        <f t="shared" ref="CB43:CC43" si="1111">CB11/CB42</f>
        <v>1127.6168224299065</v>
      </c>
      <c r="CC43" s="405">
        <f t="shared" si="1111"/>
        <v>1138.9150943396226</v>
      </c>
      <c r="CD43" s="720">
        <f t="shared" ref="CD43:CE43" si="1112">CD11/CD42</f>
        <v>1147.4666666666667</v>
      </c>
      <c r="CE43" s="405">
        <f t="shared" si="1112"/>
        <v>1386.132075471698</v>
      </c>
      <c r="CF43" s="548">
        <f t="shared" ref="CF43:CG43" si="1113">CF11/CF42</f>
        <v>1115.2454545454545</v>
      </c>
      <c r="CG43" s="405">
        <f t="shared" si="1113"/>
        <v>1088.1926605504586</v>
      </c>
      <c r="CH43" s="548">
        <f t="shared" ref="CH43:CI43" si="1114">CH11/CH42</f>
        <v>1082.5045871559632</v>
      </c>
      <c r="CI43" s="548">
        <f t="shared" si="1114"/>
        <v>1151.3689320388351</v>
      </c>
      <c r="CJ43" s="548">
        <f t="shared" ref="CJ43:CK43" si="1115">CJ11/CJ42</f>
        <v>1153.7087378640776</v>
      </c>
      <c r="CK43" s="548">
        <f t="shared" si="1115"/>
        <v>1147.0961538461538</v>
      </c>
      <c r="CL43" s="721" t="s">
        <v>29</v>
      </c>
      <c r="CM43" s="139">
        <f>SUM(BZ43:CK43)/$CL$4</f>
        <v>1187.3723074966117</v>
      </c>
      <c r="CN43" s="548">
        <f t="shared" ref="CN43:CO43" si="1116">CN11/CN42</f>
        <v>1502.9896907216496</v>
      </c>
      <c r="CO43" s="719">
        <f t="shared" si="1116"/>
        <v>1198</v>
      </c>
      <c r="CP43" s="404">
        <f t="shared" ref="CP43:CQ43" si="1117">CP11/CP42</f>
        <v>1198.21875</v>
      </c>
      <c r="CQ43" s="405">
        <f t="shared" si="1117"/>
        <v>1215.8469387755101</v>
      </c>
      <c r="CR43" s="720">
        <f t="shared" ref="CR43:CS43" si="1118">CR11/CR42</f>
        <v>1210.2857142857142</v>
      </c>
      <c r="CS43" s="405">
        <f t="shared" si="1118"/>
        <v>1427.4536082474226</v>
      </c>
      <c r="CT43" s="548">
        <f t="shared" ref="CT43:CU43" si="1119">CT11/CT42</f>
        <v>1277.8854166666667</v>
      </c>
      <c r="CU43" s="405">
        <f t="shared" si="1119"/>
        <v>1207.6632653061224</v>
      </c>
      <c r="CV43" s="548">
        <f t="shared" ref="CV43:CW43" si="1120">CV11/CV42</f>
        <v>1198.9292929292928</v>
      </c>
      <c r="CW43" s="914">
        <f t="shared" si="1120"/>
        <v>1213.7551020408164</v>
      </c>
      <c r="CX43" s="548">
        <f t="shared" ref="CX43:CY43" si="1121">CX11/CX42</f>
        <v>1240.9791666666667</v>
      </c>
      <c r="CY43" s="719">
        <f t="shared" si="1121"/>
        <v>1473.7575757575758</v>
      </c>
      <c r="CZ43" s="721" t="s">
        <v>29</v>
      </c>
      <c r="DA43" s="139">
        <f>SUM(CN43:CY43)/$CZ$4</f>
        <v>1280.4803767831197</v>
      </c>
      <c r="DB43" s="548">
        <f t="shared" ref="DB43:DC43" si="1122">DB11/DB42</f>
        <v>1227.8877551020407</v>
      </c>
      <c r="DC43" s="719">
        <f t="shared" si="1122"/>
        <v>1281.2659574468084</v>
      </c>
      <c r="DD43" s="404">
        <f t="shared" ref="DD43:DE43" si="1123">DD11/DD42</f>
        <v>1281.4574468085107</v>
      </c>
      <c r="DE43" s="405">
        <f t="shared" si="1123"/>
        <v>1330.0645161290322</v>
      </c>
      <c r="DF43" s="720">
        <f t="shared" ref="DF43:DG43" si="1124">DF11/DF42</f>
        <v>1323.7849462365591</v>
      </c>
      <c r="DG43" s="405">
        <f t="shared" si="1124"/>
        <v>1569.5208333333333</v>
      </c>
      <c r="DH43" s="548">
        <f t="shared" ref="DH43:DI43" si="1125">DH11/DH42</f>
        <v>1278.6354166666667</v>
      </c>
      <c r="DI43" s="405">
        <f t="shared" si="1125"/>
        <v>1316.4086021505377</v>
      </c>
      <c r="DJ43" s="548">
        <f t="shared" ref="DJ43:DK43" si="1126">DJ11/DJ42</f>
        <v>1302.4680851063829</v>
      </c>
      <c r="DK43" s="405">
        <f t="shared" si="1126"/>
        <v>1310.6808510638298</v>
      </c>
      <c r="DL43" s="548">
        <f t="shared" ref="DL43:DM43" si="1127">DL11/DL42</f>
        <v>1248.7979797979799</v>
      </c>
      <c r="DM43" s="405">
        <f t="shared" si="1127"/>
        <v>1540.5959595959596</v>
      </c>
      <c r="DN43" s="721" t="s">
        <v>29</v>
      </c>
      <c r="DO43" s="139">
        <f>SUM(DB43:DM43)/$DN$4</f>
        <v>1334.2973624531367</v>
      </c>
      <c r="DP43" s="548">
        <f t="shared" ref="DP43:DQ43" si="1128">DP11/DP42</f>
        <v>1277.9693877551019</v>
      </c>
      <c r="DQ43" s="719">
        <f t="shared" si="1128"/>
        <v>1273.5612244897959</v>
      </c>
      <c r="DR43" s="404">
        <f t="shared" ref="DR43:DS43" si="1129">DR11/DR42</f>
        <v>1280.5051546391753</v>
      </c>
      <c r="DS43" s="405">
        <f t="shared" si="1129"/>
        <v>1322.4468085106382</v>
      </c>
      <c r="DT43" s="720">
        <f t="shared" ref="DT43" si="1130">DT11/DT42</f>
        <v>1599.483870967742</v>
      </c>
      <c r="DU43" s="405">
        <f t="shared" ref="DU43:DZ43" si="1131">DU11/DU42</f>
        <v>1303.1578947368421</v>
      </c>
      <c r="DV43" s="548">
        <f t="shared" si="1131"/>
        <v>1275.6458333333333</v>
      </c>
      <c r="DW43" s="405">
        <f t="shared" si="1131"/>
        <v>1299.9893617021276</v>
      </c>
      <c r="DX43" s="548">
        <f t="shared" si="1131"/>
        <v>1275.5729166666667</v>
      </c>
      <c r="DY43" s="405">
        <f t="shared" si="1131"/>
        <v>1557.5979381443299</v>
      </c>
      <c r="DZ43" s="548">
        <f t="shared" si="1131"/>
        <v>1279.1752577319587</v>
      </c>
      <c r="EA43" s="405">
        <f t="shared" ref="EA43" si="1132">EA11/EA42</f>
        <v>1284.4226804123712</v>
      </c>
      <c r="EB43" s="721" t="s">
        <v>29</v>
      </c>
      <c r="EC43" s="139">
        <f>SUM(DP43:EA43)/$EB$4</f>
        <v>1335.7940274241737</v>
      </c>
      <c r="ED43" s="548">
        <f t="shared" ref="ED43" si="1133">ED11/ED42</f>
        <v>1317.6</v>
      </c>
      <c r="EE43" s="719">
        <f t="shared" ref="EE43:EF43" si="1134">EE11/EE42</f>
        <v>1288.6082474226805</v>
      </c>
      <c r="EF43" s="404">
        <f t="shared" si="1134"/>
        <v>1276.1938775510205</v>
      </c>
      <c r="EG43" s="405">
        <f t="shared" ref="EG43:EH43" si="1135">EG11/EG42</f>
        <v>1511.5833333333333</v>
      </c>
      <c r="EH43" s="720">
        <f t="shared" si="1135"/>
        <v>1308.6526315789474</v>
      </c>
      <c r="EI43" s="405">
        <f t="shared" ref="EI43:EJ43" si="1136">EI11/EI42</f>
        <v>1278.2268041237114</v>
      </c>
      <c r="EJ43" s="548">
        <f t="shared" si="1136"/>
        <v>1279.319587628866</v>
      </c>
      <c r="EK43" s="405">
        <f t="shared" ref="EK43:EL43" si="1137">EK11/EK42</f>
        <v>1283.3092783505156</v>
      </c>
      <c r="EL43" s="548">
        <f t="shared" si="1137"/>
        <v>1259.2626262626263</v>
      </c>
      <c r="EM43" s="405">
        <f t="shared" ref="EM43:EN43" si="1138">EM11/EM42</f>
        <v>1266.0808080808081</v>
      </c>
      <c r="EN43" s="548">
        <f t="shared" si="1138"/>
        <v>1552.2020202020201</v>
      </c>
      <c r="EO43" s="405">
        <f t="shared" ref="EO43" si="1139">EO11/EO42</f>
        <v>1293.0102040816328</v>
      </c>
      <c r="EP43" s="721" t="s">
        <v>29</v>
      </c>
      <c r="EQ43" s="139">
        <f>SUM(ED43:EO43)/$EP$4</f>
        <v>1326.1707848846802</v>
      </c>
      <c r="ER43" s="548">
        <f t="shared" ref="ER43:ES43" si="1140">ER11/ER42</f>
        <v>1278.8020833333333</v>
      </c>
      <c r="ES43" s="719">
        <f t="shared" si="1140"/>
        <v>1285.3333333333333</v>
      </c>
      <c r="ET43" s="404">
        <f t="shared" ref="ET43:EU43" si="1141">ET11/ET42</f>
        <v>1274.7216494845361</v>
      </c>
      <c r="EU43" s="405">
        <f t="shared" si="1141"/>
        <v>1582.5104166666667</v>
      </c>
      <c r="EV43" s="720">
        <f t="shared" ref="EV43" si="1142">EV11/EV42</f>
        <v>1273.0102040816328</v>
      </c>
      <c r="EW43" s="405">
        <f t="shared" ref="EW43:EX43" si="1143">EW11/EW42</f>
        <v>1263.2323232323233</v>
      </c>
      <c r="EX43" s="548">
        <f t="shared" si="1143"/>
        <v>1252.28</v>
      </c>
      <c r="EY43" s="405">
        <f t="shared" ref="EY43" si="1144">EY11/EY42</f>
        <v>1260.7474747474748</v>
      </c>
      <c r="EZ43" s="548">
        <f t="shared" ref="EZ43:FA43" si="1145">EZ11/EZ42</f>
        <v>1198.3942307692307</v>
      </c>
      <c r="FA43" s="405">
        <f t="shared" si="1145"/>
        <v>1450.7142857142858</v>
      </c>
      <c r="FB43" s="548">
        <f t="shared" ref="FB43:FC43" si="1146">FB11/FB42</f>
        <v>1218.0582524271845</v>
      </c>
      <c r="FC43" s="405">
        <f t="shared" si="1146"/>
        <v>1208.5384615384614</v>
      </c>
      <c r="FD43" s="721" t="s">
        <v>29</v>
      </c>
      <c r="FE43" s="139">
        <f>SUM(ER43:FC43)/$FD$4</f>
        <v>1295.5285596107053</v>
      </c>
      <c r="FF43" s="548">
        <f t="shared" ref="FF43:FG43" si="1147">FF11/FF42</f>
        <v>1219.8932038834951</v>
      </c>
      <c r="FG43" s="719">
        <f t="shared" si="1147"/>
        <v>1227.9223300970873</v>
      </c>
      <c r="FH43" s="404">
        <f t="shared" ref="FH43:FI43" si="1148">FH11/FH42</f>
        <v>1215.5825242718447</v>
      </c>
      <c r="FI43" s="405">
        <f t="shared" si="1148"/>
        <v>1521.65</v>
      </c>
      <c r="FJ43" s="720">
        <f t="shared" ref="FJ43:FK43" si="1149">FJ11/FJ42</f>
        <v>1241.8888888888889</v>
      </c>
      <c r="FK43" s="405">
        <f t="shared" si="1149"/>
        <v>1218.33</v>
      </c>
      <c r="FL43" s="548">
        <f t="shared" ref="FL43:FM43" si="1150">FL11/FL42</f>
        <v>1132.4158415841584</v>
      </c>
      <c r="FM43" s="405">
        <f t="shared" si="1150"/>
        <v>1122.02</v>
      </c>
      <c r="FN43" s="548"/>
      <c r="FO43" s="405"/>
      <c r="FP43" s="548"/>
      <c r="FQ43" s="405"/>
      <c r="FR43" s="721" t="s">
        <v>29</v>
      </c>
      <c r="FS43" s="139">
        <f>SUM(FF43:FQ43)/$FR$4</f>
        <v>1237.4628485906842</v>
      </c>
      <c r="FT43" s="302">
        <f>ER43-EO43</f>
        <v>-14.208120748299507</v>
      </c>
      <c r="FU43" s="1111">
        <f>FT43/EO43</f>
        <v>-1.0988405739915176E-2</v>
      </c>
      <c r="FV43" s="302">
        <f>ES43-ER43</f>
        <v>6.53125</v>
      </c>
      <c r="FW43" s="1100">
        <f>FV43/ER43</f>
        <v>5.107318861238953E-3</v>
      </c>
      <c r="FX43" s="302">
        <f>ET43-ES43</f>
        <v>-10.611683848797156</v>
      </c>
      <c r="FY43" s="1100">
        <f>FX43/ES43</f>
        <v>-8.2559780981305685E-3</v>
      </c>
      <c r="FZ43" s="302">
        <f>EU43-ET43</f>
        <v>307.78876718213064</v>
      </c>
      <c r="GA43" s="1100">
        <f>FZ43/ET43</f>
        <v>0.24145566783665462</v>
      </c>
      <c r="GB43" s="302">
        <f>EV43-EU43</f>
        <v>-309.50021258503398</v>
      </c>
      <c r="GC43" s="1100">
        <f>GB43/EU43</f>
        <v>-0.19557546624998032</v>
      </c>
      <c r="GD43" s="302">
        <f>EW43-EV43</f>
        <v>-9.7778808493094402</v>
      </c>
      <c r="GE43" s="1100">
        <f>GD43/EV43</f>
        <v>-7.6809131756829388E-3</v>
      </c>
      <c r="GF43" s="302">
        <f>EX43-EW43</f>
        <v>-10.952323232323351</v>
      </c>
      <c r="GG43" s="1158">
        <f>GF43/EW43</f>
        <v>-8.6700783623861483E-3</v>
      </c>
      <c r="GH43" s="302">
        <f>EY43-EX43</f>
        <v>8.4674747474748528</v>
      </c>
      <c r="GI43" s="1100">
        <f>GH43/EX43</f>
        <v>6.7616465546641753E-3</v>
      </c>
      <c r="GJ43" s="302">
        <f>EZ43-EY43</f>
        <v>-62.353243978244109</v>
      </c>
      <c r="GK43" s="1100">
        <f>GJ43/EY43</f>
        <v>-4.9457361785105569E-2</v>
      </c>
      <c r="GL43" s="302">
        <f>FA43-EZ43</f>
        <v>252.32005494505506</v>
      </c>
      <c r="GM43" s="1100">
        <f>GL43/EZ43</f>
        <v>0.21054845598104618</v>
      </c>
      <c r="GN43" s="302">
        <f>FB43-FA43</f>
        <v>-232.65603328710131</v>
      </c>
      <c r="GO43" s="1100">
        <f>GN43/FA43</f>
        <v>-0.16037343505757845</v>
      </c>
      <c r="GP43" s="302">
        <f>FC43-FB43</f>
        <v>-9.5197908887230369</v>
      </c>
      <c r="GQ43" s="1100">
        <f>GP43/FB43</f>
        <v>-7.815546481256758E-3</v>
      </c>
      <c r="GR43" s="1247">
        <f t="shared" si="355"/>
        <v>11.354742345033628</v>
      </c>
      <c r="GS43" s="1184">
        <f t="shared" si="356"/>
        <v>9.3954331669172664E-3</v>
      </c>
      <c r="GT43" s="1247">
        <f t="shared" si="357"/>
        <v>8.0291262135922352</v>
      </c>
      <c r="GU43" s="1258">
        <f t="shared" si="358"/>
        <v>6.5818271534194483E-3</v>
      </c>
      <c r="GV43" s="1247">
        <f t="shared" si="359"/>
        <v>-12.339805825242593</v>
      </c>
      <c r="GW43" s="1258">
        <f t="shared" si="360"/>
        <v>-1.0049337423700837E-2</v>
      </c>
      <c r="GX43" s="1247">
        <f t="shared" si="361"/>
        <v>306.06747572815539</v>
      </c>
      <c r="GY43" s="1258">
        <f t="shared" si="362"/>
        <v>0.25178666986142728</v>
      </c>
      <c r="GZ43" s="1247">
        <f t="shared" si="363"/>
        <v>-279.76111111111118</v>
      </c>
      <c r="HA43" s="1258">
        <f t="shared" si="364"/>
        <v>-0.18385378445181952</v>
      </c>
      <c r="HB43" s="1247">
        <f t="shared" si="365"/>
        <v>-23.558888888888987</v>
      </c>
      <c r="HC43" s="1258">
        <f t="shared" si="366"/>
        <v>-1.8970206674420762E-2</v>
      </c>
      <c r="HD43" s="1247">
        <f t="shared" si="367"/>
        <v>-85.914158415841484</v>
      </c>
      <c r="HE43" s="1258">
        <f t="shared" si="368"/>
        <v>-7.0517970021128501E-2</v>
      </c>
      <c r="HF43" s="1247">
        <f t="shared" si="369"/>
        <v>-10.395841584158461</v>
      </c>
      <c r="HG43" s="1258">
        <f t="shared" si="370"/>
        <v>-9.18023326979912E-3</v>
      </c>
      <c r="HH43" s="1247">
        <f t="shared" si="371"/>
        <v>-1122.02</v>
      </c>
      <c r="HI43" s="1258">
        <f t="shared" si="372"/>
        <v>-1</v>
      </c>
      <c r="HJ43" s="1247">
        <f t="shared" si="373"/>
        <v>0</v>
      </c>
      <c r="HK43" s="1258" t="e">
        <f t="shared" si="374"/>
        <v>#DIV/0!</v>
      </c>
      <c r="HL43" s="1247">
        <f t="shared" si="375"/>
        <v>0</v>
      </c>
      <c r="HM43" s="1258" t="e">
        <f t="shared" si="376"/>
        <v>#DIV/0!</v>
      </c>
      <c r="HN43" s="1247">
        <f t="shared" si="377"/>
        <v>0</v>
      </c>
      <c r="HO43" s="1258" t="e">
        <f t="shared" si="378"/>
        <v>#DIV/0!</v>
      </c>
      <c r="HP43" s="1247">
        <f>EY43</f>
        <v>1260.7474747474748</v>
      </c>
      <c r="HQ43" s="893">
        <f>FM43</f>
        <v>1122.02</v>
      </c>
      <c r="HR43" s="104">
        <f>HQ43-HP43</f>
        <v>-138.72747474747484</v>
      </c>
      <c r="HS43" s="101">
        <f>IF(ISERROR(HR43/HP43),0,HR43/HP43)</f>
        <v>-0.11003589340939325</v>
      </c>
      <c r="HT43" s="1180"/>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80"/>
        <v>1065.6190294230034</v>
      </c>
      <c r="IH43" s="247">
        <f t="shared" si="1080"/>
        <v>1317.9189057156816</v>
      </c>
      <c r="II43" s="247">
        <f t="shared" si="1080"/>
        <v>1080.7218395265354</v>
      </c>
      <c r="IJ43" s="247">
        <f t="shared" si="1080"/>
        <v>1060.8832207100029</v>
      </c>
      <c r="IK43" s="247">
        <f t="shared" si="1080"/>
        <v>1054.3482379689276</v>
      </c>
      <c r="IL43" s="247">
        <f t="shared" si="1080"/>
        <v>1062.9101693293792</v>
      </c>
      <c r="IM43" s="247">
        <f t="shared" si="1080"/>
        <v>1031.0178306092125</v>
      </c>
      <c r="IN43" s="247">
        <f t="shared" si="1080"/>
        <v>1227.0395406982129</v>
      </c>
      <c r="IO43" s="247">
        <f t="shared" si="1080"/>
        <v>997.69784172661866</v>
      </c>
      <c r="IP43" s="247">
        <f t="shared" si="1080"/>
        <v>1052.3350349782568</v>
      </c>
      <c r="IQ43" s="247">
        <f t="shared" si="1080"/>
        <v>1032.2142064372918</v>
      </c>
      <c r="IR43" s="247">
        <f t="shared" si="1080"/>
        <v>1068.0725752826067</v>
      </c>
      <c r="IS43" s="247">
        <f t="shared" si="1081"/>
        <v>1071.7147817074751</v>
      </c>
      <c r="IT43" s="247">
        <f t="shared" si="1081"/>
        <v>1274.5738501095134</v>
      </c>
      <c r="IU43" s="247">
        <f t="shared" si="1081"/>
        <v>1059.3818773323126</v>
      </c>
      <c r="IV43" s="247">
        <f t="shared" si="1081"/>
        <v>1099.0140077190899</v>
      </c>
      <c r="IW43" s="247">
        <f t="shared" si="1081"/>
        <v>1075.5909357296348</v>
      </c>
      <c r="IX43" s="247">
        <f t="shared" si="1081"/>
        <v>1049.6558317399617</v>
      </c>
      <c r="IY43" s="247">
        <f t="shared" si="1081"/>
        <v>1168.9289045790706</v>
      </c>
      <c r="IZ43" s="247">
        <f t="shared" si="1081"/>
        <v>1053.7441755598977</v>
      </c>
      <c r="JA43" s="247">
        <f t="shared" si="1081"/>
        <v>1019.8075646980757</v>
      </c>
      <c r="JB43" s="247">
        <f t="shared" si="1081"/>
        <v>1063.6071672821777</v>
      </c>
      <c r="JC43" s="247">
        <f t="shared" si="1081"/>
        <v>1080.0456512749827</v>
      </c>
      <c r="JD43" s="247">
        <f t="shared" si="1081"/>
        <v>1389.8265306122448</v>
      </c>
      <c r="JE43" s="653">
        <f t="shared" si="1082"/>
        <v>1161.5714285714287</v>
      </c>
      <c r="JF43" s="653">
        <f t="shared" si="1082"/>
        <v>1177.6938775510205</v>
      </c>
      <c r="JG43" s="653">
        <f t="shared" si="1082"/>
        <v>1170.4545454545455</v>
      </c>
      <c r="JH43" s="653">
        <f t="shared" si="1082"/>
        <v>1177.7777777777778</v>
      </c>
      <c r="JI43" s="653">
        <f t="shared" si="1082"/>
        <v>1186.5050505050506</v>
      </c>
      <c r="JJ43" s="653">
        <f t="shared" si="1082"/>
        <v>1196.8673469387754</v>
      </c>
      <c r="JK43" s="653">
        <f t="shared" si="1082"/>
        <v>1454.7653061224489</v>
      </c>
      <c r="JL43" s="653">
        <f t="shared" si="1082"/>
        <v>1170.52</v>
      </c>
      <c r="JM43" s="653">
        <f t="shared" si="1082"/>
        <v>1186.5757575757575</v>
      </c>
      <c r="JN43" s="653">
        <f t="shared" si="1082"/>
        <v>1189.8900000000001</v>
      </c>
      <c r="JO43" s="653">
        <f t="shared" si="1082"/>
        <v>1210.4646464646464</v>
      </c>
      <c r="JP43" s="653">
        <f t="shared" si="1082"/>
        <v>1199.3465346534654</v>
      </c>
      <c r="JQ43" s="745">
        <f t="shared" si="1083"/>
        <v>1486.17</v>
      </c>
      <c r="JR43" s="745">
        <f t="shared" si="1083"/>
        <v>1224.0505050505051</v>
      </c>
      <c r="JS43" s="745">
        <f t="shared" si="1083"/>
        <v>1127.6168224299065</v>
      </c>
      <c r="JT43" s="745">
        <f t="shared" si="1083"/>
        <v>1138.9150943396226</v>
      </c>
      <c r="JU43" s="745">
        <f t="shared" si="1083"/>
        <v>1147.4666666666667</v>
      </c>
      <c r="JV43" s="745">
        <f t="shared" si="1083"/>
        <v>1386.132075471698</v>
      </c>
      <c r="JW43" s="745">
        <f t="shared" si="1083"/>
        <v>1115.2454545454545</v>
      </c>
      <c r="JX43" s="745">
        <f t="shared" si="1083"/>
        <v>1088.1926605504586</v>
      </c>
      <c r="JY43" s="745">
        <f t="shared" si="1083"/>
        <v>1082.5045871559632</v>
      </c>
      <c r="JZ43" s="745">
        <f t="shared" si="1083"/>
        <v>1151.3689320388351</v>
      </c>
      <c r="KA43" s="745">
        <f t="shared" si="1083"/>
        <v>1153.7087378640776</v>
      </c>
      <c r="KB43" s="745">
        <f t="shared" si="1083"/>
        <v>1147.0961538461538</v>
      </c>
      <c r="KC43" s="795">
        <f t="shared" si="1084"/>
        <v>1502.9896907216496</v>
      </c>
      <c r="KD43" s="795">
        <f t="shared" si="1084"/>
        <v>1198</v>
      </c>
      <c r="KE43" s="795">
        <f t="shared" si="1084"/>
        <v>1198.21875</v>
      </c>
      <c r="KF43" s="795">
        <f t="shared" si="1084"/>
        <v>1215.8469387755101</v>
      </c>
      <c r="KG43" s="795">
        <f t="shared" si="1084"/>
        <v>1210.2857142857142</v>
      </c>
      <c r="KH43" s="795">
        <f t="shared" si="1084"/>
        <v>1427.4536082474226</v>
      </c>
      <c r="KI43" s="795">
        <f t="shared" si="1084"/>
        <v>1277.8854166666667</v>
      </c>
      <c r="KJ43" s="795">
        <f t="shared" si="1084"/>
        <v>1207.6632653061224</v>
      </c>
      <c r="KK43" s="795">
        <f t="shared" si="1084"/>
        <v>1198.9292929292928</v>
      </c>
      <c r="KL43" s="795">
        <f t="shared" si="1084"/>
        <v>1213.7551020408164</v>
      </c>
      <c r="KM43" s="795">
        <f t="shared" si="1084"/>
        <v>1240.9791666666667</v>
      </c>
      <c r="KN43" s="795">
        <f t="shared" si="1084"/>
        <v>1473.7575757575758</v>
      </c>
      <c r="KO43" s="970">
        <f t="shared" si="1085"/>
        <v>1227.8877551020407</v>
      </c>
      <c r="KP43" s="970">
        <f t="shared" si="1085"/>
        <v>1281.2659574468084</v>
      </c>
      <c r="KQ43" s="970">
        <f t="shared" si="1085"/>
        <v>1281.4574468085107</v>
      </c>
      <c r="KR43" s="970">
        <f t="shared" si="1085"/>
        <v>1330.0645161290322</v>
      </c>
      <c r="KS43" s="970">
        <f t="shared" si="1085"/>
        <v>1323.7849462365591</v>
      </c>
      <c r="KT43" s="970">
        <f t="shared" si="1085"/>
        <v>1569.5208333333333</v>
      </c>
      <c r="KU43" s="970">
        <f t="shared" si="1085"/>
        <v>1278.6354166666667</v>
      </c>
      <c r="KV43" s="970">
        <f t="shared" si="1085"/>
        <v>1316.4086021505377</v>
      </c>
      <c r="KW43" s="970">
        <f t="shared" si="1085"/>
        <v>1302.4680851063829</v>
      </c>
      <c r="KX43" s="970">
        <f t="shared" si="1085"/>
        <v>1310.6808510638298</v>
      </c>
      <c r="KY43" s="970">
        <f t="shared" si="1085"/>
        <v>1248.7979797979799</v>
      </c>
      <c r="KZ43" s="970">
        <f t="shared" si="1085"/>
        <v>1540.5959595959596</v>
      </c>
      <c r="LA43" s="992">
        <f t="shared" si="1086"/>
        <v>1277.9693877551019</v>
      </c>
      <c r="LB43" s="992">
        <f t="shared" si="1086"/>
        <v>1273.5612244897959</v>
      </c>
      <c r="LC43" s="992">
        <f t="shared" si="1086"/>
        <v>1280.5051546391753</v>
      </c>
      <c r="LD43" s="992">
        <f t="shared" si="1086"/>
        <v>1322.4468085106382</v>
      </c>
      <c r="LE43" s="992">
        <f t="shared" si="1086"/>
        <v>1599.483870967742</v>
      </c>
      <c r="LF43" s="992">
        <f t="shared" si="1086"/>
        <v>1303.1578947368421</v>
      </c>
      <c r="LG43" s="992">
        <f t="shared" si="1086"/>
        <v>1275.6458333333333</v>
      </c>
      <c r="LH43" s="992">
        <f t="shared" si="1086"/>
        <v>1299.9893617021276</v>
      </c>
      <c r="LI43" s="992">
        <f t="shared" si="1086"/>
        <v>1275.5729166666667</v>
      </c>
      <c r="LJ43" s="992">
        <f t="shared" si="1086"/>
        <v>1557.5979381443299</v>
      </c>
      <c r="LK43" s="992">
        <f t="shared" si="1086"/>
        <v>1279.1752577319587</v>
      </c>
      <c r="LL43" s="992">
        <f t="shared" si="1086"/>
        <v>1284.4226804123712</v>
      </c>
      <c r="LM43" s="1032">
        <f t="shared" si="1087"/>
        <v>1317.6</v>
      </c>
      <c r="LN43" s="1032">
        <f t="shared" si="1087"/>
        <v>1288.6082474226805</v>
      </c>
      <c r="LO43" s="1032">
        <f t="shared" si="1087"/>
        <v>1276.1938775510205</v>
      </c>
      <c r="LP43" s="1032">
        <f t="shared" si="1087"/>
        <v>1511.5833333333333</v>
      </c>
      <c r="LQ43" s="1032">
        <f t="shared" si="1087"/>
        <v>1308.6526315789474</v>
      </c>
      <c r="LR43" s="1032">
        <f t="shared" si="1087"/>
        <v>1278.2268041237114</v>
      </c>
      <c r="LS43" s="1032">
        <f t="shared" si="1087"/>
        <v>1279.319587628866</v>
      </c>
      <c r="LT43" s="1032">
        <f t="shared" si="1087"/>
        <v>1283.3092783505156</v>
      </c>
      <c r="LU43" s="1032">
        <f t="shared" si="1087"/>
        <v>1259.2626262626263</v>
      </c>
      <c r="LV43" s="1032">
        <f t="shared" si="1087"/>
        <v>1266.0808080808081</v>
      </c>
      <c r="LW43" s="1032">
        <f t="shared" si="1087"/>
        <v>1552.2020202020201</v>
      </c>
      <c r="LX43" s="1032">
        <f t="shared" si="1087"/>
        <v>1293.0102040816328</v>
      </c>
      <c r="LY43" s="1121">
        <f t="shared" si="1088"/>
        <v>1278.8020833333333</v>
      </c>
      <c r="LZ43" s="1121">
        <f t="shared" si="1088"/>
        <v>1285.3333333333333</v>
      </c>
      <c r="MA43" s="1121">
        <f t="shared" si="1088"/>
        <v>1274.7216494845361</v>
      </c>
      <c r="MB43" s="1121">
        <f t="shared" si="1088"/>
        <v>1582.5104166666667</v>
      </c>
      <c r="MC43" s="1121">
        <f t="shared" si="1088"/>
        <v>1273.0102040816328</v>
      </c>
      <c r="MD43" s="1121">
        <f t="shared" si="1088"/>
        <v>1263.2323232323233</v>
      </c>
      <c r="ME43" s="1121">
        <f t="shared" si="1088"/>
        <v>1252.28</v>
      </c>
      <c r="MF43" s="1121">
        <f t="shared" si="1088"/>
        <v>1260.7474747474748</v>
      </c>
      <c r="MG43" s="1121">
        <f t="shared" si="1088"/>
        <v>1198.3942307692307</v>
      </c>
      <c r="MH43" s="1121">
        <f t="shared" si="1088"/>
        <v>1450.7142857142858</v>
      </c>
      <c r="MI43" s="1121">
        <f t="shared" si="1088"/>
        <v>1218.0582524271845</v>
      </c>
      <c r="MJ43" s="1121">
        <f t="shared" si="1088"/>
        <v>1208.5384615384614</v>
      </c>
      <c r="MK43" s="1211">
        <f t="shared" si="1089"/>
        <v>1219.8932038834951</v>
      </c>
      <c r="ML43" s="1211">
        <f t="shared" si="1090"/>
        <v>1227.9223300970873</v>
      </c>
      <c r="MM43" s="1211">
        <f t="shared" si="1091"/>
        <v>1215.5825242718447</v>
      </c>
      <c r="MN43" s="1211">
        <f t="shared" si="1092"/>
        <v>1521.65</v>
      </c>
      <c r="MO43" s="1211">
        <f t="shared" si="1093"/>
        <v>1241.8888888888889</v>
      </c>
      <c r="MP43" s="1211">
        <f t="shared" si="1094"/>
        <v>1218.33</v>
      </c>
      <c r="MQ43" s="1211">
        <f t="shared" si="1095"/>
        <v>1132.4158415841584</v>
      </c>
      <c r="MR43" s="1211">
        <f t="shared" si="1096"/>
        <v>1122.02</v>
      </c>
      <c r="MS43" s="1211">
        <f t="shared" si="1097"/>
        <v>0</v>
      </c>
      <c r="MT43" s="1211">
        <f t="shared" si="1098"/>
        <v>0</v>
      </c>
      <c r="MU43" s="1211">
        <f t="shared" si="1099"/>
        <v>0</v>
      </c>
      <c r="MV43" s="1211">
        <f t="shared" si="1100"/>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3"/>
      <c r="FV44" s="296"/>
      <c r="FW44" s="1099"/>
      <c r="FX44" s="296"/>
      <c r="FY44" s="1099"/>
      <c r="FZ44" s="296"/>
      <c r="GA44" s="1099"/>
      <c r="GB44" s="296"/>
      <c r="GC44" s="1099"/>
      <c r="GD44" s="296"/>
      <c r="GE44" s="1099"/>
      <c r="GF44" s="296"/>
      <c r="GG44" s="1157"/>
      <c r="GH44" s="296"/>
      <c r="GI44" s="1099"/>
      <c r="GJ44" s="296"/>
      <c r="GK44" s="1099"/>
      <c r="GL44" s="296"/>
      <c r="GM44" s="1099"/>
      <c r="GN44" s="296"/>
      <c r="GO44" s="1099"/>
      <c r="GP44" s="296"/>
      <c r="GQ44" s="1099"/>
      <c r="GR44" s="1239"/>
      <c r="GS44" s="1186"/>
      <c r="GT44" s="1239"/>
      <c r="GU44" s="342"/>
      <c r="GV44" s="1239"/>
      <c r="GW44" s="342"/>
      <c r="GX44" s="1239"/>
      <c r="GY44" s="342"/>
      <c r="GZ44" s="1239"/>
      <c r="HA44" s="342"/>
      <c r="HB44" s="1239"/>
      <c r="HC44" s="342"/>
      <c r="HD44" s="1239"/>
      <c r="HE44" s="342"/>
      <c r="HF44" s="1239"/>
      <c r="HG44" s="342"/>
      <c r="HH44" s="1239"/>
      <c r="HI44" s="342"/>
      <c r="HJ44" s="1239"/>
      <c r="HK44" s="342"/>
      <c r="HL44" s="1239"/>
      <c r="HM44" s="342"/>
      <c r="HN44" s="1239"/>
      <c r="HO44" s="342"/>
      <c r="HP44" s="1239"/>
      <c r="HQ44" s="885"/>
      <c r="HR44" s="102"/>
      <c r="HS44" s="100"/>
      <c r="HT44" s="1177"/>
      <c r="KC44" s="799"/>
      <c r="KD44" s="799"/>
      <c r="KE44" s="799"/>
      <c r="KF44" s="799"/>
      <c r="KG44" s="799"/>
      <c r="KH44" s="799"/>
      <c r="KI44" s="799"/>
      <c r="KJ44" s="799"/>
      <c r="KK44" s="799"/>
      <c r="KL44" s="799"/>
      <c r="KM44" s="799"/>
      <c r="KN44" s="799"/>
      <c r="KO44" s="974"/>
      <c r="KP44" s="974"/>
      <c r="KQ44" s="974"/>
      <c r="KR44" s="974"/>
      <c r="KS44" s="974"/>
      <c r="KT44" s="974"/>
      <c r="KU44" s="974"/>
      <c r="KV44" s="974"/>
      <c r="KW44" s="974"/>
      <c r="KX44" s="974"/>
      <c r="KY44" s="974"/>
      <c r="KZ44" s="974"/>
      <c r="LA44" s="996"/>
      <c r="LB44" s="996"/>
      <c r="LC44" s="996"/>
      <c r="LD44" s="996"/>
      <c r="LE44" s="996"/>
      <c r="LF44" s="996"/>
      <c r="LG44" s="996"/>
      <c r="LH44" s="996"/>
      <c r="LI44" s="996"/>
      <c r="LJ44" s="996"/>
      <c r="LK44" s="996"/>
      <c r="LL44" s="996"/>
      <c r="LM44" s="1036"/>
      <c r="LN44" s="1036"/>
      <c r="LO44" s="1036"/>
      <c r="LP44" s="1036"/>
      <c r="LQ44" s="1036"/>
      <c r="LR44" s="1036"/>
      <c r="LS44" s="1036"/>
      <c r="LT44" s="1036"/>
      <c r="LU44" s="1036"/>
      <c r="LV44" s="1036"/>
      <c r="LW44" s="1036"/>
      <c r="LX44" s="1036"/>
      <c r="LY44" s="1125"/>
      <c r="LZ44" s="1125"/>
      <c r="MA44" s="1125"/>
      <c r="MB44" s="1125"/>
      <c r="MC44" s="1125"/>
      <c r="MD44" s="1125"/>
      <c r="ME44" s="1125"/>
      <c r="MF44" s="1125"/>
      <c r="MG44" s="1125"/>
      <c r="MH44" s="1125"/>
      <c r="MI44" s="1125"/>
      <c r="MJ44" s="1125"/>
      <c r="MK44" s="1215"/>
      <c r="ML44" s="1215"/>
      <c r="MM44" s="1215"/>
      <c r="MN44" s="1215"/>
      <c r="MO44" s="1215"/>
      <c r="MP44" s="1215"/>
      <c r="MQ44" s="1215"/>
      <c r="MR44" s="1215"/>
      <c r="MS44" s="1215"/>
      <c r="MT44" s="1215"/>
      <c r="MU44" s="1215"/>
      <c r="MV44" s="1215"/>
    </row>
    <row r="45" spans="1:360" x14ac:dyDescent="0.3">
      <c r="A45" s="628"/>
      <c r="B45" s="50">
        <v>7.1</v>
      </c>
      <c r="E45" s="1280" t="s">
        <v>57</v>
      </c>
      <c r="F45" s="1280"/>
      <c r="G45" s="1281"/>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51">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52">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53">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54">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c r="FO45" s="559"/>
      <c r="FP45" s="557"/>
      <c r="FQ45" s="559"/>
      <c r="FR45" s="128">
        <f>SUM(FF45:FQ45)</f>
        <v>7481851.6099999994</v>
      </c>
      <c r="FS45" s="147">
        <f>SUM(FF45:FQ45)/$FR$4</f>
        <v>935231.45124999993</v>
      </c>
      <c r="FT45" s="303">
        <f t="shared" ref="FT45:FT50" si="1155">ER45-EO45</f>
        <v>-354782.7899999998</v>
      </c>
      <c r="FU45" s="1103">
        <f t="shared" ref="FU45:FU50" si="1156">FT45/EO45</f>
        <v>-0.29037527226253057</v>
      </c>
      <c r="FV45" s="303">
        <f t="shared" ref="FV45:FV50" si="1157">ES45-ER45</f>
        <v>-29230.770000000368</v>
      </c>
      <c r="FW45" s="1099">
        <f t="shared" ref="FW45:FW50" si="1158">FV45/ER45</f>
        <v>-3.3713869427097844E-2</v>
      </c>
      <c r="FX45" s="303">
        <f t="shared" ref="FX45:FX50" si="1159">ET45-ES45</f>
        <v>-9867.0999999997439</v>
      </c>
      <c r="FY45" s="1099">
        <f t="shared" ref="FY45:FY50" si="1160">FX45/ES45</f>
        <v>-1.177747330102359E-2</v>
      </c>
      <c r="FZ45" s="303">
        <f t="shared" ref="FZ45:FZ50" si="1161">EU45-ET45</f>
        <v>32583.180000000051</v>
      </c>
      <c r="GA45" s="1099">
        <f t="shared" ref="GA45:GA50" si="1162">FZ45/ET45</f>
        <v>3.9355126875889636E-2</v>
      </c>
      <c r="GB45" s="303">
        <f t="shared" ref="GB45:GB50" si="1163">EV45-EU45</f>
        <v>-38090.030000000028</v>
      </c>
      <c r="GC45" s="1099">
        <f t="shared" ref="GC45:GC50" si="1164">GB45/EU45</f>
        <v>-4.4264463143373158E-2</v>
      </c>
      <c r="GD45" s="303">
        <f t="shared" ref="GD45:GD50" si="1165">EW45-EV45</f>
        <v>-60144.599999999977</v>
      </c>
      <c r="GE45" s="1099">
        <f t="shared" ref="GE45:GE50" si="1166">GD45/EV45</f>
        <v>-7.313121568550679E-2</v>
      </c>
      <c r="GF45" s="303">
        <f t="shared" ref="GF45:GF50" si="1167">EX45-EW45</f>
        <v>133361.39999999991</v>
      </c>
      <c r="GG45" s="1157">
        <f t="shared" ref="GG45:GG50" si="1168">GF45/EW45</f>
        <v>0.17495164971468646</v>
      </c>
      <c r="GH45" s="303">
        <f t="shared" ref="GH45:GH50" si="1169">EY45-EX45</f>
        <v>146543.49400000006</v>
      </c>
      <c r="GI45" s="1099">
        <f t="shared" ref="GI45:GI50" si="1170">GH45/EX45</f>
        <v>0.1636192670212486</v>
      </c>
      <c r="GJ45" s="303">
        <f t="shared" ref="GJ45:GJ50" si="1171">EZ45-EY45</f>
        <v>1447884.7060000002</v>
      </c>
      <c r="GK45" s="1099">
        <f t="shared" ref="GK45:GK50" si="1172">GJ45/EY45</f>
        <v>1.3892838197827826</v>
      </c>
      <c r="GL45" s="303">
        <f t="shared" ref="GL45:GL50" si="1173">FA45-EZ45</f>
        <v>-1605595.29</v>
      </c>
      <c r="GM45" s="1099">
        <f t="shared" ref="GM45:GM50" si="1174">GL45/EZ45</f>
        <v>-0.64480046276697112</v>
      </c>
      <c r="GN45" s="303">
        <f t="shared" ref="GN45:GN50" si="1175">FB45-FA45</f>
        <v>-21196.440000000061</v>
      </c>
      <c r="GO45" s="1099">
        <f t="shared" ref="GO45:GO50" si="1176">GN45/FA45</f>
        <v>-2.3965130035040486E-2</v>
      </c>
      <c r="GP45" s="303">
        <f t="shared" ref="GP45:GP50" si="1177">FC45-FB45</f>
        <v>87946.349999999977</v>
      </c>
      <c r="GQ45" s="1099">
        <f t="shared" ref="GQ45:GQ50" si="1178">GP45/FB45</f>
        <v>0.10187540539000831</v>
      </c>
      <c r="GR45" s="1248">
        <f t="shared" si="355"/>
        <v>-85283.579999999958</v>
      </c>
      <c r="GS45" s="1186">
        <f t="shared" si="356"/>
        <v>-8.9657053772746131E-2</v>
      </c>
      <c r="GT45" s="1248">
        <f t="shared" si="357"/>
        <v>-7828.4300000000512</v>
      </c>
      <c r="GU45" s="342">
        <f t="shared" si="358"/>
        <v>-9.0404215487468447E-3</v>
      </c>
      <c r="GV45" s="1248">
        <f t="shared" si="359"/>
        <v>35331.370000000112</v>
      </c>
      <c r="GW45" s="342">
        <f t="shared" si="360"/>
        <v>4.1173572145863924E-2</v>
      </c>
      <c r="GX45" s="1248">
        <f t="shared" si="361"/>
        <v>-18530.130000000121</v>
      </c>
      <c r="GY45" s="342">
        <f t="shared" si="362"/>
        <v>-2.0740221946575956E-2</v>
      </c>
      <c r="GZ45" s="1248">
        <f t="shared" si="363"/>
        <v>-42248.479999999981</v>
      </c>
      <c r="HA45" s="342">
        <f t="shared" si="364"/>
        <v>-4.8288988160142772E-2</v>
      </c>
      <c r="HB45" s="1248">
        <f t="shared" si="365"/>
        <v>119318.03000000003</v>
      </c>
      <c r="HC45" s="342">
        <f t="shared" si="366"/>
        <v>0.1432972964066325</v>
      </c>
      <c r="HD45" s="1248">
        <f t="shared" si="367"/>
        <v>326760.87999999989</v>
      </c>
      <c r="HE45" s="342">
        <f t="shared" si="368"/>
        <v>0.34324388018114887</v>
      </c>
      <c r="HF45" s="1248">
        <f t="shared" si="369"/>
        <v>-352659.99999999988</v>
      </c>
      <c r="HG45" s="342">
        <f t="shared" si="370"/>
        <v>-0.27578718272773006</v>
      </c>
      <c r="HH45" s="1248">
        <f t="shared" si="371"/>
        <v>-926079.63</v>
      </c>
      <c r="HI45" s="342">
        <f t="shared" si="372"/>
        <v>-1</v>
      </c>
      <c r="HJ45" s="1248">
        <f t="shared" si="373"/>
        <v>0</v>
      </c>
      <c r="HK45" s="342" t="e">
        <f t="shared" si="374"/>
        <v>#DIV/0!</v>
      </c>
      <c r="HL45" s="1248">
        <f t="shared" si="375"/>
        <v>0</v>
      </c>
      <c r="HM45" s="342" t="e">
        <f t="shared" si="376"/>
        <v>#DIV/0!</v>
      </c>
      <c r="HN45" s="1248">
        <f t="shared" si="377"/>
        <v>0</v>
      </c>
      <c r="HO45" s="342" t="e">
        <f t="shared" si="378"/>
        <v>#DIV/0!</v>
      </c>
      <c r="HP45" s="1248">
        <f t="shared" ref="HP45:HP50" si="1179">EY45</f>
        <v>1042180.644</v>
      </c>
      <c r="HQ45" s="894">
        <f t="shared" ref="HQ45:HQ50" si="1180">FM45</f>
        <v>926079.63</v>
      </c>
      <c r="HR45" s="574">
        <f>HQ45-HP45</f>
        <v>-116101.01399999997</v>
      </c>
      <c r="HS45" s="100">
        <f t="shared" ref="HS45:HS49" si="1181">IF(ISERROR(HR45/HP45),0,HR45/HP45)</f>
        <v>-0.11140200565843551</v>
      </c>
      <c r="HT45" s="1177"/>
      <c r="HU45" t="str">
        <f t="shared" ref="HU45:HU50" si="1182">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183">AJ45</f>
        <v>842664.62</v>
      </c>
      <c r="IH45" s="267">
        <f t="shared" si="1183"/>
        <v>728467.10000000009</v>
      </c>
      <c r="II45" s="267">
        <f t="shared" si="1183"/>
        <v>747018.07</v>
      </c>
      <c r="IJ45" s="267">
        <f t="shared" si="1183"/>
        <v>737646.02999999991</v>
      </c>
      <c r="IK45" s="267">
        <f t="shared" si="1183"/>
        <v>725533.50999999989</v>
      </c>
      <c r="IL45" s="267">
        <f t="shared" si="1183"/>
        <v>2728501.65</v>
      </c>
      <c r="IM45" s="267">
        <f t="shared" si="1183"/>
        <v>745353.13</v>
      </c>
      <c r="IN45" s="267">
        <f t="shared" si="1183"/>
        <v>809195.83000000007</v>
      </c>
      <c r="IO45" s="267">
        <f t="shared" si="1183"/>
        <v>773425.62000000011</v>
      </c>
      <c r="IP45" s="267">
        <f t="shared" si="1183"/>
        <v>738835.52</v>
      </c>
      <c r="IQ45" s="267">
        <f t="shared" si="1183"/>
        <v>766413.52</v>
      </c>
      <c r="IR45" s="267">
        <f t="shared" si="1183"/>
        <v>785622.28000000014</v>
      </c>
      <c r="IS45" s="267">
        <f t="shared" ref="IS45:JD50" si="1184">AX45</f>
        <v>809776.44</v>
      </c>
      <c r="IT45" s="267">
        <f t="shared" si="1184"/>
        <v>832917.84000000008</v>
      </c>
      <c r="IU45" s="267">
        <f t="shared" si="1184"/>
        <v>743266.94</v>
      </c>
      <c r="IV45" s="267">
        <f t="shared" si="1184"/>
        <v>1066978.6200000001</v>
      </c>
      <c r="IW45" s="267">
        <f t="shared" si="1184"/>
        <v>871421.17999999993</v>
      </c>
      <c r="IX45" s="267">
        <f t="shared" si="1184"/>
        <v>938127.61</v>
      </c>
      <c r="IY45" s="267">
        <f t="shared" si="1184"/>
        <v>2331301.9300000002</v>
      </c>
      <c r="IZ45" s="267">
        <f t="shared" si="1184"/>
        <v>937930.58000000007</v>
      </c>
      <c r="JA45" s="267">
        <f t="shared" si="1184"/>
        <v>921256.01</v>
      </c>
      <c r="JB45" s="267">
        <f t="shared" si="1184"/>
        <v>799121.17</v>
      </c>
      <c r="JC45" s="267">
        <f t="shared" si="1184"/>
        <v>1215388.95</v>
      </c>
      <c r="JD45" s="267">
        <f t="shared" si="1184"/>
        <v>1189596.24</v>
      </c>
      <c r="JE45" s="663">
        <f t="shared" ref="JE45:JP50" si="1185">BL45</f>
        <v>834513.57</v>
      </c>
      <c r="JF45" s="663">
        <f t="shared" si="1185"/>
        <v>841984.72</v>
      </c>
      <c r="JG45" s="663">
        <f t="shared" si="1185"/>
        <v>841357.56</v>
      </c>
      <c r="JH45" s="663">
        <f t="shared" si="1185"/>
        <v>830582.06</v>
      </c>
      <c r="JI45" s="663">
        <f t="shared" si="1185"/>
        <v>862301.04999999993</v>
      </c>
      <c r="JJ45" s="663">
        <f t="shared" si="1185"/>
        <v>898997.86999999988</v>
      </c>
      <c r="JK45" s="663">
        <f t="shared" si="1185"/>
        <v>2776943.1999999997</v>
      </c>
      <c r="JL45" s="663">
        <f t="shared" si="1185"/>
        <v>893845.33000000007</v>
      </c>
      <c r="JM45" s="663">
        <f t="shared" si="1185"/>
        <v>867090.54</v>
      </c>
      <c r="JN45" s="663">
        <f t="shared" si="1185"/>
        <v>882651.77</v>
      </c>
      <c r="JO45" s="663">
        <f t="shared" si="1185"/>
        <v>933513.69</v>
      </c>
      <c r="JP45" s="663">
        <f t="shared" si="1185"/>
        <v>2330709.91</v>
      </c>
      <c r="JQ45" s="755">
        <f t="shared" ref="JQ45:KB50" si="1186">BZ45</f>
        <v>854026.62</v>
      </c>
      <c r="JR45" s="755">
        <f t="shared" si="1186"/>
        <v>882244.46</v>
      </c>
      <c r="JS45" s="755">
        <f t="shared" si="1186"/>
        <v>875901.92999999993</v>
      </c>
      <c r="JT45" s="755">
        <f t="shared" si="1186"/>
        <v>1008853.3200000001</v>
      </c>
      <c r="JU45" s="755">
        <f t="shared" si="1186"/>
        <v>928077.97</v>
      </c>
      <c r="JV45" s="755">
        <f t="shared" si="1186"/>
        <v>1022282.88</v>
      </c>
      <c r="JW45" s="755">
        <f t="shared" si="1186"/>
        <v>2915833.31</v>
      </c>
      <c r="JX45" s="755">
        <f t="shared" si="1186"/>
        <v>1002015.4199999999</v>
      </c>
      <c r="JY45" s="755">
        <f t="shared" si="1186"/>
        <v>902981.57000000007</v>
      </c>
      <c r="JZ45" s="755">
        <f t="shared" si="1186"/>
        <v>698611.25</v>
      </c>
      <c r="KA45" s="755">
        <f t="shared" si="1186"/>
        <v>1011228.0900000001</v>
      </c>
      <c r="KB45" s="755">
        <f t="shared" si="1186"/>
        <v>1030007.27</v>
      </c>
      <c r="KC45" s="805">
        <f t="shared" ref="KC45:KN50" si="1187">CN45</f>
        <v>975788.4</v>
      </c>
      <c r="KD45" s="805">
        <f t="shared" si="1187"/>
        <v>946109.59000000008</v>
      </c>
      <c r="KE45" s="805">
        <f t="shared" si="1187"/>
        <v>952139.08</v>
      </c>
      <c r="KF45" s="805">
        <f t="shared" si="1187"/>
        <v>977618.92999999993</v>
      </c>
      <c r="KG45" s="805">
        <f t="shared" si="1187"/>
        <v>862508.02</v>
      </c>
      <c r="KH45" s="805">
        <f t="shared" si="1187"/>
        <v>852908.37</v>
      </c>
      <c r="KI45" s="805">
        <f t="shared" si="1187"/>
        <v>756768.2</v>
      </c>
      <c r="KJ45" s="805">
        <f t="shared" si="1187"/>
        <v>2742097.85</v>
      </c>
      <c r="KK45" s="805">
        <f t="shared" si="1187"/>
        <v>945458.1399999999</v>
      </c>
      <c r="KL45" s="805">
        <f t="shared" si="1187"/>
        <v>755793.6100000001</v>
      </c>
      <c r="KM45" s="805">
        <f t="shared" si="1187"/>
        <v>794398.15</v>
      </c>
      <c r="KN45" s="805">
        <f t="shared" si="1187"/>
        <v>970426.07000000007</v>
      </c>
      <c r="KO45" s="980">
        <f t="shared" ref="KO45:KZ50" si="1188">DB45</f>
        <v>744308.4</v>
      </c>
      <c r="KP45" s="980">
        <f t="shared" si="1188"/>
        <v>761196.89999999991</v>
      </c>
      <c r="KQ45" s="980">
        <f t="shared" si="1188"/>
        <v>736584.02</v>
      </c>
      <c r="KR45" s="980">
        <f t="shared" si="1188"/>
        <v>749409.02</v>
      </c>
      <c r="KS45" s="980">
        <f t="shared" si="1188"/>
        <v>761299.62</v>
      </c>
      <c r="KT45" s="980">
        <f t="shared" si="1188"/>
        <v>743043.88</v>
      </c>
      <c r="KU45" s="980">
        <f t="shared" si="1188"/>
        <v>2936868.84</v>
      </c>
      <c r="KV45" s="980">
        <f t="shared" si="1188"/>
        <v>793715.5</v>
      </c>
      <c r="KW45" s="980">
        <f t="shared" si="1188"/>
        <v>791924.03</v>
      </c>
      <c r="KX45" s="980">
        <f t="shared" si="1188"/>
        <v>761657.69</v>
      </c>
      <c r="KY45" s="980">
        <f t="shared" si="1188"/>
        <v>975698.84000000008</v>
      </c>
      <c r="KZ45" s="980">
        <f t="shared" si="1188"/>
        <v>841810.84</v>
      </c>
      <c r="LA45" s="1002">
        <f t="shared" ref="LA45:LL50" si="1189">DP45</f>
        <v>793036.29</v>
      </c>
      <c r="LB45" s="1002">
        <f t="shared" si="1189"/>
        <v>804660.04</v>
      </c>
      <c r="LC45" s="1002">
        <f t="shared" si="1189"/>
        <v>792635.3</v>
      </c>
      <c r="LD45" s="1002">
        <f t="shared" si="1189"/>
        <v>809111.12</v>
      </c>
      <c r="LE45" s="1002">
        <f t="shared" si="1189"/>
        <v>778380.98</v>
      </c>
      <c r="LF45" s="1002">
        <f t="shared" si="1189"/>
        <v>779127.8</v>
      </c>
      <c r="LG45" s="1002">
        <f t="shared" si="1189"/>
        <v>920033.02</v>
      </c>
      <c r="LH45" s="1002">
        <f t="shared" si="1189"/>
        <v>820176.83000000007</v>
      </c>
      <c r="LI45" s="1002">
        <f t="shared" si="1189"/>
        <v>774555.09000000008</v>
      </c>
      <c r="LJ45" s="1002">
        <f t="shared" si="1189"/>
        <v>2188134.02</v>
      </c>
      <c r="LK45" s="1002">
        <f t="shared" si="1189"/>
        <v>987799.48</v>
      </c>
      <c r="LL45" s="1002">
        <f t="shared" si="1189"/>
        <v>792436.67999999993</v>
      </c>
      <c r="LM45" s="1042">
        <f t="shared" ref="LM45:LX50" si="1190">ED45</f>
        <v>770505.72</v>
      </c>
      <c r="LN45" s="1042">
        <f t="shared" si="1190"/>
        <v>756155.78</v>
      </c>
      <c r="LO45" s="1042">
        <f t="shared" si="1190"/>
        <v>836815.65</v>
      </c>
      <c r="LP45" s="1042">
        <f t="shared" si="1190"/>
        <v>864776.2</v>
      </c>
      <c r="LQ45" s="1042">
        <f t="shared" si="1190"/>
        <v>810863.99</v>
      </c>
      <c r="LR45" s="1042">
        <f t="shared" si="1190"/>
        <v>830885.48</v>
      </c>
      <c r="LS45" s="1042">
        <f t="shared" si="1190"/>
        <v>2541558.94</v>
      </c>
      <c r="LT45" s="1042">
        <f t="shared" si="1190"/>
        <v>853019.6</v>
      </c>
      <c r="LU45" s="1042">
        <f t="shared" si="1190"/>
        <v>857302.42999999993</v>
      </c>
      <c r="LV45" s="1042">
        <f t="shared" si="1190"/>
        <v>936390.69</v>
      </c>
      <c r="LW45" s="1042">
        <f t="shared" si="1190"/>
        <v>895440</v>
      </c>
      <c r="LX45" s="1042">
        <f t="shared" si="1190"/>
        <v>1221807.8599999999</v>
      </c>
      <c r="LY45" s="1131">
        <f t="shared" ref="LY45:MJ50" si="1191">ER45</f>
        <v>867025.07000000007</v>
      </c>
      <c r="LZ45" s="1131">
        <f t="shared" si="1191"/>
        <v>837794.2999999997</v>
      </c>
      <c r="MA45" s="1131">
        <f t="shared" si="1191"/>
        <v>827927.2</v>
      </c>
      <c r="MB45" s="1131">
        <f t="shared" si="1191"/>
        <v>860510.38</v>
      </c>
      <c r="MC45" s="1131">
        <f t="shared" si="1191"/>
        <v>822420.35</v>
      </c>
      <c r="MD45" s="1131">
        <f t="shared" si="1191"/>
        <v>762275.75</v>
      </c>
      <c r="ME45" s="1131">
        <f t="shared" si="1191"/>
        <v>895637.14999999991</v>
      </c>
      <c r="MF45" s="1131">
        <f t="shared" si="1191"/>
        <v>1042180.644</v>
      </c>
      <c r="MG45" s="1131">
        <f t="shared" si="1191"/>
        <v>2490065.35</v>
      </c>
      <c r="MH45" s="1131">
        <f t="shared" si="1191"/>
        <v>884470.06</v>
      </c>
      <c r="MI45" s="1131">
        <f t="shared" si="1191"/>
        <v>863273.62</v>
      </c>
      <c r="MJ45" s="1131">
        <f t="shared" si="1191"/>
        <v>951219.97</v>
      </c>
      <c r="MK45" s="1221">
        <f t="shared" ref="MK45:MK50" si="1192">FF45</f>
        <v>865936.39</v>
      </c>
      <c r="ML45" s="1221">
        <f t="shared" ref="ML45:ML50" si="1193">FG45</f>
        <v>858107.96</v>
      </c>
      <c r="MM45" s="1221">
        <f t="shared" ref="MM45:MM50" si="1194">FH45</f>
        <v>893439.33000000007</v>
      </c>
      <c r="MN45" s="1221">
        <f t="shared" ref="MN45:MN50" si="1195">FI45</f>
        <v>874909.2</v>
      </c>
      <c r="MO45" s="1221">
        <f t="shared" ref="MO45:MO50" si="1196">FJ45</f>
        <v>832660.72</v>
      </c>
      <c r="MP45" s="1221">
        <f t="shared" ref="MP45:MP50" si="1197">FK45</f>
        <v>951978.75</v>
      </c>
      <c r="MQ45" s="1221">
        <f t="shared" ref="MQ45:MQ50" si="1198">FL45</f>
        <v>1278739.6299999999</v>
      </c>
      <c r="MR45" s="1221">
        <f t="shared" ref="MR45:MR50" si="1199">FM45</f>
        <v>926079.63</v>
      </c>
      <c r="MS45" s="1221">
        <f t="shared" ref="MS45:MS50" si="1200">FN45</f>
        <v>0</v>
      </c>
      <c r="MT45" s="1221">
        <f t="shared" ref="MT45:MT50" si="1201">FO45</f>
        <v>0</v>
      </c>
      <c r="MU45" s="1221">
        <f t="shared" ref="MU45:MU50" si="1202">FP45</f>
        <v>0</v>
      </c>
      <c r="MV45" s="1221">
        <f t="shared" ref="MV45:MV50" si="1203">FQ45</f>
        <v>0</v>
      </c>
    </row>
    <row r="46" spans="1:360" x14ac:dyDescent="0.3">
      <c r="A46" s="628"/>
      <c r="B46" s="50">
        <v>7.2</v>
      </c>
      <c r="E46" s="1280" t="s">
        <v>165</v>
      </c>
      <c r="F46" s="1280"/>
      <c r="G46" s="1281"/>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04">V45/V39</f>
        <v>7.1276031349856126</v>
      </c>
      <c r="W46" s="55">
        <f t="shared" si="1204"/>
        <v>5.8187893834641633</v>
      </c>
      <c r="X46" s="22">
        <f t="shared" si="1204"/>
        <v>6.9148461218955957</v>
      </c>
      <c r="Y46" s="55">
        <f t="shared" si="1204"/>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05">AJ45/AJ39</f>
        <v>7.554210436669087</v>
      </c>
      <c r="AK46" s="55">
        <f t="shared" si="1205"/>
        <v>5.4004929979464604</v>
      </c>
      <c r="AL46" s="22">
        <f t="shared" si="1205"/>
        <v>6.7063297423467096</v>
      </c>
      <c r="AM46" s="55">
        <f t="shared" si="1205"/>
        <v>6.6176180394197379</v>
      </c>
      <c r="AN46" s="22">
        <f t="shared" si="1205"/>
        <v>6.5188954778655299</v>
      </c>
      <c r="AO46" s="551">
        <f t="shared" si="1205"/>
        <v>24.557644501647076</v>
      </c>
      <c r="AP46" s="550">
        <f t="shared" si="1205"/>
        <v>6.7136833903801119</v>
      </c>
      <c r="AQ46" s="551">
        <f t="shared" si="1205"/>
        <v>6.1067696290035327</v>
      </c>
      <c r="AR46" s="550">
        <f t="shared" si="1205"/>
        <v>6.9713154384193841</v>
      </c>
      <c r="AS46" s="551">
        <f t="shared" si="1205"/>
        <v>6.6372805346940247</v>
      </c>
      <c r="AT46" s="550">
        <f t="shared" si="1205"/>
        <v>6.8673200541204089</v>
      </c>
      <c r="AU46" s="551">
        <f t="shared" si="1205"/>
        <v>6.9872841438685134</v>
      </c>
      <c r="AV46" s="129">
        <f t="shared" ref="AV46:BA46" si="1206">AV45/AV39</f>
        <v>8.0553568556486468</v>
      </c>
      <c r="AW46" s="588">
        <f t="shared" si="1206"/>
        <v>8.0553568556486468</v>
      </c>
      <c r="AX46" s="22">
        <f t="shared" si="1206"/>
        <v>7.2044808227831201</v>
      </c>
      <c r="AY46" s="55">
        <f t="shared" si="1206"/>
        <v>6.2230960154808255</v>
      </c>
      <c r="AZ46" s="22">
        <f t="shared" si="1206"/>
        <v>6.7132748654214378</v>
      </c>
      <c r="BA46" s="55">
        <f t="shared" si="1206"/>
        <v>9.6427381587152414</v>
      </c>
      <c r="BB46" s="22">
        <f t="shared" ref="BB46:BG46" si="1207">BB45/BB39</f>
        <v>7.9134498133837026</v>
      </c>
      <c r="BC46" s="551">
        <f t="shared" si="1207"/>
        <v>8.5444342131628321</v>
      </c>
      <c r="BD46" s="550">
        <f t="shared" si="1207"/>
        <v>18.912466576889379</v>
      </c>
      <c r="BE46" s="551">
        <f t="shared" si="1207"/>
        <v>8.5624482380865441</v>
      </c>
      <c r="BF46" s="550">
        <f t="shared" si="1207"/>
        <v>8.392220542017764</v>
      </c>
      <c r="BG46" s="551">
        <f t="shared" si="1207"/>
        <v>7.234812095423476</v>
      </c>
      <c r="BH46" s="550">
        <f t="shared" ref="BH46:BI46" si="1208">BH45/BH39</f>
        <v>10.919642327700062</v>
      </c>
      <c r="BI46" s="551">
        <f t="shared" si="1208"/>
        <v>8.7339944054095717</v>
      </c>
      <c r="BJ46" s="129">
        <f>BJ45/BJ39</f>
        <v>9.1185026576546075</v>
      </c>
      <c r="BK46" s="588">
        <f>BK45/BK39</f>
        <v>9.1185026576546075</v>
      </c>
      <c r="BL46" s="22">
        <f t="shared" ref="BL46:BM46" si="1209">BL45/BL39</f>
        <v>7.3309693940299026</v>
      </c>
      <c r="BM46" s="55">
        <f t="shared" si="1209"/>
        <v>7.2953430259760514</v>
      </c>
      <c r="BN46" s="22">
        <f t="shared" ref="BN46:BO46" si="1210">BN45/BN39</f>
        <v>7.2609066666666671</v>
      </c>
      <c r="BO46" s="55">
        <f t="shared" si="1210"/>
        <v>7.1233452830188684</v>
      </c>
      <c r="BP46" s="22">
        <f t="shared" ref="BP46:BQ46" si="1211">BP45/BP39</f>
        <v>7.3409814922018652</v>
      </c>
      <c r="BQ46" s="551">
        <f t="shared" si="1211"/>
        <v>7.6645483532691623</v>
      </c>
      <c r="BR46" s="550">
        <f t="shared" ref="BR46" si="1212">BR45/BR39</f>
        <v>19.478162548135259</v>
      </c>
      <c r="BS46" s="551">
        <f t="shared" ref="BS46:BT46" si="1213">BS45/BS39</f>
        <v>7.6363097597648917</v>
      </c>
      <c r="BT46" s="550">
        <f t="shared" si="1213"/>
        <v>7.3813157289884312</v>
      </c>
      <c r="BU46" s="550">
        <f t="shared" ref="BU46:BV46" si="1214">BU45/BU39</f>
        <v>7.4179274554790782</v>
      </c>
      <c r="BV46" s="550">
        <f t="shared" si="1214"/>
        <v>7.7899269835441762</v>
      </c>
      <c r="BW46" s="550">
        <f t="shared" ref="BW46" si="1215">BW45/BW39</f>
        <v>19.240757425660838</v>
      </c>
      <c r="BX46" s="129">
        <f>BX45/BX39</f>
        <v>9.6227500594686237</v>
      </c>
      <c r="BY46" s="588">
        <f>BY45/BY39</f>
        <v>9.6227500594686237</v>
      </c>
      <c r="BZ46" s="550">
        <f t="shared" ref="BZ46:CA46" si="1216">BZ45/BZ39</f>
        <v>5.7464934697914778</v>
      </c>
      <c r="CA46" s="55">
        <f t="shared" si="1216"/>
        <v>7.2803860341142581</v>
      </c>
      <c r="CB46" s="22">
        <f t="shared" ref="CB46:CC46" si="1217">CB45/CB39</f>
        <v>7.259557664415067</v>
      </c>
      <c r="CC46" s="55">
        <f t="shared" si="1217"/>
        <v>8.3566230689583776</v>
      </c>
      <c r="CD46" s="22">
        <f t="shared" ref="CD46:CE46" si="1218">CD45/CD39</f>
        <v>7.7029146608678332</v>
      </c>
      <c r="CE46" s="551">
        <f t="shared" si="1218"/>
        <v>6.9576184577690059</v>
      </c>
      <c r="CF46" s="550">
        <f t="shared" ref="CF46:CG46" si="1219">CF45/CF39</f>
        <v>23.768378017069214</v>
      </c>
      <c r="CG46" s="551">
        <f t="shared" si="1219"/>
        <v>8.4477706490856814</v>
      </c>
      <c r="CH46" s="550">
        <f t="shared" ref="CH46:CI46" si="1220">CH45/CH39</f>
        <v>7.6528401684845715</v>
      </c>
      <c r="CI46" s="550">
        <f t="shared" si="1220"/>
        <v>5.8909297501496738</v>
      </c>
      <c r="CJ46" s="550">
        <f t="shared" ref="CJ46:CK46" si="1221">CJ45/CJ39</f>
        <v>8.5097287767604701</v>
      </c>
      <c r="CK46" s="550">
        <f t="shared" si="1221"/>
        <v>8.6339022447987386</v>
      </c>
      <c r="CL46" s="129">
        <f>CL45/CL39</f>
        <v>8.7863637330756941</v>
      </c>
      <c r="CM46" s="588">
        <f>CM45/CM39</f>
        <v>8.7863637330756923</v>
      </c>
      <c r="CN46" s="550">
        <f t="shared" ref="CN46:CO46" si="1222">CN45/CN39</f>
        <v>6.6931092667535497</v>
      </c>
      <c r="CO46" s="55">
        <f t="shared" si="1222"/>
        <v>8.141658692322256</v>
      </c>
      <c r="CP46" s="22">
        <f t="shared" ref="CP46:CQ46" si="1223">CP45/CP39</f>
        <v>8.2773829208286607</v>
      </c>
      <c r="CQ46" s="55">
        <f t="shared" si="1223"/>
        <v>8.2047361795338762</v>
      </c>
      <c r="CR46" s="22">
        <f t="shared" ref="CR46:CS46" si="1224">CR45/CR39</f>
        <v>7.2719211183056798</v>
      </c>
      <c r="CS46" s="551">
        <f t="shared" si="1224"/>
        <v>6.1598287629186137</v>
      </c>
      <c r="CT46" s="550">
        <f t="shared" ref="CT46:CU46" si="1225">CT45/CT39</f>
        <v>6.1687863250650077</v>
      </c>
      <c r="CU46" s="551">
        <f t="shared" si="1225"/>
        <v>23.169198823837569</v>
      </c>
      <c r="CV46" s="550">
        <f t="shared" ref="CV46:CW46" si="1226">CV45/CV39</f>
        <v>7.9655091243028284</v>
      </c>
      <c r="CW46" s="917">
        <f t="shared" si="1226"/>
        <v>6.3539833372566168</v>
      </c>
      <c r="CX46" s="550">
        <f t="shared" ref="CX46:CY46" si="1227">CX45/CX39</f>
        <v>6.6681060822267364</v>
      </c>
      <c r="CY46" s="55">
        <f t="shared" si="1227"/>
        <v>6.65121842058368</v>
      </c>
      <c r="CZ46" s="129">
        <f>CZ45/CZ39</f>
        <v>8.3716707649862556</v>
      </c>
      <c r="DA46" s="939" t="s">
        <v>278</v>
      </c>
      <c r="DB46" s="938">
        <f t="shared" ref="DB46:DC46" si="1228">DB45/DB39</f>
        <v>6.1854054997382262</v>
      </c>
      <c r="DC46" s="55">
        <f t="shared" si="1228"/>
        <v>6.3201861523260732</v>
      </c>
      <c r="DD46" s="22">
        <f t="shared" ref="DD46:DE46" si="1229">DD45/DD39</f>
        <v>6.1149125414048164</v>
      </c>
      <c r="DE46" s="55">
        <f t="shared" si="1229"/>
        <v>6.0584741624628125</v>
      </c>
      <c r="DF46" s="22">
        <f t="shared" ref="DF46:DG46" si="1230">DF45/DF39</f>
        <v>6.1837970303463514</v>
      </c>
      <c r="DG46" s="551">
        <f t="shared" si="1230"/>
        <v>4.9314671409798638</v>
      </c>
      <c r="DH46" s="550">
        <f t="shared" ref="DH46:DI46" si="1231">DH45/DH39</f>
        <v>23.925806646082656</v>
      </c>
      <c r="DI46" s="551">
        <f t="shared" si="1231"/>
        <v>6.483226602192345</v>
      </c>
      <c r="DJ46" s="550">
        <f t="shared" ref="DJ46:DK46" si="1232">DJ45/DJ39</f>
        <v>6.4682765126764243</v>
      </c>
      <c r="DK46" s="551">
        <f t="shared" si="1232"/>
        <v>6.1820857277361121</v>
      </c>
      <c r="DL46" s="550">
        <f t="shared" ref="DL46:DM46" si="1233">DL45/DL39</f>
        <v>7.8920241686955546</v>
      </c>
      <c r="DM46" s="551">
        <f t="shared" si="1233"/>
        <v>5.5193834210819634</v>
      </c>
      <c r="DN46" s="129">
        <f>DN45/DN39</f>
        <v>7.6015798808656108</v>
      </c>
      <c r="DO46" s="588">
        <f>DO45/DO39</f>
        <v>7.6015798808656116</v>
      </c>
      <c r="DP46" s="938">
        <f t="shared" ref="DP46:DQ46" si="1234">DP45/DP39</f>
        <v>6.3320820657771817</v>
      </c>
      <c r="DQ46" s="55">
        <f t="shared" si="1234"/>
        <v>6.4471315369885192</v>
      </c>
      <c r="DR46" s="22">
        <f t="shared" ref="DR46:DS46" si="1235">DR45/DR39</f>
        <v>6.3814643061291862</v>
      </c>
      <c r="DS46" s="55">
        <f t="shared" si="1235"/>
        <v>6.5088176333360144</v>
      </c>
      <c r="DT46" s="22">
        <f t="shared" ref="DT46:DU46" si="1236">DT45/DT39</f>
        <v>5.2327429547165751</v>
      </c>
      <c r="DU46" s="551">
        <f t="shared" si="1236"/>
        <v>6.2934394184168019</v>
      </c>
      <c r="DV46" s="550">
        <f t="shared" ref="DV46:DW46" si="1237">DV45/DV39</f>
        <v>7.5128041351602945</v>
      </c>
      <c r="DW46" s="551">
        <f t="shared" si="1237"/>
        <v>6.7118129444594476</v>
      </c>
      <c r="DX46" s="550">
        <f t="shared" ref="DX46:DY46" si="1238">DX45/DX39</f>
        <v>6.3252222449062927</v>
      </c>
      <c r="DY46" s="551">
        <f t="shared" si="1238"/>
        <v>14.48260948989655</v>
      </c>
      <c r="DZ46" s="550">
        <f t="shared" ref="DZ46:EA46" si="1239">DZ45/DZ39</f>
        <v>7.9609887169568019</v>
      </c>
      <c r="EA46" s="551">
        <f t="shared" si="1239"/>
        <v>6.3604064564287368</v>
      </c>
      <c r="EB46" s="129">
        <f>EB45/EB39</f>
        <v>7.3082820598013125</v>
      </c>
      <c r="EC46" s="588">
        <f>EC45/EC39</f>
        <v>7.3082820598013134</v>
      </c>
      <c r="ED46" s="938">
        <f t="shared" ref="ED46" si="1240">ED45/ED39</f>
        <v>6.1555756878535135</v>
      </c>
      <c r="EE46" s="55">
        <f t="shared" ref="EE46:EF46" si="1241">EE45/EE39</f>
        <v>6.0494882195287811</v>
      </c>
      <c r="EF46" s="22">
        <f t="shared" si="1241"/>
        <v>6.6909388567727701</v>
      </c>
      <c r="EG46" s="55">
        <f t="shared" ref="EG46:EH46" si="1242">EG45/EG39</f>
        <v>5.9593706929819721</v>
      </c>
      <c r="EH46" s="22">
        <f t="shared" si="1242"/>
        <v>6.5222888145300111</v>
      </c>
      <c r="EI46" s="551">
        <f t="shared" ref="EI46:EJ46" si="1243">EI45/EI39</f>
        <v>6.7013378714069098</v>
      </c>
      <c r="EJ46" s="550">
        <f t="shared" si="1243"/>
        <v>20.480917207923024</v>
      </c>
      <c r="EK46" s="551">
        <f t="shared" ref="EK46:EL46" si="1244">EK45/EK39</f>
        <v>6.8526088318699241</v>
      </c>
      <c r="EL46" s="550">
        <f t="shared" si="1244"/>
        <v>6.8767390728901789</v>
      </c>
      <c r="EM46" s="551">
        <f t="shared" ref="EM46:EN46" si="1245">EM45/EM39</f>
        <v>7.4706857238595203</v>
      </c>
      <c r="EN46" s="550">
        <f t="shared" si="1245"/>
        <v>5.8271077908217714</v>
      </c>
      <c r="EO46" s="551">
        <f t="shared" ref="EO46" si="1246">EO45/EO39</f>
        <v>9.6421722763682265</v>
      </c>
      <c r="EP46" s="129">
        <f>EP45/EP39</f>
        <v>7.8672404972011902</v>
      </c>
      <c r="EQ46" s="588">
        <f>EQ45/EQ39</f>
        <v>7.8672404972011902</v>
      </c>
      <c r="ER46" s="938">
        <f t="shared" ref="ER46:ES46" si="1247">ER45/ER39</f>
        <v>7.0624776605710098</v>
      </c>
      <c r="ES46" s="55">
        <f t="shared" si="1247"/>
        <v>6.7896970630186697</v>
      </c>
      <c r="ET46" s="22">
        <f t="shared" ref="ET46:EU46" si="1248">ET45/ET39</f>
        <v>6.6958398033126292</v>
      </c>
      <c r="EU46" s="55">
        <f t="shared" si="1248"/>
        <v>5.6641963915456062</v>
      </c>
      <c r="EV46" s="22">
        <f t="shared" ref="EV46" si="1249">EV45/EV39</f>
        <v>6.5922836760049695</v>
      </c>
      <c r="EW46" s="551">
        <f t="shared" ref="EW46:EX46" si="1250">EW45/EW39</f>
        <v>6.0952802654725735</v>
      </c>
      <c r="EX46" s="550">
        <f t="shared" si="1250"/>
        <v>7.1520518574120793</v>
      </c>
      <c r="EY46" s="551">
        <f t="shared" ref="EY46" si="1251">EY45/EY39</f>
        <v>8.3498697582002013</v>
      </c>
      <c r="EZ46" s="550">
        <f t="shared" ref="EZ46:FA46" si="1252">EZ45/EZ39</f>
        <v>19.97918167740486</v>
      </c>
      <c r="FA46" s="551">
        <f t="shared" si="1252"/>
        <v>5.8064668307894305</v>
      </c>
      <c r="FB46" s="550">
        <f t="shared" ref="FB46:FC46" si="1253">FB45/FB39</f>
        <v>6.8808673680854451</v>
      </c>
      <c r="FC46" s="551">
        <f t="shared" si="1253"/>
        <v>7.5681049105722105</v>
      </c>
      <c r="FD46" s="129">
        <f>FD45/FD39</f>
        <v>7.8111155489907977</v>
      </c>
      <c r="FE46" s="588">
        <f>FE45/FE39</f>
        <v>7.8111155489907977</v>
      </c>
      <c r="FF46" s="938">
        <f t="shared" ref="FF46:FG46" si="1254">FF45/FF39</f>
        <v>6.8917093649770393</v>
      </c>
      <c r="FG46" s="55">
        <f t="shared" si="1254"/>
        <v>6.7847493595622881</v>
      </c>
      <c r="FH46" s="22">
        <f t="shared" ref="FH46:FI46" si="1255">FH45/FH39</f>
        <v>7.1358119084701093</v>
      </c>
      <c r="FI46" s="55">
        <f t="shared" si="1255"/>
        <v>5.749740084776394</v>
      </c>
      <c r="FJ46" s="22">
        <f t="shared" ref="FJ46:FK46" si="1256">FJ45/FJ39</f>
        <v>6.7725175888797606</v>
      </c>
      <c r="FK46" s="551">
        <f t="shared" si="1256"/>
        <v>7.8138004481544412</v>
      </c>
      <c r="FL46" s="550">
        <f t="shared" ref="FL46:FM46" si="1257">FL45/FL39</f>
        <v>11.180334953748229</v>
      </c>
      <c r="FM46" s="551">
        <f t="shared" si="1257"/>
        <v>8.2536820199283429</v>
      </c>
      <c r="FN46" s="550"/>
      <c r="FO46" s="551"/>
      <c r="FP46" s="550"/>
      <c r="FQ46" s="551"/>
      <c r="FR46" s="129">
        <f>FR45/FR39</f>
        <v>7.4754899680371993</v>
      </c>
      <c r="FS46" s="588">
        <f>FS45/FS39</f>
        <v>7.4754899680371993</v>
      </c>
      <c r="FT46" s="403">
        <f t="shared" si="1155"/>
        <v>-2.5796946157972167</v>
      </c>
      <c r="FU46" s="1103">
        <f t="shared" si="1156"/>
        <v>-0.26754288783241609</v>
      </c>
      <c r="FV46" s="403">
        <f t="shared" si="1157"/>
        <v>-0.27278059755234008</v>
      </c>
      <c r="FW46" s="1099">
        <f t="shared" si="1158"/>
        <v>-3.8623923594865633E-2</v>
      </c>
      <c r="FX46" s="403">
        <f t="shared" si="1159"/>
        <v>-9.385725970604053E-2</v>
      </c>
      <c r="FY46" s="1099">
        <f t="shared" si="1160"/>
        <v>-1.3823482673071132E-2</v>
      </c>
      <c r="FZ46" s="403">
        <f t="shared" si="1161"/>
        <v>-1.031643411767023</v>
      </c>
      <c r="GA46" s="1099">
        <f t="shared" si="1162"/>
        <v>-0.15407229594361541</v>
      </c>
      <c r="GB46" s="403">
        <f t="shared" si="1163"/>
        <v>0.92808728445936328</v>
      </c>
      <c r="GC46" s="1099">
        <f t="shared" si="1164"/>
        <v>0.16385153697082763</v>
      </c>
      <c r="GD46" s="403">
        <f t="shared" si="1165"/>
        <v>-0.49700341053239594</v>
      </c>
      <c r="GE46" s="1099">
        <f t="shared" si="1166"/>
        <v>-7.5391690491327282E-2</v>
      </c>
      <c r="GF46" s="403">
        <f t="shared" si="1167"/>
        <v>1.0567715919395058</v>
      </c>
      <c r="GG46" s="1157">
        <f t="shared" si="1168"/>
        <v>0.17337538979556227</v>
      </c>
      <c r="GH46" s="403">
        <f t="shared" si="1169"/>
        <v>1.197817900788122</v>
      </c>
      <c r="GI46" s="1099">
        <f t="shared" si="1170"/>
        <v>0.16747891719307864</v>
      </c>
      <c r="GJ46" s="403">
        <f t="shared" si="1171"/>
        <v>11.629311919204659</v>
      </c>
      <c r="GK46" s="1099">
        <f t="shared" si="1172"/>
        <v>1.3927536902936477</v>
      </c>
      <c r="GL46" s="403">
        <f t="shared" si="1173"/>
        <v>-14.172714846615429</v>
      </c>
      <c r="GM46" s="1099">
        <f t="shared" si="1174"/>
        <v>-0.70937414131650034</v>
      </c>
      <c r="GN46" s="403">
        <f t="shared" si="1175"/>
        <v>1.0744005372960146</v>
      </c>
      <c r="GO46" s="1099">
        <f t="shared" si="1176"/>
        <v>0.18503516313894833</v>
      </c>
      <c r="GP46" s="403">
        <f t="shared" si="1177"/>
        <v>0.68723754248676538</v>
      </c>
      <c r="GQ46" s="1099">
        <f t="shared" si="1178"/>
        <v>9.9876586151664865E-2</v>
      </c>
      <c r="GR46" s="1249">
        <f t="shared" si="355"/>
        <v>-0.67639554559517112</v>
      </c>
      <c r="GS46" s="1186">
        <f t="shared" si="356"/>
        <v>-8.937449382477311E-2</v>
      </c>
      <c r="GT46" s="1249">
        <f t="shared" si="357"/>
        <v>-0.10696000541475126</v>
      </c>
      <c r="GU46" s="342">
        <f t="shared" si="358"/>
        <v>-1.552009809907409E-2</v>
      </c>
      <c r="GV46" s="1249">
        <f t="shared" si="359"/>
        <v>0.35106254890782118</v>
      </c>
      <c r="GW46" s="342">
        <f t="shared" si="360"/>
        <v>5.174289134395816E-2</v>
      </c>
      <c r="GX46" s="1249">
        <f t="shared" si="361"/>
        <v>-1.3860718236937153</v>
      </c>
      <c r="GY46" s="342">
        <f t="shared" si="362"/>
        <v>-0.19424164222272555</v>
      </c>
      <c r="GZ46" s="1249">
        <f t="shared" si="363"/>
        <v>1.0227775041033667</v>
      </c>
      <c r="HA46" s="342">
        <f t="shared" si="364"/>
        <v>0.17788238929467057</v>
      </c>
      <c r="HB46" s="1249">
        <f t="shared" si="365"/>
        <v>1.0412828592746806</v>
      </c>
      <c r="HC46" s="342">
        <f t="shared" si="366"/>
        <v>0.15375122258588608</v>
      </c>
      <c r="HD46" s="1249">
        <f t="shared" si="367"/>
        <v>3.3665345055937879</v>
      </c>
      <c r="HE46" s="342">
        <f t="shared" si="368"/>
        <v>0.43084469944314191</v>
      </c>
      <c r="HF46" s="1249">
        <f t="shared" si="369"/>
        <v>-2.9266529338198861</v>
      </c>
      <c r="HG46" s="342">
        <f t="shared" si="370"/>
        <v>-0.26176791177787745</v>
      </c>
      <c r="HH46" s="1249">
        <f t="shared" si="371"/>
        <v>-8.2536820199283429</v>
      </c>
      <c r="HI46" s="342">
        <f t="shared" si="372"/>
        <v>-1</v>
      </c>
      <c r="HJ46" s="1249">
        <f t="shared" si="373"/>
        <v>0</v>
      </c>
      <c r="HK46" s="342" t="e">
        <f t="shared" si="374"/>
        <v>#DIV/0!</v>
      </c>
      <c r="HL46" s="1249">
        <f t="shared" si="375"/>
        <v>0</v>
      </c>
      <c r="HM46" s="342" t="e">
        <f t="shared" si="376"/>
        <v>#DIV/0!</v>
      </c>
      <c r="HN46" s="1249">
        <f t="shared" si="377"/>
        <v>0</v>
      </c>
      <c r="HO46" s="342" t="e">
        <f t="shared" si="378"/>
        <v>#DIV/0!</v>
      </c>
      <c r="HP46" s="1249">
        <f t="shared" si="1179"/>
        <v>8.3498697582002013</v>
      </c>
      <c r="HQ46" s="895">
        <f t="shared" si="1180"/>
        <v>8.2536820199283429</v>
      </c>
      <c r="HR46" s="575">
        <f>HQ46-HP46</f>
        <v>-9.6187738271858336E-2</v>
      </c>
      <c r="HS46" s="100">
        <f t="shared" si="1181"/>
        <v>-1.1519669295128194E-2</v>
      </c>
      <c r="HT46" s="1177"/>
      <c r="HU46" t="str">
        <f t="shared" si="1182"/>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183"/>
        <v>7.554210436669087</v>
      </c>
      <c r="IH46" s="269">
        <f t="shared" si="1183"/>
        <v>5.4004929979464604</v>
      </c>
      <c r="II46" s="269">
        <f t="shared" si="1183"/>
        <v>6.7063297423467096</v>
      </c>
      <c r="IJ46" s="269">
        <f t="shared" si="1183"/>
        <v>6.6176180394197379</v>
      </c>
      <c r="IK46" s="269">
        <f t="shared" si="1183"/>
        <v>6.5188954778655299</v>
      </c>
      <c r="IL46" s="269">
        <f t="shared" si="1183"/>
        <v>24.557644501647076</v>
      </c>
      <c r="IM46" s="269">
        <f t="shared" si="1183"/>
        <v>6.7136833903801119</v>
      </c>
      <c r="IN46" s="269">
        <f t="shared" si="1183"/>
        <v>6.1067696290035327</v>
      </c>
      <c r="IO46" s="269">
        <f t="shared" si="1183"/>
        <v>6.9713154384193841</v>
      </c>
      <c r="IP46" s="269">
        <f t="shared" si="1183"/>
        <v>6.6372805346940247</v>
      </c>
      <c r="IQ46" s="269">
        <f t="shared" si="1183"/>
        <v>6.8673200541204089</v>
      </c>
      <c r="IR46" s="269">
        <f t="shared" si="1183"/>
        <v>6.9872841438685134</v>
      </c>
      <c r="IS46" s="269">
        <f t="shared" si="1184"/>
        <v>7.2044808227831201</v>
      </c>
      <c r="IT46" s="269">
        <f t="shared" si="1184"/>
        <v>6.2230960154808255</v>
      </c>
      <c r="IU46" s="269">
        <f t="shared" si="1184"/>
        <v>6.7132748654214378</v>
      </c>
      <c r="IV46" s="269">
        <f t="shared" si="1184"/>
        <v>9.6427381587152414</v>
      </c>
      <c r="IW46" s="269">
        <f t="shared" si="1184"/>
        <v>7.9134498133837026</v>
      </c>
      <c r="IX46" s="269">
        <f t="shared" si="1184"/>
        <v>8.5444342131628321</v>
      </c>
      <c r="IY46" s="269">
        <f t="shared" si="1184"/>
        <v>18.912466576889379</v>
      </c>
      <c r="IZ46" s="269">
        <f t="shared" si="1184"/>
        <v>8.5624482380865441</v>
      </c>
      <c r="JA46" s="269">
        <f t="shared" si="1184"/>
        <v>8.392220542017764</v>
      </c>
      <c r="JB46" s="269">
        <f t="shared" si="1184"/>
        <v>7.234812095423476</v>
      </c>
      <c r="JC46" s="269">
        <f t="shared" si="1184"/>
        <v>10.919642327700062</v>
      </c>
      <c r="JD46" s="269">
        <f t="shared" si="1184"/>
        <v>8.7339944054095717</v>
      </c>
      <c r="JE46" s="664">
        <f t="shared" si="1185"/>
        <v>7.3309693940299026</v>
      </c>
      <c r="JF46" s="664">
        <f t="shared" si="1185"/>
        <v>7.2953430259760514</v>
      </c>
      <c r="JG46" s="664">
        <f t="shared" si="1185"/>
        <v>7.2609066666666671</v>
      </c>
      <c r="JH46" s="664">
        <f t="shared" si="1185"/>
        <v>7.1233452830188684</v>
      </c>
      <c r="JI46" s="664">
        <f t="shared" si="1185"/>
        <v>7.3409814922018652</v>
      </c>
      <c r="JJ46" s="664">
        <f t="shared" si="1185"/>
        <v>7.6645483532691623</v>
      </c>
      <c r="JK46" s="664">
        <f t="shared" si="1185"/>
        <v>19.478162548135259</v>
      </c>
      <c r="JL46" s="664">
        <f t="shared" si="1185"/>
        <v>7.6363097597648917</v>
      </c>
      <c r="JM46" s="664">
        <f t="shared" si="1185"/>
        <v>7.3813157289884312</v>
      </c>
      <c r="JN46" s="664">
        <f t="shared" si="1185"/>
        <v>7.4179274554790782</v>
      </c>
      <c r="JO46" s="664">
        <f t="shared" si="1185"/>
        <v>7.7899269835441762</v>
      </c>
      <c r="JP46" s="664">
        <f t="shared" si="1185"/>
        <v>19.240757425660838</v>
      </c>
      <c r="JQ46" s="756">
        <f t="shared" si="1186"/>
        <v>5.7464934697914778</v>
      </c>
      <c r="JR46" s="756">
        <f t="shared" si="1186"/>
        <v>7.2803860341142581</v>
      </c>
      <c r="JS46" s="756">
        <f t="shared" si="1186"/>
        <v>7.259557664415067</v>
      </c>
      <c r="JT46" s="756">
        <f t="shared" si="1186"/>
        <v>8.3566230689583776</v>
      </c>
      <c r="JU46" s="756">
        <f t="shared" si="1186"/>
        <v>7.7029146608678332</v>
      </c>
      <c r="JV46" s="756">
        <f t="shared" si="1186"/>
        <v>6.9576184577690059</v>
      </c>
      <c r="JW46" s="756">
        <f t="shared" si="1186"/>
        <v>23.768378017069214</v>
      </c>
      <c r="JX46" s="756">
        <f t="shared" si="1186"/>
        <v>8.4477706490856814</v>
      </c>
      <c r="JY46" s="756">
        <f t="shared" si="1186"/>
        <v>7.6528401684845715</v>
      </c>
      <c r="JZ46" s="756">
        <f t="shared" si="1186"/>
        <v>5.8909297501496738</v>
      </c>
      <c r="KA46" s="756">
        <f t="shared" si="1186"/>
        <v>8.5097287767604701</v>
      </c>
      <c r="KB46" s="756">
        <f t="shared" si="1186"/>
        <v>8.6339022447987386</v>
      </c>
      <c r="KC46" s="806">
        <f t="shared" si="1187"/>
        <v>6.6931092667535497</v>
      </c>
      <c r="KD46" s="806">
        <f t="shared" si="1187"/>
        <v>8.141658692322256</v>
      </c>
      <c r="KE46" s="806">
        <f t="shared" si="1187"/>
        <v>8.2773829208286607</v>
      </c>
      <c r="KF46" s="806">
        <f t="shared" si="1187"/>
        <v>8.2047361795338762</v>
      </c>
      <c r="KG46" s="806">
        <f t="shared" si="1187"/>
        <v>7.2719211183056798</v>
      </c>
      <c r="KH46" s="806">
        <f t="shared" si="1187"/>
        <v>6.1598287629186137</v>
      </c>
      <c r="KI46" s="806">
        <f t="shared" si="1187"/>
        <v>6.1687863250650077</v>
      </c>
      <c r="KJ46" s="806">
        <f t="shared" si="1187"/>
        <v>23.169198823837569</v>
      </c>
      <c r="KK46" s="806">
        <f t="shared" si="1187"/>
        <v>7.9655091243028284</v>
      </c>
      <c r="KL46" s="806">
        <f t="shared" si="1187"/>
        <v>6.3539833372566168</v>
      </c>
      <c r="KM46" s="806">
        <f t="shared" si="1187"/>
        <v>6.6681060822267364</v>
      </c>
      <c r="KN46" s="806">
        <f t="shared" si="1187"/>
        <v>6.65121842058368</v>
      </c>
      <c r="KO46" s="981">
        <f t="shared" si="1188"/>
        <v>6.1854054997382262</v>
      </c>
      <c r="KP46" s="981">
        <f t="shared" si="1188"/>
        <v>6.3201861523260732</v>
      </c>
      <c r="KQ46" s="981">
        <f t="shared" si="1188"/>
        <v>6.1149125414048164</v>
      </c>
      <c r="KR46" s="981">
        <f t="shared" si="1188"/>
        <v>6.0584741624628125</v>
      </c>
      <c r="KS46" s="981">
        <f t="shared" si="1188"/>
        <v>6.1837970303463514</v>
      </c>
      <c r="KT46" s="981">
        <f t="shared" si="1188"/>
        <v>4.9314671409798638</v>
      </c>
      <c r="KU46" s="981">
        <f t="shared" si="1188"/>
        <v>23.925806646082656</v>
      </c>
      <c r="KV46" s="981">
        <f t="shared" si="1188"/>
        <v>6.483226602192345</v>
      </c>
      <c r="KW46" s="981">
        <f t="shared" si="1188"/>
        <v>6.4682765126764243</v>
      </c>
      <c r="KX46" s="981">
        <f t="shared" si="1188"/>
        <v>6.1820857277361121</v>
      </c>
      <c r="KY46" s="981">
        <f t="shared" si="1188"/>
        <v>7.8920241686955546</v>
      </c>
      <c r="KZ46" s="981">
        <f t="shared" si="1188"/>
        <v>5.5193834210819634</v>
      </c>
      <c r="LA46" s="1003">
        <f t="shared" si="1189"/>
        <v>6.3320820657771817</v>
      </c>
      <c r="LB46" s="1003">
        <f t="shared" si="1189"/>
        <v>6.4471315369885192</v>
      </c>
      <c r="LC46" s="1003">
        <f t="shared" si="1189"/>
        <v>6.3814643061291862</v>
      </c>
      <c r="LD46" s="1003">
        <f t="shared" si="1189"/>
        <v>6.5088176333360144</v>
      </c>
      <c r="LE46" s="1003">
        <f t="shared" si="1189"/>
        <v>5.2327429547165751</v>
      </c>
      <c r="LF46" s="1003">
        <f t="shared" si="1189"/>
        <v>6.2934394184168019</v>
      </c>
      <c r="LG46" s="1003">
        <f t="shared" si="1189"/>
        <v>7.5128041351602945</v>
      </c>
      <c r="LH46" s="1003">
        <f t="shared" si="1189"/>
        <v>6.7118129444594476</v>
      </c>
      <c r="LI46" s="1003">
        <f t="shared" si="1189"/>
        <v>6.3252222449062927</v>
      </c>
      <c r="LJ46" s="1003">
        <f t="shared" si="1189"/>
        <v>14.48260948989655</v>
      </c>
      <c r="LK46" s="1003">
        <f t="shared" si="1189"/>
        <v>7.9609887169568019</v>
      </c>
      <c r="LL46" s="1003">
        <f t="shared" si="1189"/>
        <v>6.3604064564287368</v>
      </c>
      <c r="LM46" s="1043">
        <f t="shared" si="1190"/>
        <v>6.1555756878535135</v>
      </c>
      <c r="LN46" s="1043">
        <f t="shared" si="1190"/>
        <v>6.0494882195287811</v>
      </c>
      <c r="LO46" s="1043">
        <f t="shared" si="1190"/>
        <v>6.6909388567727701</v>
      </c>
      <c r="LP46" s="1043">
        <f t="shared" si="1190"/>
        <v>5.9593706929819721</v>
      </c>
      <c r="LQ46" s="1043">
        <f t="shared" si="1190"/>
        <v>6.5222888145300111</v>
      </c>
      <c r="LR46" s="1043">
        <f t="shared" si="1190"/>
        <v>6.7013378714069098</v>
      </c>
      <c r="LS46" s="1043">
        <f t="shared" si="1190"/>
        <v>20.480917207923024</v>
      </c>
      <c r="LT46" s="1043">
        <f t="shared" si="1190"/>
        <v>6.8526088318699241</v>
      </c>
      <c r="LU46" s="1043">
        <f t="shared" si="1190"/>
        <v>6.8767390728901789</v>
      </c>
      <c r="LV46" s="1043">
        <f t="shared" si="1190"/>
        <v>7.4706857238595203</v>
      </c>
      <c r="LW46" s="1043">
        <f t="shared" si="1190"/>
        <v>5.8271077908217714</v>
      </c>
      <c r="LX46" s="1043">
        <f t="shared" si="1190"/>
        <v>9.6421722763682265</v>
      </c>
      <c r="LY46" s="1132">
        <f t="shared" si="1191"/>
        <v>7.0624776605710098</v>
      </c>
      <c r="LZ46" s="1132">
        <f t="shared" si="1191"/>
        <v>6.7896970630186697</v>
      </c>
      <c r="MA46" s="1132">
        <f t="shared" si="1191"/>
        <v>6.6958398033126292</v>
      </c>
      <c r="MB46" s="1132">
        <f t="shared" si="1191"/>
        <v>5.6641963915456062</v>
      </c>
      <c r="MC46" s="1132">
        <f t="shared" si="1191"/>
        <v>6.5922836760049695</v>
      </c>
      <c r="MD46" s="1132">
        <f t="shared" si="1191"/>
        <v>6.0952802654725735</v>
      </c>
      <c r="ME46" s="1132">
        <f t="shared" si="1191"/>
        <v>7.1520518574120793</v>
      </c>
      <c r="MF46" s="1132">
        <f t="shared" si="1191"/>
        <v>8.3498697582002013</v>
      </c>
      <c r="MG46" s="1132">
        <f t="shared" si="1191"/>
        <v>19.97918167740486</v>
      </c>
      <c r="MH46" s="1132">
        <f t="shared" si="1191"/>
        <v>5.8064668307894305</v>
      </c>
      <c r="MI46" s="1132">
        <f t="shared" si="1191"/>
        <v>6.8808673680854451</v>
      </c>
      <c r="MJ46" s="1132">
        <f t="shared" si="1191"/>
        <v>7.5681049105722105</v>
      </c>
      <c r="MK46" s="1222">
        <f t="shared" si="1192"/>
        <v>6.8917093649770393</v>
      </c>
      <c r="ML46" s="1222">
        <f t="shared" si="1193"/>
        <v>6.7847493595622881</v>
      </c>
      <c r="MM46" s="1222">
        <f t="shared" si="1194"/>
        <v>7.1358119084701093</v>
      </c>
      <c r="MN46" s="1222">
        <f t="shared" si="1195"/>
        <v>5.749740084776394</v>
      </c>
      <c r="MO46" s="1222">
        <f t="shared" si="1196"/>
        <v>6.7725175888797606</v>
      </c>
      <c r="MP46" s="1222">
        <f t="shared" si="1197"/>
        <v>7.8138004481544412</v>
      </c>
      <c r="MQ46" s="1222">
        <f t="shared" si="1198"/>
        <v>11.180334953748229</v>
      </c>
      <c r="MR46" s="1222">
        <f t="shared" si="1199"/>
        <v>8.2536820199283429</v>
      </c>
      <c r="MS46" s="1222">
        <f t="shared" si="1200"/>
        <v>0</v>
      </c>
      <c r="MT46" s="1222">
        <f t="shared" si="1201"/>
        <v>0</v>
      </c>
      <c r="MU46" s="1222">
        <f t="shared" si="1202"/>
        <v>0</v>
      </c>
      <c r="MV46" s="1222">
        <f t="shared" si="1203"/>
        <v>0</v>
      </c>
    </row>
    <row r="47" spans="1:360" x14ac:dyDescent="0.3">
      <c r="A47" s="628"/>
      <c r="B47" s="69">
        <v>7.3</v>
      </c>
      <c r="C47" s="26"/>
      <c r="D47" s="26"/>
      <c r="E47" s="1298" t="s">
        <v>1</v>
      </c>
      <c r="F47" s="1298"/>
      <c r="G47" s="1299"/>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258">V45/V8</f>
        <v>9.4654689268022438E-3</v>
      </c>
      <c r="W47" s="88">
        <f t="shared" si="1258"/>
        <v>9.7105213694941572E-3</v>
      </c>
      <c r="X47" s="89">
        <f t="shared" si="1258"/>
        <v>9.3139492618193424E-3</v>
      </c>
      <c r="Y47" s="88">
        <f t="shared" si="1258"/>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259">AJ45/AJ8</f>
        <v>8.8951244754300485E-3</v>
      </c>
      <c r="AK47" s="88">
        <f>AK45/AK8</f>
        <v>7.6896613159759203E-3</v>
      </c>
      <c r="AL47" s="89">
        <f t="shared" si="1259"/>
        <v>7.8854844030897091E-3</v>
      </c>
      <c r="AM47" s="88">
        <f t="shared" si="1259"/>
        <v>7.7865536299089036E-3</v>
      </c>
      <c r="AN47" s="89">
        <f t="shared" si="1259"/>
        <v>7.6586944905147085E-3</v>
      </c>
      <c r="AO47" s="88">
        <f t="shared" si="1259"/>
        <v>2.8801923365628271E-2</v>
      </c>
      <c r="AP47" s="552">
        <f t="shared" si="1259"/>
        <v>7.8679093819097254E-3</v>
      </c>
      <c r="AQ47" s="553">
        <f t="shared" ref="AQ47:AW47" si="1260">AQ45/AQ8</f>
        <v>8.5418296461158335E-3</v>
      </c>
      <c r="AR47" s="552">
        <f t="shared" si="1260"/>
        <v>8.164241145411635E-3</v>
      </c>
      <c r="AS47" s="553">
        <f t="shared" si="1260"/>
        <v>7.7991098252933495E-3</v>
      </c>
      <c r="AT47" s="552">
        <f t="shared" si="1260"/>
        <v>8.0902217777370274E-3</v>
      </c>
      <c r="AU47" s="553">
        <f t="shared" si="1260"/>
        <v>8.2929884623269921E-3</v>
      </c>
      <c r="AV47" s="130">
        <f t="shared" si="1260"/>
        <v>0.1174737419193421</v>
      </c>
      <c r="AW47" s="148">
        <f t="shared" si="1260"/>
        <v>9.7894784932785073E-3</v>
      </c>
      <c r="AX47" s="357">
        <f t="shared" ref="AX47:BC47" si="1261">AX45/AX8</f>
        <v>8.5479585354735921E-3</v>
      </c>
      <c r="AY47" s="88">
        <f t="shared" si="1261"/>
        <v>8.7922379660443431E-3</v>
      </c>
      <c r="AZ47" s="89">
        <f t="shared" si="1261"/>
        <v>7.8458876673521624E-3</v>
      </c>
      <c r="BA47" s="88">
        <f t="shared" si="1261"/>
        <v>1.1262971545574771E-2</v>
      </c>
      <c r="BB47" s="89">
        <f t="shared" si="1261"/>
        <v>9.1986772467391974E-3</v>
      </c>
      <c r="BC47" s="88">
        <f t="shared" si="1261"/>
        <v>9.9028268978323709E-3</v>
      </c>
      <c r="BD47" s="552">
        <f t="shared" ref="BD47:BK47" si="1262">BD45/BD8</f>
        <v>2.4609103509247023E-2</v>
      </c>
      <c r="BE47" s="553">
        <f t="shared" si="1262"/>
        <v>9.9007470592657621E-3</v>
      </c>
      <c r="BF47" s="552">
        <f t="shared" si="1262"/>
        <v>9.724731154237885E-3</v>
      </c>
      <c r="BG47" s="553">
        <f t="shared" si="1262"/>
        <v>8.4354820522799401E-3</v>
      </c>
      <c r="BH47" s="552">
        <f t="shared" si="1262"/>
        <v>1.2829583371273172E-2</v>
      </c>
      <c r="BI47" s="553">
        <f t="shared" si="1262"/>
        <v>1.2557316848432009E-2</v>
      </c>
      <c r="BJ47" s="130">
        <f t="shared" si="1262"/>
        <v>0.13360752385375221</v>
      </c>
      <c r="BK47" s="148">
        <f t="shared" si="1262"/>
        <v>1.113396032114602E-2</v>
      </c>
      <c r="BL47" s="357">
        <f t="shared" ref="BL47:BM47" si="1263">BL45/BL8</f>
        <v>8.8090824100168184E-3</v>
      </c>
      <c r="BM47" s="88">
        <f t="shared" si="1263"/>
        <v>8.887947485928761E-3</v>
      </c>
      <c r="BN47" s="89">
        <f t="shared" ref="BN47:BO47" si="1264">BN45/BN8</f>
        <v>8.8813272171603761E-3</v>
      </c>
      <c r="BO47" s="88">
        <f t="shared" si="1264"/>
        <v>8.7675815922580308E-3</v>
      </c>
      <c r="BP47" s="89">
        <f t="shared" ref="BP47:BQ47" si="1265">BP45/BP8</f>
        <v>9.1024056225880567E-3</v>
      </c>
      <c r="BQ47" s="88">
        <f t="shared" si="1265"/>
        <v>9.4897753708901161E-3</v>
      </c>
      <c r="BR47" s="552">
        <f t="shared" ref="BR47:BS47" si="1266">BR45/BR8</f>
        <v>2.9313269880962885E-2</v>
      </c>
      <c r="BS47" s="553">
        <f t="shared" si="1266"/>
        <v>9.435385423125808E-3</v>
      </c>
      <c r="BT47" s="552">
        <f t="shared" ref="BT47:BU47" si="1267">BT45/BT8</f>
        <v>9.1529632331874295E-3</v>
      </c>
      <c r="BU47" s="552">
        <f t="shared" si="1267"/>
        <v>9.3172267783221442E-3</v>
      </c>
      <c r="BV47" s="552">
        <f t="shared" ref="BV47:BW47" si="1268">BV45/BV8</f>
        <v>9.8541225951411342E-3</v>
      </c>
      <c r="BW47" s="552">
        <f t="shared" si="1268"/>
        <v>2.4602854176514928E-2</v>
      </c>
      <c r="BX47" s="130">
        <f>BX45/BX8</f>
        <v>0.14561394178609646</v>
      </c>
      <c r="BY47" s="148">
        <f t="shared" si="1153"/>
        <v>1.2134495148841374E-2</v>
      </c>
      <c r="BZ47" s="552">
        <f t="shared" ref="BZ47:CA47" si="1269">BZ45/BZ8</f>
        <v>9.0150611642278236E-3</v>
      </c>
      <c r="CA47" s="88">
        <f t="shared" si="1269"/>
        <v>9.3129272348690343E-3</v>
      </c>
      <c r="CB47" s="89">
        <f t="shared" ref="CB47:CC47" si="1270">CB45/CB8</f>
        <v>9.2459758137459422E-3</v>
      </c>
      <c r="CC47" s="88">
        <f t="shared" si="1270"/>
        <v>1.064940386229917E-2</v>
      </c>
      <c r="CD47" s="89">
        <f t="shared" ref="CD47:CE47" si="1271">CD45/CD8</f>
        <v>9.7967434138322238E-3</v>
      </c>
      <c r="CE47" s="88">
        <f t="shared" si="1271"/>
        <v>1.0791165608330771E-2</v>
      </c>
      <c r="CF47" s="552">
        <f t="shared" ref="CF47:CG47" si="1272">CF45/CF8</f>
        <v>3.0779386753006444E-2</v>
      </c>
      <c r="CG47" s="88">
        <f t="shared" si="1272"/>
        <v>1.0577223340883018E-2</v>
      </c>
      <c r="CH47" s="552">
        <f t="shared" ref="CH47:CI47" si="1273">CH45/CH8</f>
        <v>9.5318271036100351E-3</v>
      </c>
      <c r="CI47" s="552">
        <f t="shared" si="1273"/>
        <v>7.3745044958524308E-3</v>
      </c>
      <c r="CJ47" s="552">
        <f t="shared" ref="CJ47:CK47" si="1274">CJ45/CJ8</f>
        <v>1.0674471812524157E-2</v>
      </c>
      <c r="CK47" s="552">
        <f t="shared" si="1274"/>
        <v>1.0872703872684112E-2</v>
      </c>
      <c r="CL47" s="130">
        <f>CL45/CL8</f>
        <v>0.13862139447586516</v>
      </c>
      <c r="CM47" s="148">
        <f t="shared" si="1154"/>
        <v>1.1551782872988761E-2</v>
      </c>
      <c r="CN47" s="552">
        <f t="shared" ref="CN47:CO47" si="1275">CN45/CN8</f>
        <v>1.0300372263974636E-2</v>
      </c>
      <c r="CO47" s="88">
        <f t="shared" si="1275"/>
        <v>9.9870842690038281E-3</v>
      </c>
      <c r="CP47" s="89">
        <f t="shared" ref="CP47:CQ47" si="1276">CP45/CP8</f>
        <v>1.0050731255955006E-2</v>
      </c>
      <c r="CQ47" s="88">
        <f t="shared" si="1276"/>
        <v>1.0319695244695018E-2</v>
      </c>
      <c r="CR47" s="89">
        <f t="shared" ref="CR47:CS47" si="1277">CR45/CR8</f>
        <v>9.1045903872844572E-3</v>
      </c>
      <c r="CS47" s="88">
        <f t="shared" si="1277"/>
        <v>9.0032569746266878E-3</v>
      </c>
      <c r="CT47" s="89">
        <f t="shared" ref="CT47:CU47" si="1278">CT45/CT8</f>
        <v>7.9884062749034611E-3</v>
      </c>
      <c r="CU47" s="88">
        <f t="shared" si="1278"/>
        <v>2.8945444154946379E-2</v>
      </c>
      <c r="CV47" s="552">
        <f t="shared" ref="CV47:CW47" si="1279">CV45/CV8</f>
        <v>9.9802075962422254E-3</v>
      </c>
      <c r="CW47" s="918">
        <f t="shared" si="1279"/>
        <v>7.978118552888375E-3</v>
      </c>
      <c r="CX47" s="552">
        <f t="shared" ref="CX47:CY47" si="1280">CX45/CX8</f>
        <v>8.3856260955887177E-3</v>
      </c>
      <c r="CY47" s="88">
        <f t="shared" si="1280"/>
        <v>1.0243767783738675E-2</v>
      </c>
      <c r="CZ47" s="130">
        <f>CZ45/CZ8</f>
        <v>0.13228730085384746</v>
      </c>
      <c r="DA47" s="148">
        <f>SUM(CN47:CY47)/$CZ$4</f>
        <v>1.1023941737820621E-2</v>
      </c>
      <c r="DB47" s="552">
        <f t="shared" ref="DB47:DC47" si="1281">DB45/DB8</f>
        <v>7.8568812656548675E-3</v>
      </c>
      <c r="DC47" s="88">
        <f t="shared" si="1281"/>
        <v>8.0351554047818907E-3</v>
      </c>
      <c r="DD47" s="89">
        <f t="shared" ref="DD47:DE47" si="1282">DD45/DD8</f>
        <v>7.7753431068610145E-3</v>
      </c>
      <c r="DE47" s="88">
        <f t="shared" si="1282"/>
        <v>7.9107231485641902E-3</v>
      </c>
      <c r="DF47" s="89">
        <f t="shared" ref="DF47:DG47" si="1283">DF45/DF8</f>
        <v>8.0362397118293565E-3</v>
      </c>
      <c r="DG47" s="88">
        <f t="shared" si="1283"/>
        <v>7.8435330574416519E-3</v>
      </c>
      <c r="DH47" s="89">
        <f t="shared" ref="DH47:DI47" si="1284">DH45/DH8</f>
        <v>3.1001436727949788E-2</v>
      </c>
      <c r="DI47" s="88">
        <f t="shared" si="1284"/>
        <v>8.3784200772285874E-3</v>
      </c>
      <c r="DJ47" s="552">
        <f t="shared" ref="DJ47:DK47" si="1285">DJ45/DJ8</f>
        <v>8.3595094118632859E-3</v>
      </c>
      <c r="DK47" s="88">
        <f t="shared" si="1285"/>
        <v>8.0400194803699147E-3</v>
      </c>
      <c r="DL47" s="552">
        <f t="shared" ref="DL47:DM47" si="1286">DL45/DL8</f>
        <v>1.0299426873211679E-2</v>
      </c>
      <c r="DM47" s="88">
        <f t="shared" si="1286"/>
        <v>8.8861120175738814E-3</v>
      </c>
      <c r="DN47" s="130">
        <f>DN45/DN8</f>
        <v>0.12242280028333009</v>
      </c>
      <c r="DO47" s="148">
        <f>SUM(DB47:DM47)/$DN$4</f>
        <v>1.0201900023610842E-2</v>
      </c>
      <c r="DP47" s="552">
        <f t="shared" ref="DP47:DQ47" si="1287">DP45/DP8</f>
        <v>8.3712503713318856E-3</v>
      </c>
      <c r="DQ47" s="88">
        <f t="shared" si="1287"/>
        <v>8.4939500796942461E-3</v>
      </c>
      <c r="DR47" s="89">
        <f t="shared" ref="DR47:DS47" si="1288">DR45/DR8</f>
        <v>8.3670175414743749E-3</v>
      </c>
      <c r="DS47" s="88">
        <f t="shared" si="1288"/>
        <v>8.5409354517039272E-3</v>
      </c>
      <c r="DT47" s="89">
        <f t="shared" ref="DT47:DU47" si="1289">DT45/DT8</f>
        <v>8.2165496712170334E-3</v>
      </c>
      <c r="DU47" s="88">
        <f t="shared" si="1289"/>
        <v>8.2244330648033707E-3</v>
      </c>
      <c r="DV47" s="89">
        <f t="shared" ref="DV47:DW47" si="1290">DV45/DV8</f>
        <v>9.7118213345729672E-3</v>
      </c>
      <c r="DW47" s="88">
        <f t="shared" si="1290"/>
        <v>8.6577445184700293E-3</v>
      </c>
      <c r="DX47" s="552">
        <f t="shared" ref="DX47:DY47" si="1291">DX45/DX8</f>
        <v>8.1761637727568587E-3</v>
      </c>
      <c r="DY47" s="88">
        <f t="shared" si="1291"/>
        <v>2.3097830399979462E-2</v>
      </c>
      <c r="DZ47" s="552">
        <f t="shared" ref="DZ47:EA47" si="1292">DZ45/DZ8</f>
        <v>1.0427160607935661E-2</v>
      </c>
      <c r="EA47" s="88">
        <f t="shared" si="1292"/>
        <v>8.364920918949378E-3</v>
      </c>
      <c r="EB47" s="130">
        <f>EB45/EB8</f>
        <v>0.11864977773288919</v>
      </c>
      <c r="EC47" s="148">
        <f>SUM(DP47:EA47)/$EB$4</f>
        <v>9.8874814777407671E-3</v>
      </c>
      <c r="ED47" s="552">
        <f t="shared" ref="ED47" si="1293">ED45/ED8</f>
        <v>8.1334188308877266E-3</v>
      </c>
      <c r="EE47" s="88">
        <f t="shared" ref="EE47:EF47" si="1294">EE45/EE8</f>
        <v>7.9819416008184828E-3</v>
      </c>
      <c r="EF47" s="89">
        <f t="shared" si="1294"/>
        <v>8.8333830483329229E-3</v>
      </c>
      <c r="EG47" s="88">
        <f t="shared" ref="EG47:EH47" si="1295">EG45/EG8</f>
        <v>9.1285331789406204E-3</v>
      </c>
      <c r="EH47" s="89">
        <f t="shared" si="1295"/>
        <v>8.5594386574505358E-3</v>
      </c>
      <c r="EI47" s="88">
        <f t="shared" ref="EI47:EJ47" si="1296">EI45/EI8</f>
        <v>8.7707844782037286E-3</v>
      </c>
      <c r="EJ47" s="89">
        <f t="shared" si="1296"/>
        <v>2.6828565714485612E-2</v>
      </c>
      <c r="EK47" s="88">
        <f t="shared" ref="EK47:EL47" si="1297">EK45/EK8</f>
        <v>9.0044311127973412E-3</v>
      </c>
      <c r="EL47" s="552">
        <f t="shared" si="1297"/>
        <v>9.0496404464431579E-3</v>
      </c>
      <c r="EM47" s="88">
        <f t="shared" ref="EM47:EN47" si="1298">EM45/EM8</f>
        <v>9.8844920594670631E-3</v>
      </c>
      <c r="EN47" s="552">
        <f t="shared" si="1298"/>
        <v>9.4522186777926936E-3</v>
      </c>
      <c r="EO47" s="88">
        <f t="shared" ref="EO47" si="1299">EO45/EO8</f>
        <v>1.2897341055755738E-2</v>
      </c>
      <c r="EP47" s="130">
        <f>EP45/EP8</f>
        <v>0.12852418886137562</v>
      </c>
      <c r="EQ47" s="148">
        <f>SUM(ED47:EO47)/$EP$4</f>
        <v>1.0710349071781302E-2</v>
      </c>
      <c r="ER47" s="552">
        <f t="shared" ref="ER47:ES47" si="1300">ER45/ER8</f>
        <v>9.1522721352279516E-3</v>
      </c>
      <c r="ES47" s="88">
        <f t="shared" si="1300"/>
        <v>8.8437136274996109E-3</v>
      </c>
      <c r="ET47" s="89">
        <f t="shared" ref="ET47:EU47" si="1301">ET45/ET8</f>
        <v>8.7395570263698354E-3</v>
      </c>
      <c r="EU47" s="88">
        <f t="shared" si="1301"/>
        <v>9.0835034019816942E-3</v>
      </c>
      <c r="EV47" s="89">
        <f t="shared" ref="EV47" si="1302">EV45/EV8</f>
        <v>8.6814270004319707E-3</v>
      </c>
      <c r="EW47" s="88">
        <f t="shared" ref="EW47:EX47" si="1303">EW45/EW8</f>
        <v>8.0465436900053981E-3</v>
      </c>
      <c r="EX47" s="89">
        <f t="shared" si="1303"/>
        <v>9.4542997830731421E-3</v>
      </c>
      <c r="EY47" s="88">
        <f t="shared" ref="EY47" si="1304">EY45/EY8</f>
        <v>1.1001205383778721E-2</v>
      </c>
      <c r="EZ47" s="552">
        <f t="shared" ref="EZ47:FA47" si="1305">EZ45/EZ8</f>
        <v>2.628500202156973E-2</v>
      </c>
      <c r="FA47" s="88">
        <f t="shared" si="1305"/>
        <v>9.3364205542307965E-3</v>
      </c>
      <c r="FB47" s="552">
        <f t="shared" ref="FB47:FC47" si="1306">FB45/FB8</f>
        <v>9.11267202158683E-3</v>
      </c>
      <c r="FC47" s="88">
        <f t="shared" si="1306"/>
        <v>1.0041029177972175E-2</v>
      </c>
      <c r="FD47" s="130">
        <f>FD45/FD8</f>
        <v>0.12777764582372786</v>
      </c>
      <c r="FE47" s="148">
        <f>SUM(ER47:FC47)/$FD$4</f>
        <v>1.0648137151977322E-2</v>
      </c>
      <c r="FF47" s="552">
        <f t="shared" ref="FF47:FG47" si="1307">FF45/FF8</f>
        <v>9.140780085029011E-3</v>
      </c>
      <c r="FG47" s="88">
        <f t="shared" si="1307"/>
        <v>9.0581435797759593E-3</v>
      </c>
      <c r="FH47" s="89">
        <f t="shared" ref="FH47:FI47" si="1308">FH45/FH8</f>
        <v>9.4310997079654589E-3</v>
      </c>
      <c r="FI47" s="88">
        <f t="shared" si="1308"/>
        <v>9.235496606821967E-3</v>
      </c>
      <c r="FJ47" s="89">
        <f t="shared" ref="FJ47:FK47" si="1309">FJ45/FJ8</f>
        <v>8.7895238205221021E-3</v>
      </c>
      <c r="FK47" s="88">
        <f t="shared" si="1309"/>
        <v>1.0049038820704615E-2</v>
      </c>
      <c r="FL47" s="89">
        <f t="shared" ref="FL47:FM47" si="1310">FL45/FL8</f>
        <v>1.3498309897614264E-2</v>
      </c>
      <c r="FM47" s="88">
        <f t="shared" si="1310"/>
        <v>9.775649039365392E-3</v>
      </c>
      <c r="FN47" s="552"/>
      <c r="FO47" s="88"/>
      <c r="FP47" s="552"/>
      <c r="FQ47" s="88"/>
      <c r="FR47" s="130">
        <f>FR45/FR8</f>
        <v>7.8978041557798764E-2</v>
      </c>
      <c r="FS47" s="148">
        <f>SUM(FF47:FQ47)/$FR$4</f>
        <v>9.8722551947248455E-3</v>
      </c>
      <c r="FT47" s="363">
        <f t="shared" si="1155"/>
        <v>-3.7450689205277866E-3</v>
      </c>
      <c r="FU47" s="1112">
        <f t="shared" si="1156"/>
        <v>-0.29037527226253063</v>
      </c>
      <c r="FV47" s="363">
        <f t="shared" si="1157"/>
        <v>-3.0855850772834072E-4</v>
      </c>
      <c r="FW47" s="1101">
        <f t="shared" si="1158"/>
        <v>-3.3713869427097795E-2</v>
      </c>
      <c r="FX47" s="363">
        <f t="shared" si="1159"/>
        <v>-1.0415660112977551E-4</v>
      </c>
      <c r="FY47" s="1101">
        <f t="shared" si="1160"/>
        <v>-1.1777473301023631E-2</v>
      </c>
      <c r="FZ47" s="363">
        <f t="shared" si="1161"/>
        <v>3.4394637561185881E-4</v>
      </c>
      <c r="GA47" s="1101">
        <f t="shared" si="1162"/>
        <v>3.9355126875889775E-2</v>
      </c>
      <c r="GB47" s="363">
        <f t="shared" si="1163"/>
        <v>-4.020764015497235E-4</v>
      </c>
      <c r="GC47" s="1101">
        <f t="shared" si="1164"/>
        <v>-4.4264463143373171E-2</v>
      </c>
      <c r="GD47" s="363">
        <f t="shared" si="1165"/>
        <v>-6.3488331042657262E-4</v>
      </c>
      <c r="GE47" s="1101">
        <f t="shared" si="1166"/>
        <v>-7.3131215685506776E-2</v>
      </c>
      <c r="GF47" s="363">
        <f t="shared" si="1167"/>
        <v>1.4077560930677441E-3</v>
      </c>
      <c r="GG47" s="1159">
        <f t="shared" si="1168"/>
        <v>0.17495164971468635</v>
      </c>
      <c r="GH47" s="363">
        <f t="shared" si="1169"/>
        <v>1.5469056007055785E-3</v>
      </c>
      <c r="GI47" s="1101">
        <f t="shared" si="1170"/>
        <v>0.16361926702124874</v>
      </c>
      <c r="GJ47" s="363">
        <f t="shared" si="1171"/>
        <v>1.528379663779101E-2</v>
      </c>
      <c r="GK47" s="1101">
        <f t="shared" si="1172"/>
        <v>1.3892838197827821</v>
      </c>
      <c r="GL47" s="363">
        <f t="shared" si="1173"/>
        <v>-1.6948581467338936E-2</v>
      </c>
      <c r="GM47" s="1101">
        <f t="shared" si="1174"/>
        <v>-0.64480046276697123</v>
      </c>
      <c r="GN47" s="363">
        <f t="shared" si="1175"/>
        <v>-2.2374853264396644E-4</v>
      </c>
      <c r="GO47" s="1101">
        <f t="shared" si="1176"/>
        <v>-2.3965130035040555E-2</v>
      </c>
      <c r="GP47" s="363">
        <f t="shared" si="1177"/>
        <v>9.2835715638534509E-4</v>
      </c>
      <c r="GQ47" s="1101">
        <f t="shared" si="1178"/>
        <v>0.10187540539000833</v>
      </c>
      <c r="GR47" s="1250">
        <f t="shared" si="355"/>
        <v>-9.0024909294316412E-4</v>
      </c>
      <c r="GS47" s="1187">
        <f t="shared" si="356"/>
        <v>-8.9657053772746118E-2</v>
      </c>
      <c r="GT47" s="1250">
        <f t="shared" si="357"/>
        <v>-8.2636505253051717E-5</v>
      </c>
      <c r="GU47" s="1257">
        <f t="shared" si="358"/>
        <v>-9.0404215487467823E-3</v>
      </c>
      <c r="GV47" s="1250">
        <f t="shared" si="359"/>
        <v>3.7295612818949962E-4</v>
      </c>
      <c r="GW47" s="1257">
        <f t="shared" si="360"/>
        <v>4.1173572145863931E-2</v>
      </c>
      <c r="GX47" s="1250">
        <f t="shared" si="361"/>
        <v>-1.9560310114349194E-4</v>
      </c>
      <c r="GY47" s="1257">
        <f t="shared" si="362"/>
        <v>-2.0740221946576026E-2</v>
      </c>
      <c r="GZ47" s="1250">
        <f t="shared" si="363"/>
        <v>-4.4597278629986484E-4</v>
      </c>
      <c r="HA47" s="1257">
        <f t="shared" si="364"/>
        <v>-4.8288988160142786E-2</v>
      </c>
      <c r="HB47" s="1250">
        <f t="shared" si="365"/>
        <v>1.259515000182513E-3</v>
      </c>
      <c r="HC47" s="1257">
        <f t="shared" si="366"/>
        <v>0.14329729640663255</v>
      </c>
      <c r="HD47" s="1250">
        <f t="shared" si="367"/>
        <v>3.4492710769096491E-3</v>
      </c>
      <c r="HE47" s="1257">
        <f t="shared" si="368"/>
        <v>0.34324388018114893</v>
      </c>
      <c r="HF47" s="1250">
        <f t="shared" si="369"/>
        <v>-3.7226608582488722E-3</v>
      </c>
      <c r="HG47" s="1257">
        <f t="shared" si="370"/>
        <v>-0.27578718272773006</v>
      </c>
      <c r="HH47" s="1250">
        <f t="shared" si="371"/>
        <v>-9.775649039365392E-3</v>
      </c>
      <c r="HI47" s="1257">
        <f t="shared" si="372"/>
        <v>-1</v>
      </c>
      <c r="HJ47" s="1250">
        <f t="shared" si="373"/>
        <v>0</v>
      </c>
      <c r="HK47" s="1257" t="e">
        <f t="shared" si="374"/>
        <v>#DIV/0!</v>
      </c>
      <c r="HL47" s="1250">
        <f t="shared" si="375"/>
        <v>0</v>
      </c>
      <c r="HM47" s="1257" t="e">
        <f t="shared" si="376"/>
        <v>#DIV/0!</v>
      </c>
      <c r="HN47" s="1250">
        <f t="shared" si="377"/>
        <v>0</v>
      </c>
      <c r="HO47" s="1257" t="e">
        <f t="shared" si="378"/>
        <v>#DIV/0!</v>
      </c>
      <c r="HP47" s="1250">
        <f t="shared" si="1179"/>
        <v>1.1001205383778721E-2</v>
      </c>
      <c r="HQ47" s="896">
        <f t="shared" si="1180"/>
        <v>9.775649039365392E-3</v>
      </c>
      <c r="HR47" s="576">
        <f>(HQ47-HP47)*100</f>
        <v>-0.12255563444133286</v>
      </c>
      <c r="HS47" s="108">
        <f>IF(ISERROR((HR47/HP47)/100),0,(HR47/HP47)/100)</f>
        <v>-0.11140200565843554</v>
      </c>
      <c r="HT47" s="1177"/>
      <c r="HU47" t="str">
        <f t="shared" si="1182"/>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183"/>
        <v>8.8951244754300485E-3</v>
      </c>
      <c r="IH47" s="271">
        <f t="shared" si="1183"/>
        <v>7.6896613159759203E-3</v>
      </c>
      <c r="II47" s="271">
        <f t="shared" si="1183"/>
        <v>7.8854844030897091E-3</v>
      </c>
      <c r="IJ47" s="271">
        <f t="shared" si="1183"/>
        <v>7.7865536299089036E-3</v>
      </c>
      <c r="IK47" s="271">
        <f t="shared" si="1183"/>
        <v>7.6586944905147085E-3</v>
      </c>
      <c r="IL47" s="271">
        <f t="shared" si="1183"/>
        <v>2.8801923365628271E-2</v>
      </c>
      <c r="IM47" s="271">
        <f t="shared" si="1183"/>
        <v>7.8679093819097254E-3</v>
      </c>
      <c r="IN47" s="271">
        <f t="shared" si="1183"/>
        <v>8.5418296461158335E-3</v>
      </c>
      <c r="IO47" s="271">
        <f t="shared" si="1183"/>
        <v>8.164241145411635E-3</v>
      </c>
      <c r="IP47" s="271">
        <f t="shared" si="1183"/>
        <v>7.7991098252933495E-3</v>
      </c>
      <c r="IQ47" s="271">
        <f t="shared" si="1183"/>
        <v>8.0902217777370274E-3</v>
      </c>
      <c r="IR47" s="271">
        <f t="shared" si="1183"/>
        <v>8.2929884623269921E-3</v>
      </c>
      <c r="IS47" s="271">
        <f t="shared" si="1184"/>
        <v>8.5479585354735921E-3</v>
      </c>
      <c r="IT47" s="271">
        <f t="shared" si="1184"/>
        <v>8.7922379660443431E-3</v>
      </c>
      <c r="IU47" s="271">
        <f t="shared" si="1184"/>
        <v>7.8458876673521624E-3</v>
      </c>
      <c r="IV47" s="271">
        <f t="shared" si="1184"/>
        <v>1.1262971545574771E-2</v>
      </c>
      <c r="IW47" s="271">
        <f t="shared" si="1184"/>
        <v>9.1986772467391974E-3</v>
      </c>
      <c r="IX47" s="271">
        <f t="shared" si="1184"/>
        <v>9.9028268978323709E-3</v>
      </c>
      <c r="IY47" s="271">
        <f t="shared" si="1184"/>
        <v>2.4609103509247023E-2</v>
      </c>
      <c r="IZ47" s="271">
        <f t="shared" si="1184"/>
        <v>9.9007470592657621E-3</v>
      </c>
      <c r="JA47" s="271">
        <f t="shared" si="1184"/>
        <v>9.724731154237885E-3</v>
      </c>
      <c r="JB47" s="271">
        <f t="shared" si="1184"/>
        <v>8.4354820522799401E-3</v>
      </c>
      <c r="JC47" s="271">
        <f t="shared" si="1184"/>
        <v>1.2829583371273172E-2</v>
      </c>
      <c r="JD47" s="271">
        <f t="shared" si="1184"/>
        <v>1.2557316848432009E-2</v>
      </c>
      <c r="JE47" s="665">
        <f t="shared" si="1185"/>
        <v>8.8090824100168184E-3</v>
      </c>
      <c r="JF47" s="665">
        <f t="shared" si="1185"/>
        <v>8.887947485928761E-3</v>
      </c>
      <c r="JG47" s="665">
        <f t="shared" si="1185"/>
        <v>8.8813272171603761E-3</v>
      </c>
      <c r="JH47" s="665">
        <f t="shared" si="1185"/>
        <v>8.7675815922580308E-3</v>
      </c>
      <c r="JI47" s="665">
        <f t="shared" si="1185"/>
        <v>9.1024056225880567E-3</v>
      </c>
      <c r="JJ47" s="665">
        <f t="shared" si="1185"/>
        <v>9.4897753708901161E-3</v>
      </c>
      <c r="JK47" s="665">
        <f t="shared" si="1185"/>
        <v>2.9313269880962885E-2</v>
      </c>
      <c r="JL47" s="665">
        <f t="shared" si="1185"/>
        <v>9.435385423125808E-3</v>
      </c>
      <c r="JM47" s="665">
        <f t="shared" si="1185"/>
        <v>9.1529632331874295E-3</v>
      </c>
      <c r="JN47" s="665">
        <f t="shared" si="1185"/>
        <v>9.3172267783221442E-3</v>
      </c>
      <c r="JO47" s="665">
        <f t="shared" si="1185"/>
        <v>9.8541225951411342E-3</v>
      </c>
      <c r="JP47" s="665">
        <f t="shared" si="1185"/>
        <v>2.4602854176514928E-2</v>
      </c>
      <c r="JQ47" s="757">
        <f t="shared" si="1186"/>
        <v>9.0150611642278236E-3</v>
      </c>
      <c r="JR47" s="757">
        <f t="shared" si="1186"/>
        <v>9.3129272348690343E-3</v>
      </c>
      <c r="JS47" s="757">
        <f t="shared" si="1186"/>
        <v>9.2459758137459422E-3</v>
      </c>
      <c r="JT47" s="757">
        <f t="shared" si="1186"/>
        <v>1.064940386229917E-2</v>
      </c>
      <c r="JU47" s="757">
        <f t="shared" si="1186"/>
        <v>9.7967434138322238E-3</v>
      </c>
      <c r="JV47" s="757">
        <f t="shared" si="1186"/>
        <v>1.0791165608330771E-2</v>
      </c>
      <c r="JW47" s="757">
        <f t="shared" si="1186"/>
        <v>3.0779386753006444E-2</v>
      </c>
      <c r="JX47" s="757">
        <f t="shared" si="1186"/>
        <v>1.0577223340883018E-2</v>
      </c>
      <c r="JY47" s="757">
        <f t="shared" si="1186"/>
        <v>9.5318271036100351E-3</v>
      </c>
      <c r="JZ47" s="757">
        <f t="shared" si="1186"/>
        <v>7.3745044958524308E-3</v>
      </c>
      <c r="KA47" s="757">
        <f t="shared" si="1186"/>
        <v>1.0674471812524157E-2</v>
      </c>
      <c r="KB47" s="757">
        <f t="shared" si="1186"/>
        <v>1.0872703872684112E-2</v>
      </c>
      <c r="KC47" s="807">
        <f t="shared" si="1187"/>
        <v>1.0300372263974636E-2</v>
      </c>
      <c r="KD47" s="807">
        <f t="shared" si="1187"/>
        <v>9.9870842690038281E-3</v>
      </c>
      <c r="KE47" s="807">
        <f t="shared" si="1187"/>
        <v>1.0050731255955006E-2</v>
      </c>
      <c r="KF47" s="807">
        <f t="shared" si="1187"/>
        <v>1.0319695244695018E-2</v>
      </c>
      <c r="KG47" s="807">
        <f t="shared" si="1187"/>
        <v>9.1045903872844572E-3</v>
      </c>
      <c r="KH47" s="807">
        <f t="shared" si="1187"/>
        <v>9.0032569746266878E-3</v>
      </c>
      <c r="KI47" s="807">
        <f t="shared" si="1187"/>
        <v>7.9884062749034611E-3</v>
      </c>
      <c r="KJ47" s="807">
        <f t="shared" si="1187"/>
        <v>2.8945444154946379E-2</v>
      </c>
      <c r="KK47" s="807">
        <f t="shared" si="1187"/>
        <v>9.9802075962422254E-3</v>
      </c>
      <c r="KL47" s="807">
        <f t="shared" si="1187"/>
        <v>7.978118552888375E-3</v>
      </c>
      <c r="KM47" s="807">
        <f t="shared" si="1187"/>
        <v>8.3856260955887177E-3</v>
      </c>
      <c r="KN47" s="807">
        <f t="shared" si="1187"/>
        <v>1.0243767783738675E-2</v>
      </c>
      <c r="KO47" s="982">
        <f t="shared" si="1188"/>
        <v>7.8568812656548675E-3</v>
      </c>
      <c r="KP47" s="982">
        <f t="shared" si="1188"/>
        <v>8.0351554047818907E-3</v>
      </c>
      <c r="KQ47" s="982">
        <f t="shared" si="1188"/>
        <v>7.7753431068610145E-3</v>
      </c>
      <c r="KR47" s="982">
        <f t="shared" si="1188"/>
        <v>7.9107231485641902E-3</v>
      </c>
      <c r="KS47" s="982">
        <f t="shared" si="1188"/>
        <v>8.0362397118293565E-3</v>
      </c>
      <c r="KT47" s="982">
        <f t="shared" si="1188"/>
        <v>7.8435330574416519E-3</v>
      </c>
      <c r="KU47" s="982">
        <f t="shared" si="1188"/>
        <v>3.1001436727949788E-2</v>
      </c>
      <c r="KV47" s="982">
        <f t="shared" si="1188"/>
        <v>8.3784200772285874E-3</v>
      </c>
      <c r="KW47" s="982">
        <f t="shared" si="1188"/>
        <v>8.3595094118632859E-3</v>
      </c>
      <c r="KX47" s="982">
        <f t="shared" si="1188"/>
        <v>8.0400194803699147E-3</v>
      </c>
      <c r="KY47" s="982">
        <f t="shared" si="1188"/>
        <v>1.0299426873211679E-2</v>
      </c>
      <c r="KZ47" s="982">
        <f t="shared" si="1188"/>
        <v>8.8861120175738814E-3</v>
      </c>
      <c r="LA47" s="1004">
        <f t="shared" si="1189"/>
        <v>8.3712503713318856E-3</v>
      </c>
      <c r="LB47" s="1004">
        <f t="shared" si="1189"/>
        <v>8.4939500796942461E-3</v>
      </c>
      <c r="LC47" s="1004">
        <f t="shared" si="1189"/>
        <v>8.3670175414743749E-3</v>
      </c>
      <c r="LD47" s="1004">
        <f t="shared" si="1189"/>
        <v>8.5409354517039272E-3</v>
      </c>
      <c r="LE47" s="1004">
        <f t="shared" si="1189"/>
        <v>8.2165496712170334E-3</v>
      </c>
      <c r="LF47" s="1004">
        <f t="shared" si="1189"/>
        <v>8.2244330648033707E-3</v>
      </c>
      <c r="LG47" s="1004">
        <f t="shared" si="1189"/>
        <v>9.7118213345729672E-3</v>
      </c>
      <c r="LH47" s="1004">
        <f t="shared" si="1189"/>
        <v>8.6577445184700293E-3</v>
      </c>
      <c r="LI47" s="1004">
        <f t="shared" si="1189"/>
        <v>8.1761637727568587E-3</v>
      </c>
      <c r="LJ47" s="1004">
        <f t="shared" si="1189"/>
        <v>2.3097830399979462E-2</v>
      </c>
      <c r="LK47" s="1004">
        <f t="shared" si="1189"/>
        <v>1.0427160607935661E-2</v>
      </c>
      <c r="LL47" s="1004">
        <f t="shared" si="1189"/>
        <v>8.364920918949378E-3</v>
      </c>
      <c r="LM47" s="1044">
        <f t="shared" si="1190"/>
        <v>8.1334188308877266E-3</v>
      </c>
      <c r="LN47" s="1044">
        <f t="shared" si="1190"/>
        <v>7.9819416008184828E-3</v>
      </c>
      <c r="LO47" s="1044">
        <f t="shared" si="1190"/>
        <v>8.8333830483329229E-3</v>
      </c>
      <c r="LP47" s="1044">
        <f t="shared" si="1190"/>
        <v>9.1285331789406204E-3</v>
      </c>
      <c r="LQ47" s="1044">
        <f t="shared" si="1190"/>
        <v>8.5594386574505358E-3</v>
      </c>
      <c r="LR47" s="1044">
        <f t="shared" si="1190"/>
        <v>8.7707844782037286E-3</v>
      </c>
      <c r="LS47" s="1044">
        <f t="shared" si="1190"/>
        <v>2.6828565714485612E-2</v>
      </c>
      <c r="LT47" s="1044">
        <f t="shared" si="1190"/>
        <v>9.0044311127973412E-3</v>
      </c>
      <c r="LU47" s="1044">
        <f t="shared" si="1190"/>
        <v>9.0496404464431579E-3</v>
      </c>
      <c r="LV47" s="1044">
        <f t="shared" si="1190"/>
        <v>9.8844920594670631E-3</v>
      </c>
      <c r="LW47" s="1044">
        <f t="shared" si="1190"/>
        <v>9.4522186777926936E-3</v>
      </c>
      <c r="LX47" s="1044">
        <f t="shared" si="1190"/>
        <v>1.2897341055755738E-2</v>
      </c>
      <c r="LY47" s="1133">
        <f t="shared" si="1191"/>
        <v>9.1522721352279516E-3</v>
      </c>
      <c r="LZ47" s="1133">
        <f t="shared" si="1191"/>
        <v>8.8437136274996109E-3</v>
      </c>
      <c r="MA47" s="1133">
        <f t="shared" si="1191"/>
        <v>8.7395570263698354E-3</v>
      </c>
      <c r="MB47" s="1133">
        <f t="shared" si="1191"/>
        <v>9.0835034019816942E-3</v>
      </c>
      <c r="MC47" s="1133">
        <f t="shared" si="1191"/>
        <v>8.6814270004319707E-3</v>
      </c>
      <c r="MD47" s="1133">
        <f t="shared" si="1191"/>
        <v>8.0465436900053981E-3</v>
      </c>
      <c r="ME47" s="1133">
        <f t="shared" si="1191"/>
        <v>9.4542997830731421E-3</v>
      </c>
      <c r="MF47" s="1133">
        <f t="shared" si="1191"/>
        <v>1.1001205383778721E-2</v>
      </c>
      <c r="MG47" s="1133">
        <f t="shared" si="1191"/>
        <v>2.628500202156973E-2</v>
      </c>
      <c r="MH47" s="1133">
        <f t="shared" si="1191"/>
        <v>9.3364205542307965E-3</v>
      </c>
      <c r="MI47" s="1133">
        <f t="shared" si="1191"/>
        <v>9.11267202158683E-3</v>
      </c>
      <c r="MJ47" s="1133">
        <f t="shared" si="1191"/>
        <v>1.0041029177972175E-2</v>
      </c>
      <c r="MK47" s="1223">
        <f t="shared" si="1192"/>
        <v>9.140780085029011E-3</v>
      </c>
      <c r="ML47" s="1223">
        <f t="shared" si="1193"/>
        <v>9.0581435797759593E-3</v>
      </c>
      <c r="MM47" s="1223">
        <f t="shared" si="1194"/>
        <v>9.4310997079654589E-3</v>
      </c>
      <c r="MN47" s="1223">
        <f t="shared" si="1195"/>
        <v>9.235496606821967E-3</v>
      </c>
      <c r="MO47" s="1223">
        <f t="shared" si="1196"/>
        <v>8.7895238205221021E-3</v>
      </c>
      <c r="MP47" s="1223">
        <f t="shared" si="1197"/>
        <v>1.0049038820704615E-2</v>
      </c>
      <c r="MQ47" s="1223">
        <f t="shared" si="1198"/>
        <v>1.3498309897614264E-2</v>
      </c>
      <c r="MR47" s="1223">
        <f t="shared" si="1199"/>
        <v>9.775649039365392E-3</v>
      </c>
      <c r="MS47" s="1223">
        <f t="shared" si="1200"/>
        <v>0</v>
      </c>
      <c r="MT47" s="1223">
        <f t="shared" si="1201"/>
        <v>0</v>
      </c>
      <c r="MU47" s="1223">
        <f t="shared" si="1202"/>
        <v>0</v>
      </c>
      <c r="MV47" s="1223">
        <f t="shared" si="1203"/>
        <v>0</v>
      </c>
    </row>
    <row r="48" spans="1:360" x14ac:dyDescent="0.3">
      <c r="A48" s="628"/>
      <c r="B48" s="50">
        <v>7.4</v>
      </c>
      <c r="E48" s="1280" t="s">
        <v>92</v>
      </c>
      <c r="F48" s="1280"/>
      <c r="G48" s="1281"/>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51"/>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52"/>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53"/>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54"/>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c r="FO48" s="559"/>
      <c r="FP48" s="557"/>
      <c r="FQ48" s="559"/>
      <c r="FR48" s="128">
        <f>SUM(FF48:FQ48)</f>
        <v>3199764.4799999995</v>
      </c>
      <c r="FS48" s="147">
        <f>SUM(FF48:FQ48)/$FR$4</f>
        <v>399970.55999999994</v>
      </c>
      <c r="FT48" s="303">
        <f t="shared" si="1155"/>
        <v>3048.2600000000093</v>
      </c>
      <c r="FU48" s="1103">
        <f t="shared" si="1156"/>
        <v>8.1809569953199667E-3</v>
      </c>
      <c r="FV48" s="303">
        <f t="shared" si="1157"/>
        <v>-10786.450000000012</v>
      </c>
      <c r="FW48" s="1099">
        <f t="shared" si="1158"/>
        <v>-2.8713897593518552E-2</v>
      </c>
      <c r="FX48" s="303">
        <f t="shared" si="1159"/>
        <v>-5839.859999999986</v>
      </c>
      <c r="FY48" s="1099">
        <f t="shared" si="1160"/>
        <v>-1.6005486286011592E-2</v>
      </c>
      <c r="FZ48" s="303">
        <f t="shared" si="1161"/>
        <v>12981.389999999956</v>
      </c>
      <c r="GA48" s="1099">
        <f t="shared" si="1162"/>
        <v>3.6157213895316953E-2</v>
      </c>
      <c r="GB48" s="303">
        <f t="shared" si="1163"/>
        <v>-11093.609999999986</v>
      </c>
      <c r="GC48" s="1099">
        <f t="shared" si="1164"/>
        <v>-2.9820917402052453E-2</v>
      </c>
      <c r="GD48" s="303">
        <f t="shared" si="1165"/>
        <v>8563.25</v>
      </c>
      <c r="GE48" s="1099">
        <f t="shared" si="1166"/>
        <v>2.3726562495237784E-2</v>
      </c>
      <c r="GF48" s="303">
        <f t="shared" si="1167"/>
        <v>11896.789999999979</v>
      </c>
      <c r="GG48" s="1157">
        <f t="shared" si="1168"/>
        <v>3.2198973192697489E-2</v>
      </c>
      <c r="GH48" s="303">
        <f t="shared" si="1169"/>
        <v>20487.880000000005</v>
      </c>
      <c r="GI48" s="1099">
        <f t="shared" si="1170"/>
        <v>5.3721214943542324E-2</v>
      </c>
      <c r="GJ48" s="303">
        <f t="shared" si="1171"/>
        <v>9672.1199999999953</v>
      </c>
      <c r="GK48" s="1099">
        <f t="shared" si="1172"/>
        <v>2.4068263437113397E-2</v>
      </c>
      <c r="GL48" s="303">
        <f t="shared" si="1173"/>
        <v>-12806.739999999991</v>
      </c>
      <c r="GM48" s="1099">
        <f t="shared" si="1174"/>
        <v>-3.1119511117061724E-2</v>
      </c>
      <c r="GN48" s="303">
        <f t="shared" si="1175"/>
        <v>-23872.52999999997</v>
      </c>
      <c r="GO48" s="1099">
        <f t="shared" si="1176"/>
        <v>-5.9871813160752178E-2</v>
      </c>
      <c r="GP48" s="303">
        <f t="shared" si="1177"/>
        <v>22180.159999999974</v>
      </c>
      <c r="GQ48" s="1099">
        <f t="shared" si="1178"/>
        <v>5.9169999223432634E-2</v>
      </c>
      <c r="GR48" s="1050">
        <f t="shared" si="355"/>
        <v>-16740.909999999974</v>
      </c>
      <c r="GS48" s="1186">
        <f t="shared" si="356"/>
        <v>-4.2164822803148851E-2</v>
      </c>
      <c r="GT48" s="1050">
        <f t="shared" si="357"/>
        <v>-2257.2800000000279</v>
      </c>
      <c r="GU48" s="342">
        <f t="shared" si="358"/>
        <v>-5.9356169835723654E-3</v>
      </c>
      <c r="GV48" s="1050">
        <f t="shared" si="359"/>
        <v>6898.3800000000047</v>
      </c>
      <c r="GW48" s="342">
        <f t="shared" si="360"/>
        <v>1.8247906023963818E-2</v>
      </c>
      <c r="GX48" s="1050">
        <f t="shared" si="361"/>
        <v>-11228.25</v>
      </c>
      <c r="GY48" s="342">
        <f t="shared" si="362"/>
        <v>-2.9169196746319733E-2</v>
      </c>
      <c r="GZ48" s="1050">
        <f t="shared" si="363"/>
        <v>-8323.859999999986</v>
      </c>
      <c r="HA48" s="342">
        <f t="shared" si="364"/>
        <v>-2.2273764096373556E-2</v>
      </c>
      <c r="HB48" s="1050">
        <f t="shared" si="365"/>
        <v>85751.87</v>
      </c>
      <c r="HC48" s="342">
        <f t="shared" si="366"/>
        <v>0.23469032103758938</v>
      </c>
      <c r="HD48" s="1050">
        <f t="shared" si="367"/>
        <v>-4641.4700000000303</v>
      </c>
      <c r="HE48" s="342">
        <f t="shared" si="368"/>
        <v>-1.028842944419253E-2</v>
      </c>
      <c r="HF48" s="1050">
        <f t="shared" si="369"/>
        <v>-26713.459999999963</v>
      </c>
      <c r="HG48" s="342">
        <f t="shared" si="370"/>
        <v>-5.9829452824920297E-2</v>
      </c>
      <c r="HH48" s="1050">
        <f t="shared" si="371"/>
        <v>-419780.01</v>
      </c>
      <c r="HI48" s="342">
        <f t="shared" si="372"/>
        <v>-1</v>
      </c>
      <c r="HJ48" s="1050">
        <f t="shared" si="373"/>
        <v>0</v>
      </c>
      <c r="HK48" s="342" t="e">
        <f t="shared" si="374"/>
        <v>#DIV/0!</v>
      </c>
      <c r="HL48" s="1050">
        <f t="shared" si="375"/>
        <v>0</v>
      </c>
      <c r="HM48" s="342" t="e">
        <f t="shared" si="376"/>
        <v>#DIV/0!</v>
      </c>
      <c r="HN48" s="1050">
        <f t="shared" si="377"/>
        <v>0</v>
      </c>
      <c r="HO48" s="342" t="e">
        <f t="shared" si="378"/>
        <v>#DIV/0!</v>
      </c>
      <c r="HP48" s="1050">
        <f t="shared" si="1179"/>
        <v>401861.98</v>
      </c>
      <c r="HQ48" s="894">
        <f t="shared" si="1180"/>
        <v>419780.01</v>
      </c>
      <c r="HR48" s="113">
        <f>HQ48-HP48</f>
        <v>17918.030000000028</v>
      </c>
      <c r="HS48" s="100">
        <f t="shared" si="1181"/>
        <v>4.458752231300913E-2</v>
      </c>
      <c r="HT48" s="1177"/>
      <c r="HU48" t="str">
        <f t="shared" si="1182"/>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183"/>
        <v>292824.03999999998</v>
      </c>
      <c r="IH48" s="267">
        <f t="shared" si="1183"/>
        <v>278002.14999999997</v>
      </c>
      <c r="II48" s="267">
        <f t="shared" si="1183"/>
        <v>284766.60000000003</v>
      </c>
      <c r="IJ48" s="267">
        <f t="shared" si="1183"/>
        <v>305211.06</v>
      </c>
      <c r="IK48" s="267">
        <f t="shared" si="1183"/>
        <v>297521.93</v>
      </c>
      <c r="IL48" s="267">
        <f t="shared" si="1183"/>
        <v>297414.31</v>
      </c>
      <c r="IM48" s="267">
        <f t="shared" si="1183"/>
        <v>334325.42</v>
      </c>
      <c r="IN48" s="267">
        <f t="shared" si="1183"/>
        <v>359399.4</v>
      </c>
      <c r="IO48" s="267">
        <f t="shared" si="1183"/>
        <v>303883.44</v>
      </c>
      <c r="IP48" s="267">
        <f t="shared" si="1183"/>
        <v>298736.75</v>
      </c>
      <c r="IQ48" s="267">
        <f t="shared" si="1183"/>
        <v>304236.69</v>
      </c>
      <c r="IR48" s="267">
        <f t="shared" si="1183"/>
        <v>343177.36</v>
      </c>
      <c r="IS48" s="267">
        <f t="shared" si="1184"/>
        <v>303418.21999999997</v>
      </c>
      <c r="IT48" s="267">
        <f t="shared" si="1184"/>
        <v>303223.7</v>
      </c>
      <c r="IU48" s="267">
        <f t="shared" si="1184"/>
        <v>295959.09999999998</v>
      </c>
      <c r="IV48" s="267">
        <f t="shared" si="1184"/>
        <v>314548.46000000002</v>
      </c>
      <c r="IW48" s="267">
        <f t="shared" si="1184"/>
        <v>303876.49</v>
      </c>
      <c r="IX48" s="267">
        <f t="shared" si="1184"/>
        <v>348685.31</v>
      </c>
      <c r="IY48" s="267">
        <f t="shared" si="1184"/>
        <v>299324.71000000002</v>
      </c>
      <c r="IZ48" s="267">
        <f t="shared" si="1184"/>
        <v>355846.17</v>
      </c>
      <c r="JA48" s="267">
        <f t="shared" si="1184"/>
        <v>323569.21000000002</v>
      </c>
      <c r="JB48" s="267">
        <f t="shared" si="1184"/>
        <v>343378.77</v>
      </c>
      <c r="JC48" s="267">
        <f t="shared" si="1184"/>
        <v>286742.75</v>
      </c>
      <c r="JD48" s="267">
        <f t="shared" si="1184"/>
        <v>350686.54</v>
      </c>
      <c r="JE48" s="663">
        <f t="shared" si="1185"/>
        <v>293558.21999999997</v>
      </c>
      <c r="JF48" s="663">
        <f t="shared" si="1185"/>
        <v>303319.34000000003</v>
      </c>
      <c r="JG48" s="663">
        <f t="shared" si="1185"/>
        <v>299105.14</v>
      </c>
      <c r="JH48" s="663">
        <f t="shared" si="1185"/>
        <v>300932.65000000002</v>
      </c>
      <c r="JI48" s="663">
        <f t="shared" si="1185"/>
        <v>321199.12</v>
      </c>
      <c r="JJ48" s="663">
        <f t="shared" si="1185"/>
        <v>306709.92</v>
      </c>
      <c r="JK48" s="663">
        <f t="shared" si="1185"/>
        <v>309899.40000000002</v>
      </c>
      <c r="JL48" s="663">
        <f t="shared" si="1185"/>
        <v>341196.43</v>
      </c>
      <c r="JM48" s="663">
        <f t="shared" si="1185"/>
        <v>337701.76</v>
      </c>
      <c r="JN48" s="663">
        <f t="shared" si="1185"/>
        <v>300637.15999999997</v>
      </c>
      <c r="JO48" s="663">
        <f t="shared" si="1185"/>
        <v>297776.81</v>
      </c>
      <c r="JP48" s="663">
        <f t="shared" si="1185"/>
        <v>294351.26</v>
      </c>
      <c r="JQ48" s="755">
        <f t="shared" si="1186"/>
        <v>305726.15000000002</v>
      </c>
      <c r="JR48" s="755">
        <f t="shared" si="1186"/>
        <v>308868.84000000003</v>
      </c>
      <c r="JS48" s="755">
        <f t="shared" si="1186"/>
        <v>297754.21999999997</v>
      </c>
      <c r="JT48" s="755">
        <f t="shared" si="1186"/>
        <v>327353.28999999998</v>
      </c>
      <c r="JU48" s="755">
        <f t="shared" si="1186"/>
        <v>310020.38</v>
      </c>
      <c r="JV48" s="755">
        <f t="shared" si="1186"/>
        <v>377692.01</v>
      </c>
      <c r="JW48" s="755">
        <f t="shared" si="1186"/>
        <v>327401.03999999998</v>
      </c>
      <c r="JX48" s="755">
        <f t="shared" si="1186"/>
        <v>370412.42</v>
      </c>
      <c r="JY48" s="755">
        <f t="shared" si="1186"/>
        <v>273803.44</v>
      </c>
      <c r="JZ48" s="755">
        <f t="shared" si="1186"/>
        <v>297917.38</v>
      </c>
      <c r="KA48" s="755">
        <f t="shared" si="1186"/>
        <v>320069.06</v>
      </c>
      <c r="KB48" s="755">
        <f t="shared" si="1186"/>
        <v>351383.72</v>
      </c>
      <c r="KC48" s="805">
        <f t="shared" si="1187"/>
        <v>316280.34999999998</v>
      </c>
      <c r="KD48" s="805">
        <f t="shared" si="1187"/>
        <v>319218.59000000003</v>
      </c>
      <c r="KE48" s="805">
        <f t="shared" si="1187"/>
        <v>269886.71999999997</v>
      </c>
      <c r="KF48" s="805">
        <f t="shared" si="1187"/>
        <v>343621.56</v>
      </c>
      <c r="KG48" s="805">
        <f t="shared" si="1187"/>
        <v>318805.53000000003</v>
      </c>
      <c r="KH48" s="805">
        <f t="shared" si="1187"/>
        <v>316517.11</v>
      </c>
      <c r="KI48" s="805">
        <f t="shared" si="1187"/>
        <v>292586.84000000003</v>
      </c>
      <c r="KJ48" s="805">
        <f t="shared" si="1187"/>
        <v>373870.79</v>
      </c>
      <c r="KK48" s="805">
        <f t="shared" si="1187"/>
        <v>349301.06</v>
      </c>
      <c r="KL48" s="805">
        <f t="shared" si="1187"/>
        <v>337549.33999999997</v>
      </c>
      <c r="KM48" s="805">
        <f t="shared" si="1187"/>
        <v>364754.64</v>
      </c>
      <c r="KN48" s="805">
        <f t="shared" si="1187"/>
        <v>353592.33</v>
      </c>
      <c r="KO48" s="980">
        <f t="shared" si="1188"/>
        <v>350713.94</v>
      </c>
      <c r="KP48" s="980">
        <f t="shared" si="1188"/>
        <v>356562.23999999993</v>
      </c>
      <c r="KQ48" s="980">
        <f t="shared" si="1188"/>
        <v>341221.77</v>
      </c>
      <c r="KR48" s="980">
        <f t="shared" si="1188"/>
        <v>348615.02</v>
      </c>
      <c r="KS48" s="980">
        <f t="shared" si="1188"/>
        <v>347410.22</v>
      </c>
      <c r="KT48" s="980">
        <f t="shared" si="1188"/>
        <v>344893.9</v>
      </c>
      <c r="KU48" s="980">
        <f t="shared" si="1188"/>
        <v>379818</v>
      </c>
      <c r="KV48" s="980">
        <f t="shared" si="1188"/>
        <v>382784.38</v>
      </c>
      <c r="KW48" s="980">
        <f t="shared" si="1188"/>
        <v>389141.24</v>
      </c>
      <c r="KX48" s="980">
        <f t="shared" si="1188"/>
        <v>344779.91</v>
      </c>
      <c r="KY48" s="980">
        <f t="shared" si="1188"/>
        <v>396335.54</v>
      </c>
      <c r="KZ48" s="980">
        <f t="shared" si="1188"/>
        <v>364198.91</v>
      </c>
      <c r="LA48" s="1002">
        <f t="shared" si="1189"/>
        <v>370519.28</v>
      </c>
      <c r="LB48" s="1002">
        <f t="shared" si="1189"/>
        <v>388810.54</v>
      </c>
      <c r="LC48" s="1002">
        <f t="shared" si="1189"/>
        <v>369797.71</v>
      </c>
      <c r="LD48" s="1002">
        <f t="shared" si="1189"/>
        <v>370492.44</v>
      </c>
      <c r="LE48" s="1002">
        <f t="shared" si="1189"/>
        <v>351802.28</v>
      </c>
      <c r="LF48" s="1002">
        <f t="shared" si="1189"/>
        <v>367556.85</v>
      </c>
      <c r="LG48" s="1002">
        <f t="shared" si="1189"/>
        <v>372129.59</v>
      </c>
      <c r="LH48" s="1002">
        <f t="shared" si="1189"/>
        <v>409478.43</v>
      </c>
      <c r="LI48" s="1002">
        <f t="shared" si="1189"/>
        <v>370178.31</v>
      </c>
      <c r="LJ48" s="1002">
        <f t="shared" si="1189"/>
        <v>422679.38</v>
      </c>
      <c r="LK48" s="1002">
        <f t="shared" si="1189"/>
        <v>376825.36</v>
      </c>
      <c r="LL48" s="1002">
        <f t="shared" si="1189"/>
        <v>368638.46</v>
      </c>
      <c r="LM48" s="1042">
        <f t="shared" si="1190"/>
        <v>353317.3</v>
      </c>
      <c r="LN48" s="1042">
        <f t="shared" si="1190"/>
        <v>345021.12</v>
      </c>
      <c r="LO48" s="1042">
        <f t="shared" si="1190"/>
        <v>383035.35</v>
      </c>
      <c r="LP48" s="1042">
        <f t="shared" si="1190"/>
        <v>350325</v>
      </c>
      <c r="LQ48" s="1042">
        <f t="shared" si="1190"/>
        <v>352966.49</v>
      </c>
      <c r="LR48" s="1042">
        <f t="shared" si="1190"/>
        <v>362268.36</v>
      </c>
      <c r="LS48" s="1042">
        <f t="shared" si="1190"/>
        <v>364570.4</v>
      </c>
      <c r="LT48" s="1042">
        <f t="shared" si="1190"/>
        <v>405367</v>
      </c>
      <c r="LU48" s="1042">
        <f t="shared" si="1190"/>
        <v>409584.02</v>
      </c>
      <c r="LV48" s="1042">
        <f t="shared" si="1190"/>
        <v>369298.85</v>
      </c>
      <c r="LW48" s="1042">
        <f t="shared" si="1190"/>
        <v>411739.68</v>
      </c>
      <c r="LX48" s="1042">
        <f t="shared" si="1190"/>
        <v>372604.33</v>
      </c>
      <c r="LY48" s="1131">
        <f t="shared" si="1191"/>
        <v>375652.59</v>
      </c>
      <c r="LZ48" s="1131">
        <f t="shared" si="1191"/>
        <v>364866.14</v>
      </c>
      <c r="MA48" s="1131">
        <f t="shared" si="1191"/>
        <v>359026.28</v>
      </c>
      <c r="MB48" s="1131">
        <f t="shared" si="1191"/>
        <v>372007.67</v>
      </c>
      <c r="MC48" s="1131">
        <f t="shared" si="1191"/>
        <v>360914.06</v>
      </c>
      <c r="MD48" s="1131">
        <f t="shared" si="1191"/>
        <v>369477.31</v>
      </c>
      <c r="ME48" s="1131">
        <f t="shared" si="1191"/>
        <v>381374.1</v>
      </c>
      <c r="MF48" s="1131">
        <f t="shared" si="1191"/>
        <v>401861.98</v>
      </c>
      <c r="MG48" s="1131">
        <f t="shared" si="1191"/>
        <v>411534.1</v>
      </c>
      <c r="MH48" s="1131">
        <f t="shared" si="1191"/>
        <v>398727.36</v>
      </c>
      <c r="MI48" s="1131">
        <f t="shared" si="1191"/>
        <v>374854.83</v>
      </c>
      <c r="MJ48" s="1131">
        <f t="shared" si="1191"/>
        <v>397034.99</v>
      </c>
      <c r="MK48" s="1221">
        <f t="shared" si="1192"/>
        <v>380294.08</v>
      </c>
      <c r="ML48" s="1221">
        <f t="shared" si="1193"/>
        <v>378036.8</v>
      </c>
      <c r="MM48" s="1221">
        <f t="shared" si="1194"/>
        <v>384935.18</v>
      </c>
      <c r="MN48" s="1221">
        <f t="shared" si="1195"/>
        <v>373706.93</v>
      </c>
      <c r="MO48" s="1221">
        <f t="shared" si="1196"/>
        <v>365383.07</v>
      </c>
      <c r="MP48" s="1221">
        <f t="shared" si="1197"/>
        <v>451134.94</v>
      </c>
      <c r="MQ48" s="1221">
        <f t="shared" si="1198"/>
        <v>446493.47</v>
      </c>
      <c r="MR48" s="1221">
        <f t="shared" si="1199"/>
        <v>419780.01</v>
      </c>
      <c r="MS48" s="1221">
        <f t="shared" si="1200"/>
        <v>0</v>
      </c>
      <c r="MT48" s="1221">
        <f t="shared" si="1201"/>
        <v>0</v>
      </c>
      <c r="MU48" s="1221">
        <f t="shared" si="1202"/>
        <v>0</v>
      </c>
      <c r="MV48" s="1221">
        <f t="shared" si="1203"/>
        <v>0</v>
      </c>
    </row>
    <row r="49" spans="1:360" s="80" customFormat="1" x14ac:dyDescent="0.3">
      <c r="A49" s="632"/>
      <c r="B49" s="78">
        <v>7.5</v>
      </c>
      <c r="C49" s="79"/>
      <c r="D49" s="79"/>
      <c r="E49" s="1313" t="s">
        <v>213</v>
      </c>
      <c r="F49" s="1313"/>
      <c r="G49" s="1314"/>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311">V48/V22</f>
        <v>47.776128512880554</v>
      </c>
      <c r="W49" s="82">
        <f t="shared" si="1311"/>
        <v>51.34404639553663</v>
      </c>
      <c r="X49" s="81">
        <f t="shared" si="1311"/>
        <v>51.665070081328949</v>
      </c>
      <c r="Y49" s="82">
        <f t="shared" si="1311"/>
        <v>41.976308558867977</v>
      </c>
      <c r="Z49" s="81">
        <f t="shared" si="1311"/>
        <v>50.301429754804502</v>
      </c>
      <c r="AA49" s="82">
        <f t="shared" si="1311"/>
        <v>49.553390924956368</v>
      </c>
      <c r="AB49" s="81">
        <f t="shared" si="1311"/>
        <v>47.578596949891065</v>
      </c>
      <c r="AC49" s="82">
        <f t="shared" si="1311"/>
        <v>47.769614035087713</v>
      </c>
      <c r="AD49" s="81">
        <f t="shared" si="1311"/>
        <v>43.334614940871063</v>
      </c>
      <c r="AE49" s="82">
        <f t="shared" si="1311"/>
        <v>45.63790742218675</v>
      </c>
      <c r="AF49" s="81">
        <f t="shared" si="1311"/>
        <v>46.991349503499919</v>
      </c>
      <c r="AG49" s="82">
        <f t="shared" si="1311"/>
        <v>100.88102919099249</v>
      </c>
      <c r="AH49" s="131">
        <f t="shared" ref="AH49" si="1312">AH48/AH22</f>
        <v>51.618946458744468</v>
      </c>
      <c r="AI49" s="149">
        <v>51.62</v>
      </c>
      <c r="AJ49" s="358">
        <f>AJ48/AJ22</f>
        <v>43.265963356973991</v>
      </c>
      <c r="AK49" s="82">
        <f t="shared" ref="AK49:AU49" si="1313">AK48/AK22</f>
        <v>40.006065620952647</v>
      </c>
      <c r="AL49" s="81">
        <f t="shared" si="1313"/>
        <v>53.277193638914881</v>
      </c>
      <c r="AM49" s="82">
        <f t="shared" si="1313"/>
        <v>33.583963468309861</v>
      </c>
      <c r="AN49" s="81">
        <f t="shared" si="1313"/>
        <v>47.840799163852708</v>
      </c>
      <c r="AO49" s="82">
        <f t="shared" si="1313"/>
        <v>53.898932584269666</v>
      </c>
      <c r="AP49" s="200">
        <f t="shared" si="1313"/>
        <v>45.301547425474254</v>
      </c>
      <c r="AQ49" s="82">
        <f t="shared" si="1313"/>
        <v>51.637844827586207</v>
      </c>
      <c r="AR49" s="200">
        <f t="shared" si="1313"/>
        <v>49.989050830728736</v>
      </c>
      <c r="AS49" s="82">
        <f t="shared" si="1313"/>
        <v>45.174164524421592</v>
      </c>
      <c r="AT49" s="200">
        <f t="shared" si="1313"/>
        <v>36.597701190905809</v>
      </c>
      <c r="AU49" s="82">
        <f t="shared" si="1313"/>
        <v>54.386269413629158</v>
      </c>
      <c r="AV49" s="131">
        <f>AV48/AV22</f>
        <v>45.369247136445018</v>
      </c>
      <c r="AW49" s="149">
        <f t="shared" ref="AW49:BH49" si="1314">AW48/AW22</f>
        <v>45.369247136445018</v>
      </c>
      <c r="AX49" s="358">
        <f t="shared" si="1314"/>
        <v>42.018864423210076</v>
      </c>
      <c r="AY49" s="82">
        <f t="shared" si="1314"/>
        <v>43.604213402358354</v>
      </c>
      <c r="AZ49" s="81">
        <f t="shared" si="1314"/>
        <v>39.503350240256268</v>
      </c>
      <c r="BA49" s="82">
        <f t="shared" si="1314"/>
        <v>22.783460814138781</v>
      </c>
      <c r="BB49" s="81">
        <f t="shared" si="1314"/>
        <v>34.856215875200732</v>
      </c>
      <c r="BC49" s="82">
        <f t="shared" si="1314"/>
        <v>45.976438554852322</v>
      </c>
      <c r="BD49" s="200">
        <f t="shared" si="1314"/>
        <v>35.633894047619052</v>
      </c>
      <c r="BE49" s="82">
        <f t="shared" si="1314"/>
        <v>53.032216095380029</v>
      </c>
      <c r="BF49" s="200">
        <f t="shared" si="1314"/>
        <v>48.064350861556747</v>
      </c>
      <c r="BG49" s="82">
        <f t="shared" si="1314"/>
        <v>51.250562686567164</v>
      </c>
      <c r="BH49" s="200">
        <f t="shared" si="1314"/>
        <v>43.035081794987242</v>
      </c>
      <c r="BI49" s="82">
        <f t="shared" ref="BI49" si="1315">BI48/BI22</f>
        <v>49.323001406469757</v>
      </c>
      <c r="BJ49" s="131">
        <f t="shared" ref="BJ49:BO49" si="1316">BJ48/BJ22</f>
        <v>40.697836433202255</v>
      </c>
      <c r="BK49" s="149">
        <f t="shared" si="1316"/>
        <v>40.697836433202255</v>
      </c>
      <c r="BL49" s="358">
        <f t="shared" si="1316"/>
        <v>38.964457127687808</v>
      </c>
      <c r="BM49" s="82">
        <f t="shared" si="1316"/>
        <v>43.737467916366263</v>
      </c>
      <c r="BN49" s="81">
        <f t="shared" si="1316"/>
        <v>40.744468056123146</v>
      </c>
      <c r="BO49" s="82">
        <f t="shared" si="1316"/>
        <v>21.219337893103937</v>
      </c>
      <c r="BP49" s="81">
        <f t="shared" ref="BP49:BQ49" si="1317">BP48/BP22</f>
        <v>45.399168904593637</v>
      </c>
      <c r="BQ49" s="82">
        <f t="shared" si="1317"/>
        <v>43.972748387096772</v>
      </c>
      <c r="BR49" s="200">
        <f t="shared" ref="BR49" si="1318">BR48/BR22</f>
        <v>35.060459327978279</v>
      </c>
      <c r="BS49" s="82">
        <f t="shared" ref="BS49:BT49" si="1319">BS48/BS22</f>
        <v>48.212014978098061</v>
      </c>
      <c r="BT49" s="200">
        <f t="shared" si="1319"/>
        <v>42.034075180482951</v>
      </c>
      <c r="BU49" s="200">
        <f t="shared" ref="BU49:BV49" si="1320">BU48/BU22</f>
        <v>35.599426879810537</v>
      </c>
      <c r="BV49" s="200">
        <f t="shared" si="1320"/>
        <v>45.06989707885576</v>
      </c>
      <c r="BW49" s="200">
        <f t="shared" ref="BW49" si="1321">BW48/BW22</f>
        <v>40.03689608269859</v>
      </c>
      <c r="BX49" s="131">
        <f>BX48/BX22</f>
        <v>38.449595522635803</v>
      </c>
      <c r="BY49" s="149">
        <f>BY48/BY22</f>
        <v>38.449595522635803</v>
      </c>
      <c r="BZ49" s="200">
        <f t="shared" ref="BZ49:CA49" si="1322">BZ48/BZ22</f>
        <v>40.541857843787298</v>
      </c>
      <c r="CA49" s="82">
        <f t="shared" si="1322"/>
        <v>43.823615209988652</v>
      </c>
      <c r="CB49" s="81">
        <f t="shared" ref="CB49:CC49" si="1323">CB48/CB22</f>
        <v>43.903600707755821</v>
      </c>
      <c r="CC49" s="82">
        <f t="shared" si="1323"/>
        <v>44.910589930031549</v>
      </c>
      <c r="CD49" s="81">
        <f t="shared" ref="CD49:CE49" si="1324">CD48/CD22</f>
        <v>44.112177006260673</v>
      </c>
      <c r="CE49" s="82">
        <f t="shared" si="1324"/>
        <v>52.117015316682767</v>
      </c>
      <c r="CF49" s="200">
        <f t="shared" ref="CF49:CG49" si="1325">CF48/CF22</f>
        <v>47.566619206741244</v>
      </c>
      <c r="CG49" s="82">
        <f t="shared" si="1325"/>
        <v>48.938092218258681</v>
      </c>
      <c r="CH49" s="200">
        <f t="shared" ref="CH49:CI49" si="1326">CH48/CH22</f>
        <v>39.081278903796743</v>
      </c>
      <c r="CI49" s="200">
        <f t="shared" si="1326"/>
        <v>46.85709027996225</v>
      </c>
      <c r="CJ49" s="200">
        <f t="shared" ref="CJ49:CK49" si="1327">CJ48/CJ22</f>
        <v>53.811207128446533</v>
      </c>
      <c r="CK49" s="200">
        <f t="shared" si="1327"/>
        <v>53.860165542611888</v>
      </c>
      <c r="CL49" s="131">
        <f>CL48/CL22</f>
        <v>46.482366052653703</v>
      </c>
      <c r="CM49" s="149">
        <f>CM48/CM22</f>
        <v>46.482366052653703</v>
      </c>
      <c r="CN49" s="200">
        <f t="shared" ref="CN49:CO49" si="1328">CN48/CN22</f>
        <v>47.354446773469078</v>
      </c>
      <c r="CO49" s="82">
        <f t="shared" si="1328"/>
        <v>44.764912354508489</v>
      </c>
      <c r="CP49" s="81">
        <f t="shared" ref="CP49:CQ49" si="1329">CP48/CP22</f>
        <v>43.649801067442986</v>
      </c>
      <c r="CQ49" s="82">
        <f t="shared" si="1329"/>
        <v>46.795800081710475</v>
      </c>
      <c r="CR49" s="81">
        <f t="shared" ref="CR49:CS49" si="1330">CR48/CR22</f>
        <v>52.599493482923613</v>
      </c>
      <c r="CS49" s="82">
        <f t="shared" si="1330"/>
        <v>52.290948290104076</v>
      </c>
      <c r="CT49" s="200">
        <f t="shared" ref="CT49:CU49" si="1331">CT48/CT22</f>
        <v>42.092769385699903</v>
      </c>
      <c r="CU49" s="82">
        <f t="shared" si="1331"/>
        <v>56.78474939246658</v>
      </c>
      <c r="CV49" s="200">
        <f t="shared" ref="CV49:CW49" si="1332">CV48/CV22</f>
        <v>56.512062773014073</v>
      </c>
      <c r="CW49" s="897">
        <f t="shared" si="1332"/>
        <v>64.85097790585975</v>
      </c>
      <c r="CX49" s="200">
        <f t="shared" ref="CX49:CY49" si="1333">CX48/CX22</f>
        <v>64.217366197183097</v>
      </c>
      <c r="CY49" s="82">
        <f t="shared" si="1333"/>
        <v>64.477084245076583</v>
      </c>
      <c r="CZ49" s="131">
        <f>CZ48/CZ22</f>
        <v>52.372871648904479</v>
      </c>
      <c r="DA49" s="149">
        <f>DA48/DA22</f>
        <v>52.372871648904479</v>
      </c>
      <c r="DB49" s="200">
        <f t="shared" ref="DB49:DC49" si="1334">DB48/DB22</f>
        <v>65.554007476635519</v>
      </c>
      <c r="DC49" s="82">
        <f t="shared" si="1334"/>
        <v>59.200106259339186</v>
      </c>
      <c r="DD49" s="81">
        <f t="shared" ref="DD49:DE49" si="1335">DD48/DD22</f>
        <v>69.808054418985279</v>
      </c>
      <c r="DE49" s="82">
        <f t="shared" si="1335"/>
        <v>62.186054227613276</v>
      </c>
      <c r="DF49" s="81">
        <f t="shared" ref="DF49:DG49" si="1336">DF48/DF22</f>
        <v>70.712440464074902</v>
      </c>
      <c r="DG49" s="82">
        <f t="shared" si="1336"/>
        <v>75.337243337702063</v>
      </c>
      <c r="DH49" s="200">
        <f t="shared" ref="DH49:DI49" si="1337">DH48/DH22</f>
        <v>56.537362310211371</v>
      </c>
      <c r="DI49" s="82">
        <f t="shared" si="1337"/>
        <v>60.672750039625932</v>
      </c>
      <c r="DJ49" s="200">
        <f t="shared" ref="DJ49:DK49" si="1338">DJ48/DJ22</f>
        <v>64.759733732734233</v>
      </c>
      <c r="DK49" s="82">
        <f t="shared" si="1338"/>
        <v>57.063871234690495</v>
      </c>
      <c r="DL49" s="200">
        <f t="shared" ref="DL49:DM49" si="1339">DL48/DL22</f>
        <v>72.735463387777571</v>
      </c>
      <c r="DM49" s="82">
        <f t="shared" si="1339"/>
        <v>56.125583294806589</v>
      </c>
      <c r="DN49" s="131">
        <f>DN48/DN22</f>
        <v>63.569120864656163</v>
      </c>
      <c r="DO49" s="149">
        <f>DO48/DO22</f>
        <v>63.569120864656163</v>
      </c>
      <c r="DP49" s="200">
        <f t="shared" ref="DP49:DQ49" si="1340">DP48/DP22</f>
        <v>63.056378488767876</v>
      </c>
      <c r="DQ49" s="82">
        <f t="shared" si="1340"/>
        <v>64.747800166527895</v>
      </c>
      <c r="DR49" s="81">
        <f t="shared" ref="DR49:DS49" si="1341">DR48/DR22</f>
        <v>81.687146012812022</v>
      </c>
      <c r="DS49" s="82">
        <f t="shared" si="1341"/>
        <v>55.822275124303147</v>
      </c>
      <c r="DT49" s="81">
        <f t="shared" ref="DT49:DU49" si="1342">DT48/DT22</f>
        <v>66.882562737642587</v>
      </c>
      <c r="DU49" s="82">
        <f t="shared" si="1342"/>
        <v>75.566786595394731</v>
      </c>
      <c r="DV49" s="200">
        <f t="shared" ref="DV49:DW49" si="1343">DV48/DV22</f>
        <v>51.792566457898403</v>
      </c>
      <c r="DW49" s="82">
        <f t="shared" si="1343"/>
        <v>62.620955803639703</v>
      </c>
      <c r="DX49" s="200">
        <f t="shared" ref="DX49:DY49" si="1344">DX48/DX22</f>
        <v>58.121888836552046</v>
      </c>
      <c r="DY49" s="82">
        <f t="shared" si="1344"/>
        <v>69.382695338148395</v>
      </c>
      <c r="DZ49" s="200">
        <f t="shared" ref="DZ49:EA49" si="1345">DZ48/DZ22</f>
        <v>66.565158099275749</v>
      </c>
      <c r="EA49" s="82">
        <f t="shared" si="1345"/>
        <v>64.764311314125095</v>
      </c>
      <c r="EB49" s="131">
        <f>EB48/EB22</f>
        <v>64.193200531771964</v>
      </c>
      <c r="EC49" s="149">
        <f>EC48/EC22</f>
        <v>64.19320053177195</v>
      </c>
      <c r="ED49" s="200">
        <f t="shared" ref="ED49" si="1346">ED48/ED22</f>
        <v>59.431000841042888</v>
      </c>
      <c r="EE49" s="82">
        <f t="shared" ref="EE49:EF49" si="1347">EE48/EE22</f>
        <v>64.27368107302533</v>
      </c>
      <c r="EF49" s="81">
        <f t="shared" si="1347"/>
        <v>78.186436007348433</v>
      </c>
      <c r="EG49" s="82">
        <f t="shared" ref="EG49:EH49" si="1348">EG48/EG22</f>
        <v>62.748522299838797</v>
      </c>
      <c r="EH49" s="81">
        <f t="shared" si="1348"/>
        <v>69.331465330976229</v>
      </c>
      <c r="EI49" s="82">
        <f t="shared" ref="EI49:EJ49" si="1349">EI48/EI22</f>
        <v>74.341957726246662</v>
      </c>
      <c r="EJ49" s="200">
        <f t="shared" si="1349"/>
        <v>51.86660975956751</v>
      </c>
      <c r="EK49" s="82">
        <f t="shared" ref="EK49:EL49" si="1350">EK48/EK22</f>
        <v>58.595981497542645</v>
      </c>
      <c r="EL49" s="200">
        <f t="shared" si="1350"/>
        <v>60.109189903140596</v>
      </c>
      <c r="EM49" s="82">
        <f t="shared" ref="EM49:EN49" si="1351">EM48/EM22</f>
        <v>60.058359082777685</v>
      </c>
      <c r="EN49" s="200">
        <f t="shared" si="1351"/>
        <v>69.491929113924044</v>
      </c>
      <c r="EO49" s="82">
        <f t="shared" ref="EO49" si="1352">EO48/EO22</f>
        <v>50.964892627547535</v>
      </c>
      <c r="EP49" s="131">
        <f>EP48/EP22</f>
        <v>62.305790974202075</v>
      </c>
      <c r="EQ49" s="149">
        <f>EQ48/EQ22</f>
        <v>62.305790974202083</v>
      </c>
      <c r="ER49" s="200">
        <f t="shared" ref="ER49:ES49" si="1353">ER48/ER22</f>
        <v>47.490845764854619</v>
      </c>
      <c r="ES49" s="82">
        <f t="shared" si="1353"/>
        <v>47.845022292158404</v>
      </c>
      <c r="ET49" s="81">
        <f t="shared" ref="ET49:EU49" si="1354">ET48/ET22</f>
        <v>46.064444444444447</v>
      </c>
      <c r="EU49" s="82">
        <f t="shared" si="1354"/>
        <v>43.126323904474845</v>
      </c>
      <c r="EV49" s="81">
        <f t="shared" ref="EV49" si="1355">EV48/EV22</f>
        <v>67.034557949479947</v>
      </c>
      <c r="EW49" s="82">
        <f t="shared" ref="EW49:EX49" si="1356">EW48/EW22</f>
        <v>65.140569464033845</v>
      </c>
      <c r="EX49" s="200">
        <f t="shared" si="1356"/>
        <v>60.363105413105409</v>
      </c>
      <c r="EY49" s="82">
        <f t="shared" ref="EY49" si="1357">EY48/EY22</f>
        <v>54.020967872025807</v>
      </c>
      <c r="EZ49" s="200">
        <f t="shared" ref="EZ49:FA49" si="1358">EZ48/EZ22</f>
        <v>55.770985228350725</v>
      </c>
      <c r="FA49" s="82">
        <f t="shared" si="1358"/>
        <v>62.841191489361698</v>
      </c>
      <c r="FB49" s="200">
        <f t="shared" ref="FB49:FC49" si="1359">FB48/FB22</f>
        <v>63.653392766174228</v>
      </c>
      <c r="FC49" s="82">
        <f t="shared" si="1359"/>
        <v>58.837431831653824</v>
      </c>
      <c r="FD49" s="131">
        <f>FD48/FD22</f>
        <v>54.942035486587272</v>
      </c>
      <c r="FE49" s="149">
        <f>FE48/FE22</f>
        <v>54.94203548658728</v>
      </c>
      <c r="FF49" s="200">
        <f t="shared" ref="FF49:FG49" si="1360">FF48/FF22</f>
        <v>62.445661740558293</v>
      </c>
      <c r="FG49" s="82">
        <f t="shared" si="1360"/>
        <v>60.476211806111017</v>
      </c>
      <c r="FH49" s="81">
        <f t="shared" ref="FH49:FI49" si="1361">FH48/FH22</f>
        <v>69.432752525252525</v>
      </c>
      <c r="FI49" s="82">
        <f t="shared" si="1361"/>
        <v>64.868413469883706</v>
      </c>
      <c r="FJ49" s="81">
        <f t="shared" ref="FJ49:FK49" si="1362">FJ48/FJ22</f>
        <v>68.385377128953778</v>
      </c>
      <c r="FK49" s="82">
        <f t="shared" si="1362"/>
        <v>91.083169796083183</v>
      </c>
      <c r="FL49" s="200">
        <f t="shared" ref="FL49:FM49" si="1363">FL48/FL22</f>
        <v>70.714835286664552</v>
      </c>
      <c r="FM49" s="82">
        <f t="shared" si="1363"/>
        <v>56.105320769847637</v>
      </c>
      <c r="FN49" s="200"/>
      <c r="FO49" s="82"/>
      <c r="FP49" s="200"/>
      <c r="FQ49" s="82"/>
      <c r="FR49" s="131">
        <f>FR48/FR22</f>
        <v>67.027619087519369</v>
      </c>
      <c r="FS49" s="149">
        <f>FS48/FS22</f>
        <v>67.027619087519369</v>
      </c>
      <c r="FT49" s="303">
        <f t="shared" si="1155"/>
        <v>-3.4740468626929157</v>
      </c>
      <c r="FU49" s="1103">
        <f t="shared" si="1156"/>
        <v>-6.8165489684856598E-2</v>
      </c>
      <c r="FV49" s="303">
        <f t="shared" si="1157"/>
        <v>0.35417652730378535</v>
      </c>
      <c r="FW49" s="1099">
        <f t="shared" si="1158"/>
        <v>7.4577852131218949E-3</v>
      </c>
      <c r="FX49" s="303">
        <f t="shared" si="1159"/>
        <v>-1.7805778477139569</v>
      </c>
      <c r="FY49" s="1099">
        <f t="shared" si="1160"/>
        <v>-3.7215529691701825E-2</v>
      </c>
      <c r="FZ49" s="303">
        <f t="shared" si="1161"/>
        <v>-2.9381205399696029</v>
      </c>
      <c r="GA49" s="1099">
        <f t="shared" si="1162"/>
        <v>-6.3782828066299452E-2</v>
      </c>
      <c r="GB49" s="303">
        <f t="shared" si="1163"/>
        <v>23.908234045005102</v>
      </c>
      <c r="GC49" s="1099">
        <f t="shared" si="1164"/>
        <v>0.5543768139840074</v>
      </c>
      <c r="GD49" s="303">
        <f t="shared" si="1165"/>
        <v>-1.8939884854461013</v>
      </c>
      <c r="GE49" s="1099">
        <f t="shared" si="1166"/>
        <v>-2.8253911764041025E-2</v>
      </c>
      <c r="GF49" s="303">
        <f t="shared" si="1167"/>
        <v>-4.7774640509284367</v>
      </c>
      <c r="GG49" s="1157">
        <f t="shared" si="1168"/>
        <v>-7.3340839514248107E-2</v>
      </c>
      <c r="GH49" s="303">
        <f t="shared" si="1169"/>
        <v>-6.3421375410796017</v>
      </c>
      <c r="GI49" s="1099">
        <f t="shared" si="1170"/>
        <v>-0.10506645570462422</v>
      </c>
      <c r="GJ49" s="303">
        <f t="shared" si="1171"/>
        <v>1.7500173563249177</v>
      </c>
      <c r="GK49" s="1099">
        <f t="shared" si="1172"/>
        <v>3.2395149980849303E-2</v>
      </c>
      <c r="GL49" s="303">
        <f t="shared" si="1173"/>
        <v>7.0702062610109735</v>
      </c>
      <c r="GM49" s="1099">
        <f t="shared" si="1174"/>
        <v>0.12677212410830591</v>
      </c>
      <c r="GN49" s="303">
        <f t="shared" si="1175"/>
        <v>0.81220127681253018</v>
      </c>
      <c r="GO49" s="1099">
        <f t="shared" si="1176"/>
        <v>1.2924663863988427E-2</v>
      </c>
      <c r="GP49" s="303">
        <f t="shared" si="1177"/>
        <v>-4.8159609345204046</v>
      </c>
      <c r="GQ49" s="1099">
        <f t="shared" si="1178"/>
        <v>-7.5659139681862067E-2</v>
      </c>
      <c r="GR49" s="1251">
        <f t="shared" si="355"/>
        <v>3.6082299089044696</v>
      </c>
      <c r="GS49" s="1186">
        <f t="shared" si="356"/>
        <v>6.1325414733062598E-2</v>
      </c>
      <c r="GT49" s="1251">
        <f t="shared" si="357"/>
        <v>-1.969449934447276</v>
      </c>
      <c r="GU49" s="342">
        <f t="shared" si="358"/>
        <v>-3.1538619009751377E-2</v>
      </c>
      <c r="GV49" s="1251">
        <f t="shared" si="359"/>
        <v>8.9565407191415076</v>
      </c>
      <c r="GW49" s="342">
        <f t="shared" si="360"/>
        <v>0.14810022737297948</v>
      </c>
      <c r="GX49" s="1251">
        <f t="shared" si="361"/>
        <v>-4.5643390553688192</v>
      </c>
      <c r="GY49" s="342">
        <f t="shared" si="362"/>
        <v>-6.5737550210310039E-2</v>
      </c>
      <c r="GZ49" s="1251">
        <f t="shared" si="363"/>
        <v>3.5169636590700719</v>
      </c>
      <c r="HA49" s="342">
        <f t="shared" si="364"/>
        <v>5.4216890331422761E-2</v>
      </c>
      <c r="HB49" s="1251">
        <f t="shared" si="365"/>
        <v>22.697792667129406</v>
      </c>
      <c r="HC49" s="342">
        <f t="shared" si="366"/>
        <v>0.33191003135550973</v>
      </c>
      <c r="HD49" s="1251">
        <f t="shared" si="367"/>
        <v>-20.368334509418631</v>
      </c>
      <c r="HE49" s="342">
        <f t="shared" si="368"/>
        <v>-0.22362347023077059</v>
      </c>
      <c r="HF49" s="1251">
        <f t="shared" si="369"/>
        <v>-14.609514516816915</v>
      </c>
      <c r="HG49" s="342">
        <f t="shared" si="370"/>
        <v>-0.20659758956649915</v>
      </c>
      <c r="HH49" s="1251">
        <f t="shared" si="371"/>
        <v>-56.105320769847637</v>
      </c>
      <c r="HI49" s="342">
        <f t="shared" si="372"/>
        <v>-1</v>
      </c>
      <c r="HJ49" s="1251">
        <f t="shared" si="373"/>
        <v>0</v>
      </c>
      <c r="HK49" s="342" t="e">
        <f t="shared" si="374"/>
        <v>#DIV/0!</v>
      </c>
      <c r="HL49" s="1251">
        <f t="shared" si="375"/>
        <v>0</v>
      </c>
      <c r="HM49" s="342" t="e">
        <f t="shared" si="376"/>
        <v>#DIV/0!</v>
      </c>
      <c r="HN49" s="1251">
        <f t="shared" si="377"/>
        <v>0</v>
      </c>
      <c r="HO49" s="342" t="e">
        <f t="shared" si="378"/>
        <v>#DIV/0!</v>
      </c>
      <c r="HP49" s="1251">
        <f t="shared" si="1179"/>
        <v>54.020967872025807</v>
      </c>
      <c r="HQ49" s="897">
        <f t="shared" si="1180"/>
        <v>56.105320769847637</v>
      </c>
      <c r="HR49" s="582">
        <f>HQ49-HP49</f>
        <v>2.0843528978218302</v>
      </c>
      <c r="HS49" s="105">
        <f t="shared" si="1181"/>
        <v>3.8584145747991877E-2</v>
      </c>
      <c r="HT49" s="1182"/>
      <c r="HU49" s="80" t="str">
        <f t="shared" si="1182"/>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183"/>
        <v>43.265963356973991</v>
      </c>
      <c r="IH49" s="273">
        <f t="shared" si="1183"/>
        <v>40.006065620952647</v>
      </c>
      <c r="II49" s="273">
        <f t="shared" si="1183"/>
        <v>53.277193638914881</v>
      </c>
      <c r="IJ49" s="273">
        <f t="shared" si="1183"/>
        <v>33.583963468309861</v>
      </c>
      <c r="IK49" s="273">
        <f t="shared" si="1183"/>
        <v>47.840799163852708</v>
      </c>
      <c r="IL49" s="273">
        <f t="shared" si="1183"/>
        <v>53.898932584269666</v>
      </c>
      <c r="IM49" s="273">
        <f t="shared" si="1183"/>
        <v>45.301547425474254</v>
      </c>
      <c r="IN49" s="273">
        <f t="shared" si="1183"/>
        <v>51.637844827586207</v>
      </c>
      <c r="IO49" s="273">
        <f t="shared" si="1183"/>
        <v>49.989050830728736</v>
      </c>
      <c r="IP49" s="273">
        <f t="shared" si="1183"/>
        <v>45.174164524421592</v>
      </c>
      <c r="IQ49" s="273">
        <f t="shared" si="1183"/>
        <v>36.597701190905809</v>
      </c>
      <c r="IR49" s="273">
        <f t="shared" si="1183"/>
        <v>54.386269413629158</v>
      </c>
      <c r="IS49" s="273">
        <f t="shared" si="1184"/>
        <v>42.018864423210076</v>
      </c>
      <c r="IT49" s="273">
        <f t="shared" si="1184"/>
        <v>43.604213402358354</v>
      </c>
      <c r="IU49" s="273">
        <f t="shared" si="1184"/>
        <v>39.503350240256268</v>
      </c>
      <c r="IV49" s="273">
        <f t="shared" si="1184"/>
        <v>22.783460814138781</v>
      </c>
      <c r="IW49" s="273">
        <f t="shared" si="1184"/>
        <v>34.856215875200732</v>
      </c>
      <c r="IX49" s="273">
        <f t="shared" si="1184"/>
        <v>45.976438554852322</v>
      </c>
      <c r="IY49" s="273">
        <f t="shared" si="1184"/>
        <v>35.633894047619052</v>
      </c>
      <c r="IZ49" s="273">
        <f t="shared" si="1184"/>
        <v>53.032216095380029</v>
      </c>
      <c r="JA49" s="273">
        <f t="shared" si="1184"/>
        <v>48.064350861556747</v>
      </c>
      <c r="JB49" s="273">
        <f t="shared" si="1184"/>
        <v>51.250562686567164</v>
      </c>
      <c r="JC49" s="273">
        <f t="shared" si="1184"/>
        <v>43.035081794987242</v>
      </c>
      <c r="JD49" s="273">
        <f t="shared" si="1184"/>
        <v>49.323001406469757</v>
      </c>
      <c r="JE49" s="666">
        <f t="shared" si="1185"/>
        <v>38.964457127687808</v>
      </c>
      <c r="JF49" s="666">
        <f t="shared" si="1185"/>
        <v>43.737467916366263</v>
      </c>
      <c r="JG49" s="666">
        <f t="shared" si="1185"/>
        <v>40.744468056123146</v>
      </c>
      <c r="JH49" s="666">
        <f t="shared" si="1185"/>
        <v>21.219337893103937</v>
      </c>
      <c r="JI49" s="666">
        <f t="shared" si="1185"/>
        <v>45.399168904593637</v>
      </c>
      <c r="JJ49" s="666">
        <f t="shared" si="1185"/>
        <v>43.972748387096772</v>
      </c>
      <c r="JK49" s="666">
        <f t="shared" si="1185"/>
        <v>35.060459327978279</v>
      </c>
      <c r="JL49" s="666">
        <f t="shared" si="1185"/>
        <v>48.212014978098061</v>
      </c>
      <c r="JM49" s="666">
        <f t="shared" si="1185"/>
        <v>42.034075180482951</v>
      </c>
      <c r="JN49" s="666">
        <f t="shared" si="1185"/>
        <v>35.599426879810537</v>
      </c>
      <c r="JO49" s="666">
        <f t="shared" si="1185"/>
        <v>45.06989707885576</v>
      </c>
      <c r="JP49" s="666">
        <f t="shared" si="1185"/>
        <v>40.03689608269859</v>
      </c>
      <c r="JQ49" s="758">
        <f t="shared" si="1186"/>
        <v>40.541857843787298</v>
      </c>
      <c r="JR49" s="758">
        <f t="shared" si="1186"/>
        <v>43.823615209988652</v>
      </c>
      <c r="JS49" s="758">
        <f t="shared" si="1186"/>
        <v>43.903600707755821</v>
      </c>
      <c r="JT49" s="758">
        <f t="shared" si="1186"/>
        <v>44.910589930031549</v>
      </c>
      <c r="JU49" s="758">
        <f t="shared" si="1186"/>
        <v>44.112177006260673</v>
      </c>
      <c r="JV49" s="758">
        <f t="shared" si="1186"/>
        <v>52.117015316682767</v>
      </c>
      <c r="JW49" s="758">
        <f t="shared" si="1186"/>
        <v>47.566619206741244</v>
      </c>
      <c r="JX49" s="758">
        <f t="shared" si="1186"/>
        <v>48.938092218258681</v>
      </c>
      <c r="JY49" s="758">
        <f t="shared" si="1186"/>
        <v>39.081278903796743</v>
      </c>
      <c r="JZ49" s="758">
        <f t="shared" si="1186"/>
        <v>46.85709027996225</v>
      </c>
      <c r="KA49" s="758">
        <f t="shared" si="1186"/>
        <v>53.811207128446533</v>
      </c>
      <c r="KB49" s="758">
        <f t="shared" si="1186"/>
        <v>53.860165542611888</v>
      </c>
      <c r="KC49" s="808">
        <f t="shared" si="1187"/>
        <v>47.354446773469078</v>
      </c>
      <c r="KD49" s="808">
        <f t="shared" si="1187"/>
        <v>44.764912354508489</v>
      </c>
      <c r="KE49" s="808">
        <f t="shared" si="1187"/>
        <v>43.649801067442986</v>
      </c>
      <c r="KF49" s="808">
        <f t="shared" si="1187"/>
        <v>46.795800081710475</v>
      </c>
      <c r="KG49" s="808">
        <f t="shared" si="1187"/>
        <v>52.599493482923613</v>
      </c>
      <c r="KH49" s="808">
        <f t="shared" si="1187"/>
        <v>52.290948290104076</v>
      </c>
      <c r="KI49" s="808">
        <f t="shared" si="1187"/>
        <v>42.092769385699903</v>
      </c>
      <c r="KJ49" s="808">
        <f t="shared" si="1187"/>
        <v>56.78474939246658</v>
      </c>
      <c r="KK49" s="808">
        <f t="shared" si="1187"/>
        <v>56.512062773014073</v>
      </c>
      <c r="KL49" s="808">
        <f t="shared" si="1187"/>
        <v>64.85097790585975</v>
      </c>
      <c r="KM49" s="808">
        <f t="shared" si="1187"/>
        <v>64.217366197183097</v>
      </c>
      <c r="KN49" s="808">
        <f t="shared" si="1187"/>
        <v>64.477084245076583</v>
      </c>
      <c r="KO49" s="983">
        <f t="shared" si="1188"/>
        <v>65.554007476635519</v>
      </c>
      <c r="KP49" s="983">
        <f t="shared" si="1188"/>
        <v>59.200106259339186</v>
      </c>
      <c r="KQ49" s="983">
        <f t="shared" si="1188"/>
        <v>69.808054418985279</v>
      </c>
      <c r="KR49" s="983">
        <f t="shared" si="1188"/>
        <v>62.186054227613276</v>
      </c>
      <c r="KS49" s="983">
        <f t="shared" si="1188"/>
        <v>70.712440464074902</v>
      </c>
      <c r="KT49" s="983">
        <f t="shared" si="1188"/>
        <v>75.337243337702063</v>
      </c>
      <c r="KU49" s="983">
        <f t="shared" si="1188"/>
        <v>56.537362310211371</v>
      </c>
      <c r="KV49" s="983">
        <f t="shared" si="1188"/>
        <v>60.672750039625932</v>
      </c>
      <c r="KW49" s="983">
        <f t="shared" si="1188"/>
        <v>64.759733732734233</v>
      </c>
      <c r="KX49" s="983">
        <f t="shared" si="1188"/>
        <v>57.063871234690495</v>
      </c>
      <c r="KY49" s="983">
        <f t="shared" si="1188"/>
        <v>72.735463387777571</v>
      </c>
      <c r="KZ49" s="983">
        <f t="shared" si="1188"/>
        <v>56.125583294806589</v>
      </c>
      <c r="LA49" s="1005">
        <f t="shared" si="1189"/>
        <v>63.056378488767876</v>
      </c>
      <c r="LB49" s="1005">
        <f t="shared" si="1189"/>
        <v>64.747800166527895</v>
      </c>
      <c r="LC49" s="1005">
        <f t="shared" si="1189"/>
        <v>81.687146012812022</v>
      </c>
      <c r="LD49" s="1005">
        <f t="shared" si="1189"/>
        <v>55.822275124303147</v>
      </c>
      <c r="LE49" s="1005">
        <f t="shared" si="1189"/>
        <v>66.882562737642587</v>
      </c>
      <c r="LF49" s="1005">
        <f t="shared" si="1189"/>
        <v>75.566786595394731</v>
      </c>
      <c r="LG49" s="1005">
        <f t="shared" si="1189"/>
        <v>51.792566457898403</v>
      </c>
      <c r="LH49" s="1005">
        <f t="shared" si="1189"/>
        <v>62.620955803639703</v>
      </c>
      <c r="LI49" s="1005">
        <f t="shared" si="1189"/>
        <v>58.121888836552046</v>
      </c>
      <c r="LJ49" s="1005">
        <f t="shared" si="1189"/>
        <v>69.382695338148395</v>
      </c>
      <c r="LK49" s="1005">
        <f t="shared" si="1189"/>
        <v>66.565158099275749</v>
      </c>
      <c r="LL49" s="1005">
        <f t="shared" si="1189"/>
        <v>64.764311314125095</v>
      </c>
      <c r="LM49" s="1045">
        <f t="shared" si="1190"/>
        <v>59.431000841042888</v>
      </c>
      <c r="LN49" s="1045">
        <f t="shared" si="1190"/>
        <v>64.27368107302533</v>
      </c>
      <c r="LO49" s="1045">
        <f t="shared" si="1190"/>
        <v>78.186436007348433</v>
      </c>
      <c r="LP49" s="1045">
        <f t="shared" si="1190"/>
        <v>62.748522299838797</v>
      </c>
      <c r="LQ49" s="1045">
        <f t="shared" si="1190"/>
        <v>69.331465330976229</v>
      </c>
      <c r="LR49" s="1045">
        <f t="shared" si="1190"/>
        <v>74.341957726246662</v>
      </c>
      <c r="LS49" s="1045">
        <f t="shared" si="1190"/>
        <v>51.86660975956751</v>
      </c>
      <c r="LT49" s="1045">
        <f t="shared" si="1190"/>
        <v>58.595981497542645</v>
      </c>
      <c r="LU49" s="1045">
        <f t="shared" si="1190"/>
        <v>60.109189903140596</v>
      </c>
      <c r="LV49" s="1045">
        <f t="shared" si="1190"/>
        <v>60.058359082777685</v>
      </c>
      <c r="LW49" s="1045">
        <f t="shared" si="1190"/>
        <v>69.491929113924044</v>
      </c>
      <c r="LX49" s="1045">
        <f t="shared" si="1190"/>
        <v>50.964892627547535</v>
      </c>
      <c r="LY49" s="1134">
        <f t="shared" si="1191"/>
        <v>47.490845764854619</v>
      </c>
      <c r="LZ49" s="1134">
        <f t="shared" si="1191"/>
        <v>47.845022292158404</v>
      </c>
      <c r="MA49" s="1134">
        <f t="shared" si="1191"/>
        <v>46.064444444444447</v>
      </c>
      <c r="MB49" s="1134">
        <f t="shared" si="1191"/>
        <v>43.126323904474845</v>
      </c>
      <c r="MC49" s="1134">
        <f t="shared" si="1191"/>
        <v>67.034557949479947</v>
      </c>
      <c r="MD49" s="1134">
        <f t="shared" si="1191"/>
        <v>65.140569464033845</v>
      </c>
      <c r="ME49" s="1134">
        <f t="shared" si="1191"/>
        <v>60.363105413105409</v>
      </c>
      <c r="MF49" s="1134">
        <f t="shared" si="1191"/>
        <v>54.020967872025807</v>
      </c>
      <c r="MG49" s="1134">
        <f t="shared" si="1191"/>
        <v>55.770985228350725</v>
      </c>
      <c r="MH49" s="1134">
        <f t="shared" si="1191"/>
        <v>62.841191489361698</v>
      </c>
      <c r="MI49" s="1134">
        <f t="shared" si="1191"/>
        <v>63.653392766174228</v>
      </c>
      <c r="MJ49" s="1134">
        <f t="shared" si="1191"/>
        <v>58.837431831653824</v>
      </c>
      <c r="MK49" s="1224">
        <f t="shared" si="1192"/>
        <v>62.445661740558293</v>
      </c>
      <c r="ML49" s="1224">
        <f t="shared" si="1193"/>
        <v>60.476211806111017</v>
      </c>
      <c r="MM49" s="1224">
        <f t="shared" si="1194"/>
        <v>69.432752525252525</v>
      </c>
      <c r="MN49" s="1224">
        <f t="shared" si="1195"/>
        <v>64.868413469883706</v>
      </c>
      <c r="MO49" s="1224">
        <f t="shared" si="1196"/>
        <v>68.385377128953778</v>
      </c>
      <c r="MP49" s="1224">
        <f t="shared" si="1197"/>
        <v>91.083169796083183</v>
      </c>
      <c r="MQ49" s="1224">
        <f t="shared" si="1198"/>
        <v>70.714835286664552</v>
      </c>
      <c r="MR49" s="1224">
        <f t="shared" si="1199"/>
        <v>56.105320769847637</v>
      </c>
      <c r="MS49" s="1224">
        <f t="shared" si="1200"/>
        <v>0</v>
      </c>
      <c r="MT49" s="1224">
        <f t="shared" si="1201"/>
        <v>0</v>
      </c>
      <c r="MU49" s="1224">
        <f t="shared" si="1202"/>
        <v>0</v>
      </c>
      <c r="MV49" s="1224">
        <f t="shared" si="1203"/>
        <v>0</v>
      </c>
    </row>
    <row r="50" spans="1:360" s="1" customFormat="1" ht="15" thickBot="1" x14ac:dyDescent="0.35">
      <c r="A50" s="629"/>
      <c r="B50" s="51">
        <v>7.6</v>
      </c>
      <c r="C50" s="3"/>
      <c r="D50" s="3"/>
      <c r="E50" s="1282" t="s">
        <v>93</v>
      </c>
      <c r="F50" s="1282"/>
      <c r="G50" s="1283"/>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364">V48/V45</f>
        <v>0.36401053048971238</v>
      </c>
      <c r="W50" s="174">
        <f t="shared" si="1364"/>
        <v>0.38015061192897082</v>
      </c>
      <c r="X50" s="175">
        <f t="shared" si="1364"/>
        <v>0.33838657078358619</v>
      </c>
      <c r="Y50" s="174">
        <f t="shared" si="1364"/>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365">AJ48/AJ45</f>
        <v>0.34749772691299174</v>
      </c>
      <c r="AK50" s="174">
        <f t="shared" ref="AK50:AP50" si="1366">AK48/AK45</f>
        <v>0.38162622581033506</v>
      </c>
      <c r="AL50" s="175">
        <f t="shared" si="1366"/>
        <v>0.38120443324751174</v>
      </c>
      <c r="AM50" s="174">
        <f t="shared" si="1366"/>
        <v>0.41376357709130496</v>
      </c>
      <c r="AN50" s="175">
        <f t="shared" si="1366"/>
        <v>0.41007331280949383</v>
      </c>
      <c r="AO50" s="538">
        <f t="shared" si="1366"/>
        <v>0.1090027964615671</v>
      </c>
      <c r="AP50" s="546">
        <f t="shared" si="1366"/>
        <v>0.44854634205400062</v>
      </c>
      <c r="AQ50" s="538">
        <f t="shared" ref="AQ50:AW50" si="1367">AQ48/AQ45</f>
        <v>0.44414391013359522</v>
      </c>
      <c r="AR50" s="546">
        <f t="shared" si="1367"/>
        <v>0.39290583624576592</v>
      </c>
      <c r="AS50" s="538">
        <f t="shared" si="1367"/>
        <v>0.40433458044897463</v>
      </c>
      <c r="AT50" s="546">
        <f t="shared" si="1367"/>
        <v>0.39696153846555315</v>
      </c>
      <c r="AU50" s="538">
        <f t="shared" si="1367"/>
        <v>0.43682233655593361</v>
      </c>
      <c r="AV50" s="132">
        <f t="shared" si="1367"/>
        <v>0.33242937951128659</v>
      </c>
      <c r="AW50" s="146">
        <f t="shared" si="1367"/>
        <v>0.33242937951128659</v>
      </c>
      <c r="AX50" s="352">
        <f t="shared" ref="AX50:BC50" si="1368">AX48/AX45</f>
        <v>0.37469381055344114</v>
      </c>
      <c r="AY50" s="174">
        <f t="shared" si="1368"/>
        <v>0.36404995239386395</v>
      </c>
      <c r="AZ50" s="175">
        <f t="shared" si="1368"/>
        <v>0.39818682100942093</v>
      </c>
      <c r="BA50" s="174">
        <f t="shared" si="1368"/>
        <v>0.29480296428057762</v>
      </c>
      <c r="BB50" s="175">
        <f t="shared" si="1368"/>
        <v>0.34871368400754271</v>
      </c>
      <c r="BC50" s="538">
        <f t="shared" si="1368"/>
        <v>0.37168217445385709</v>
      </c>
      <c r="BD50" s="546">
        <f t="shared" ref="BD50:BK50" si="1369">BD48/BD45</f>
        <v>0.12839379839573162</v>
      </c>
      <c r="BE50" s="538">
        <f t="shared" si="1369"/>
        <v>0.37939499744213473</v>
      </c>
      <c r="BF50" s="546">
        <f t="shared" si="1369"/>
        <v>0.35122615916502953</v>
      </c>
      <c r="BG50" s="538">
        <f t="shared" si="1369"/>
        <v>0.42969549911936383</v>
      </c>
      <c r="BH50" s="546">
        <f t="shared" si="1369"/>
        <v>0.23592673769166653</v>
      </c>
      <c r="BI50" s="538">
        <f t="shared" si="1369"/>
        <v>0.29479459350006015</v>
      </c>
      <c r="BJ50" s="132">
        <f t="shared" si="1369"/>
        <v>0.30253884530149555</v>
      </c>
      <c r="BK50" s="146">
        <f t="shared" si="1369"/>
        <v>0.3025388453014955</v>
      </c>
      <c r="BL50" s="352">
        <f t="shared" ref="BL50:BM50" si="1370">BL48/BL45</f>
        <v>0.35177165543275707</v>
      </c>
      <c r="BM50" s="174">
        <f t="shared" si="1370"/>
        <v>0.36024328327478439</v>
      </c>
      <c r="BN50" s="175">
        <f t="shared" ref="BN50:BO50" si="1371">BN48/BN45</f>
        <v>0.35550300397847495</v>
      </c>
      <c r="BO50" s="174">
        <f t="shared" si="1371"/>
        <v>0.36231537435325778</v>
      </c>
      <c r="BP50" s="175">
        <f t="shared" ref="BP50:BQ50" si="1372">BP48/BP45</f>
        <v>0.37249069799926604</v>
      </c>
      <c r="BQ50" s="538">
        <f t="shared" si="1372"/>
        <v>0.34116868374782694</v>
      </c>
      <c r="BR50" s="546">
        <f t="shared" ref="BR50" si="1373">BR48/BR45</f>
        <v>0.1115973131895532</v>
      </c>
      <c r="BS50" s="538">
        <f t="shared" ref="BS50:BT50" si="1374">BS48/BS45</f>
        <v>0.38171752824395239</v>
      </c>
      <c r="BT50" s="546">
        <f t="shared" si="1374"/>
        <v>0.389465395389967</v>
      </c>
      <c r="BU50" s="546">
        <f t="shared" ref="BU50:BV50" si="1375">BU48/BU45</f>
        <v>0.34060676046681465</v>
      </c>
      <c r="BV50" s="546">
        <f t="shared" si="1375"/>
        <v>0.31898494172056546</v>
      </c>
      <c r="BW50" s="546">
        <f t="shared" ref="BW50" si="1376">BW48/BW45</f>
        <v>0.12629253376281391</v>
      </c>
      <c r="BX50" s="132">
        <f>BX48/BX45</f>
        <v>0.26868603832173082</v>
      </c>
      <c r="BY50" s="146">
        <f t="shared" si="1153"/>
        <v>0.31767976429666944</v>
      </c>
      <c r="BZ50" s="546">
        <f t="shared" ref="BZ50:CA50" si="1377">BZ48/BZ45</f>
        <v>0.35798199124050728</v>
      </c>
      <c r="CA50" s="174">
        <f t="shared" si="1377"/>
        <v>0.35009439447202656</v>
      </c>
      <c r="CB50" s="175">
        <f t="shared" ref="CB50:CC50" si="1378">CB48/CB45</f>
        <v>0.33994013462214884</v>
      </c>
      <c r="CC50" s="174">
        <f t="shared" si="1378"/>
        <v>0.32448055977057194</v>
      </c>
      <c r="CD50" s="175">
        <f t="shared" ref="CD50:CE50" si="1379">CD48/CD45</f>
        <v>0.33404561903349567</v>
      </c>
      <c r="CE50" s="538">
        <f t="shared" si="1379"/>
        <v>0.36945939073145784</v>
      </c>
      <c r="CF50" s="546">
        <f t="shared" ref="CF50:CG50" si="1380">CF48/CF45</f>
        <v>0.11228386714602694</v>
      </c>
      <c r="CG50" s="538">
        <f t="shared" si="1380"/>
        <v>0.36966738495900592</v>
      </c>
      <c r="CH50" s="546">
        <f t="shared" ref="CH50:CI50" si="1381">CH48/CH45</f>
        <v>0.30322151536271108</v>
      </c>
      <c r="CI50" s="546">
        <f t="shared" si="1381"/>
        <v>0.42644228818244767</v>
      </c>
      <c r="CJ50" s="546">
        <f t="shared" ref="CJ50:CK50" si="1382">CJ48/CJ45</f>
        <v>0.31651519886082274</v>
      </c>
      <c r="CK50" s="546">
        <f t="shared" si="1382"/>
        <v>0.3411468348179717</v>
      </c>
      <c r="CL50" s="132">
        <f>CL48/CL45</f>
        <v>0.29457684058561423</v>
      </c>
      <c r="CM50" s="146">
        <f t="shared" si="1154"/>
        <v>0.32877326493326614</v>
      </c>
      <c r="CN50" s="546">
        <f t="shared" ref="CN50:CO50" si="1383">CN48/CN45</f>
        <v>0.32412800767051542</v>
      </c>
      <c r="CO50" s="174">
        <f t="shared" si="1383"/>
        <v>0.33740128350247461</v>
      </c>
      <c r="CP50" s="175">
        <f t="shared" ref="CP50:CQ50" si="1384">CP48/CP45</f>
        <v>0.28345304343562916</v>
      </c>
      <c r="CQ50" s="174">
        <f t="shared" si="1384"/>
        <v>0.35148824297009063</v>
      </c>
      <c r="CR50" s="175">
        <f t="shared" ref="CR50:CS50" si="1385">CR48/CR45</f>
        <v>0.36962616301237411</v>
      </c>
      <c r="CS50" s="538">
        <f t="shared" si="1385"/>
        <v>0.37110329917386081</v>
      </c>
      <c r="CT50" s="546">
        <f t="shared" ref="CT50:CU50" si="1386">CT48/CT45</f>
        <v>0.38662676365100973</v>
      </c>
      <c r="CU50" s="538">
        <f t="shared" si="1386"/>
        <v>0.13634480257515244</v>
      </c>
      <c r="CV50" s="546">
        <f t="shared" ref="CV50:CW50" si="1387">CV48/CV45</f>
        <v>0.36945163960405486</v>
      </c>
      <c r="CW50" s="913">
        <f t="shared" si="1387"/>
        <v>0.44661576326373004</v>
      </c>
      <c r="CX50" s="546">
        <f t="shared" ref="CX50:CY50" si="1388">CX48/CX45</f>
        <v>0.45915847110167618</v>
      </c>
      <c r="CY50" s="174">
        <f t="shared" si="1388"/>
        <v>0.36436812749682207</v>
      </c>
      <c r="CZ50" s="132">
        <f>CZ48/CZ45</f>
        <v>0.31567030890447245</v>
      </c>
      <c r="DA50" s="146">
        <f>SUM(CN50:CY50)/$CZ$4</f>
        <v>0.34998046728811577</v>
      </c>
      <c r="DB50" s="546">
        <f t="shared" ref="DB50:DC50" si="1389">DB48/DB45</f>
        <v>0.47119438662790852</v>
      </c>
      <c r="DC50" s="174">
        <f t="shared" si="1389"/>
        <v>0.4684231372986411</v>
      </c>
      <c r="DD50" s="175">
        <f t="shared" ref="DD50:DE50" si="1390">DD48/DD45</f>
        <v>0.46324894477075407</v>
      </c>
      <c r="DE50" s="174">
        <f t="shared" si="1390"/>
        <v>0.46518658128774593</v>
      </c>
      <c r="DF50" s="175">
        <f t="shared" ref="DF50:DG50" si="1391">DF48/DF45</f>
        <v>0.45633835992194505</v>
      </c>
      <c r="DG50" s="538">
        <f t="shared" si="1391"/>
        <v>0.46416356998997155</v>
      </c>
      <c r="DH50" s="546">
        <f t="shared" ref="DH50:DI50" si="1392">DH48/DH45</f>
        <v>0.12932753237968911</v>
      </c>
      <c r="DI50" s="538">
        <f t="shared" si="1392"/>
        <v>0.48226899940847823</v>
      </c>
      <c r="DJ50" s="546">
        <f t="shared" ref="DJ50:DK50" si="1393">DJ48/DJ45</f>
        <v>0.49138708418786076</v>
      </c>
      <c r="DK50" s="538">
        <f t="shared" si="1393"/>
        <v>0.4526704246890752</v>
      </c>
      <c r="DL50" s="546">
        <f t="shared" ref="DL50:DM50" si="1394">DL48/DL45</f>
        <v>0.40620683734747492</v>
      </c>
      <c r="DM50" s="538">
        <f t="shared" si="1394"/>
        <v>0.43263746758119676</v>
      </c>
      <c r="DN50" s="132">
        <f>DN48/DN45</f>
        <v>0.37477632950481815</v>
      </c>
      <c r="DO50" s="146">
        <f>SUM(DB50:DM50)/$DN$4</f>
        <v>0.43192111045756176</v>
      </c>
      <c r="DP50" s="546">
        <f t="shared" ref="DP50:DQ50" si="1395">DP48/DP45</f>
        <v>0.46721604631737595</v>
      </c>
      <c r="DQ50" s="174">
        <f t="shared" si="1395"/>
        <v>0.48319851946419506</v>
      </c>
      <c r="DR50" s="175">
        <f t="shared" ref="DR50:DS50" si="1396">DR48/DR45</f>
        <v>0.46654206543665161</v>
      </c>
      <c r="DS50" s="174">
        <f t="shared" si="1396"/>
        <v>0.45790056624113634</v>
      </c>
      <c r="DT50" s="175">
        <f t="shared" ref="DT50:DU50" si="1397">DT48/DT45</f>
        <v>0.45196669630853525</v>
      </c>
      <c r="DU50" s="538">
        <f t="shared" si="1397"/>
        <v>0.47175424878947969</v>
      </c>
      <c r="DV50" s="546">
        <f t="shared" ref="DV50:DW50" si="1398">DV48/DV45</f>
        <v>0.40447416767715577</v>
      </c>
      <c r="DW50" s="538">
        <f t="shared" si="1398"/>
        <v>0.49925627623496749</v>
      </c>
      <c r="DX50" s="546">
        <f t="shared" ref="DX50:DY50" si="1399">DX48/DX45</f>
        <v>0.47792379751839209</v>
      </c>
      <c r="DY50" s="538">
        <f t="shared" si="1399"/>
        <v>0.19316887180429651</v>
      </c>
      <c r="DZ50" s="546">
        <f t="shared" ref="DZ50:EA50" si="1400">DZ48/DZ45</f>
        <v>0.38147960960659749</v>
      </c>
      <c r="EA50" s="538">
        <f t="shared" si="1400"/>
        <v>0.46519610879193535</v>
      </c>
      <c r="EB50" s="132">
        <f>EB48/EB45</f>
        <v>0.40381438073700254</v>
      </c>
      <c r="EC50" s="146">
        <f>SUM(DP50:EA50)/$EB$4</f>
        <v>0.43500641451589322</v>
      </c>
      <c r="ED50" s="546">
        <f t="shared" ref="ED50" si="1401">ED48/ED45</f>
        <v>0.45855246863060278</v>
      </c>
      <c r="EE50" s="174">
        <f t="shared" ref="EE50:EF50" si="1402">EE48/EE45</f>
        <v>0.45628312197785487</v>
      </c>
      <c r="EF50" s="175">
        <f t="shared" si="1402"/>
        <v>0.45772966841621565</v>
      </c>
      <c r="EG50" s="174">
        <f t="shared" ref="EG50:EH50" si="1403">EG48/EG45</f>
        <v>0.40510481208895438</v>
      </c>
      <c r="EH50" s="175">
        <f t="shared" si="1403"/>
        <v>0.43529678756606272</v>
      </c>
      <c r="EI50" s="538">
        <f t="shared" ref="EI50:EJ50" si="1404">EI48/EI45</f>
        <v>0.4360027569623674</v>
      </c>
      <c r="EJ50" s="546">
        <f t="shared" si="1404"/>
        <v>0.14344361417799739</v>
      </c>
      <c r="EK50" s="538">
        <f t="shared" ref="EK50:EL50" si="1405">EK48/EK45</f>
        <v>0.47521416858416854</v>
      </c>
      <c r="EL50" s="546">
        <f t="shared" si="1405"/>
        <v>0.47775907972172671</v>
      </c>
      <c r="EM50" s="538">
        <f t="shared" ref="EM50:EN50" si="1406">EM48/EM45</f>
        <v>0.39438543542119153</v>
      </c>
      <c r="EN50" s="546">
        <f t="shared" si="1406"/>
        <v>0.45981827928169389</v>
      </c>
      <c r="EO50" s="538">
        <f t="shared" ref="EO50" si="1407">EO48/EO45</f>
        <v>0.30496147733081375</v>
      </c>
      <c r="EP50" s="132">
        <f>EP48/EP45</f>
        <v>0.36795940041780589</v>
      </c>
      <c r="EQ50" s="146">
        <f>SUM(ED50:EO50)/$EP$4</f>
        <v>0.40871263917997086</v>
      </c>
      <c r="ER50" s="546">
        <f t="shared" ref="ER50:ES50" si="1408">ER48/ER45</f>
        <v>0.43326612228179284</v>
      </c>
      <c r="ES50" s="174">
        <f t="shared" si="1408"/>
        <v>0.43550802386695653</v>
      </c>
      <c r="ET50" s="175">
        <f t="shared" ref="ET50:EU50" si="1409">ET48/ET45</f>
        <v>0.43364474557666427</v>
      </c>
      <c r="EU50" s="174">
        <f t="shared" si="1409"/>
        <v>0.43231049694019957</v>
      </c>
      <c r="EV50" s="175">
        <f t="shared" ref="EV50" si="1410">EV48/EV45</f>
        <v>0.43884378590583273</v>
      </c>
      <c r="EW50" s="538">
        <f t="shared" ref="EW50:EX50" si="1411">EW48/EW45</f>
        <v>0.48470295690240706</v>
      </c>
      <c r="EX50" s="546">
        <f t="shared" si="1411"/>
        <v>0.42581317668656332</v>
      </c>
      <c r="EY50" s="538">
        <f t="shared" ref="EY50" si="1412">EY48/EY45</f>
        <v>0.3855972400884467</v>
      </c>
      <c r="EZ50" s="546">
        <f t="shared" ref="EZ50:FA50" si="1413">EZ48/EZ45</f>
        <v>0.16527040143745622</v>
      </c>
      <c r="FA50" s="538">
        <f t="shared" si="1413"/>
        <v>0.45080933547937163</v>
      </c>
      <c r="FB50" s="546">
        <f t="shared" ref="FB50:FC50" si="1414">FB48/FB45</f>
        <v>0.43422481738756252</v>
      </c>
      <c r="FC50" s="538">
        <f t="shared" si="1414"/>
        <v>0.41739555783295845</v>
      </c>
      <c r="FD50" s="132">
        <f>FD48/FD45</f>
        <v>0.37731573168175053</v>
      </c>
      <c r="FE50" s="146">
        <f>SUM(ER50:FC50)/$FD$4</f>
        <v>0.41144888836551763</v>
      </c>
      <c r="FF50" s="546">
        <f t="shared" ref="FF50:FG50" si="1415">FF48/FF45</f>
        <v>0.43917091877845671</v>
      </c>
      <c r="FG50" s="174">
        <f t="shared" si="1415"/>
        <v>0.44054689808494496</v>
      </c>
      <c r="FH50" s="175">
        <f t="shared" ref="FH50:FI50" si="1416">FH48/FH45</f>
        <v>0.43084646833266221</v>
      </c>
      <c r="FI50" s="174">
        <f t="shared" si="1416"/>
        <v>0.42713795900191703</v>
      </c>
      <c r="FJ50" s="175">
        <f t="shared" ref="FJ50:FK50" si="1417">FJ48/FJ45</f>
        <v>0.43881386646892628</v>
      </c>
      <c r="FK50" s="538">
        <f t="shared" si="1417"/>
        <v>0.47389181743815184</v>
      </c>
      <c r="FL50" s="546">
        <f t="shared" ref="FL50:FM50" si="1418">FL48/FL45</f>
        <v>0.34916683547220634</v>
      </c>
      <c r="FM50" s="538">
        <f t="shared" si="1418"/>
        <v>0.45328716494930354</v>
      </c>
      <c r="FN50" s="546"/>
      <c r="FO50" s="538"/>
      <c r="FP50" s="546"/>
      <c r="FQ50" s="538"/>
      <c r="FR50" s="132">
        <f>FR48/FR45</f>
        <v>0.42767013391755837</v>
      </c>
      <c r="FS50" s="146">
        <f>SUM(FF50:FQ50)/$FR$4</f>
        <v>0.43160774106582112</v>
      </c>
      <c r="FT50" s="366">
        <f t="shared" si="1155"/>
        <v>0.1283046449509791</v>
      </c>
      <c r="FU50" s="1111">
        <f t="shared" si="1156"/>
        <v>0.42072410611979616</v>
      </c>
      <c r="FV50" s="366">
        <f t="shared" si="1157"/>
        <v>2.2419015851636859E-3</v>
      </c>
      <c r="FW50" s="1100">
        <f t="shared" si="1158"/>
        <v>5.1744216080332516E-3</v>
      </c>
      <c r="FX50" s="366">
        <f t="shared" si="1159"/>
        <v>-1.8632782902922584E-3</v>
      </c>
      <c r="FY50" s="1100">
        <f t="shared" si="1160"/>
        <v>-4.2784017473383494E-3</v>
      </c>
      <c r="FZ50" s="366">
        <f t="shared" si="1161"/>
        <v>-1.3342486364646966E-3</v>
      </c>
      <c r="GA50" s="1100">
        <f t="shared" si="1162"/>
        <v>-3.076824174798664E-3</v>
      </c>
      <c r="GB50" s="366">
        <f t="shared" si="1163"/>
        <v>6.533288965633155E-3</v>
      </c>
      <c r="GC50" s="1100">
        <f t="shared" si="1164"/>
        <v>1.5112492090463602E-2</v>
      </c>
      <c r="GD50" s="366">
        <f t="shared" si="1165"/>
        <v>4.5859170996574328E-2</v>
      </c>
      <c r="GE50" s="1100">
        <f t="shared" si="1166"/>
        <v>0.10449998944821519</v>
      </c>
      <c r="GF50" s="366">
        <f t="shared" si="1167"/>
        <v>-5.8889780215843734E-2</v>
      </c>
      <c r="GG50" s="1158">
        <f t="shared" si="1168"/>
        <v>-0.12149663908013036</v>
      </c>
      <c r="GH50" s="366">
        <f t="shared" si="1169"/>
        <v>-4.0215936598116619E-2</v>
      </c>
      <c r="GI50" s="1100">
        <f t="shared" si="1170"/>
        <v>-9.4445026128722062E-2</v>
      </c>
      <c r="GJ50" s="366">
        <f t="shared" si="1171"/>
        <v>-0.22032683865099048</v>
      </c>
      <c r="GK50" s="1100">
        <f t="shared" si="1172"/>
        <v>-0.57139111939819076</v>
      </c>
      <c r="GL50" s="366">
        <f t="shared" si="1173"/>
        <v>0.28553893404191544</v>
      </c>
      <c r="GM50" s="1100">
        <f t="shared" si="1174"/>
        <v>1.7277076328151402</v>
      </c>
      <c r="GN50" s="366">
        <f t="shared" si="1175"/>
        <v>-1.6584518091809108E-2</v>
      </c>
      <c r="GO50" s="1100">
        <f t="shared" si="1176"/>
        <v>-3.6788319998240122E-2</v>
      </c>
      <c r="GP50" s="366">
        <f t="shared" si="1177"/>
        <v>-1.682925955460407E-2</v>
      </c>
      <c r="GQ50" s="1100">
        <f t="shared" si="1178"/>
        <v>-3.8757019130906331E-2</v>
      </c>
      <c r="GR50" s="1252">
        <f t="shared" si="355"/>
        <v>2.1775360945498257E-2</v>
      </c>
      <c r="GS50" s="1184">
        <f t="shared" si="356"/>
        <v>5.2169603956860384E-2</v>
      </c>
      <c r="GT50" s="1252">
        <f t="shared" si="357"/>
        <v>1.3759793064882508E-3</v>
      </c>
      <c r="GU50" s="1258">
        <f t="shared" si="358"/>
        <v>3.1331293754957726E-3</v>
      </c>
      <c r="GV50" s="1252">
        <f t="shared" si="359"/>
        <v>-9.7004297522827465E-3</v>
      </c>
      <c r="GW50" s="1258">
        <f t="shared" si="360"/>
        <v>-2.2019062657007604E-2</v>
      </c>
      <c r="GX50" s="1252">
        <f t="shared" si="361"/>
        <v>-3.70850933074518E-3</v>
      </c>
      <c r="GY50" s="1258">
        <f t="shared" si="362"/>
        <v>-8.6074961809407043E-3</v>
      </c>
      <c r="GZ50" s="1252">
        <f t="shared" si="363"/>
        <v>1.167590746700925E-2</v>
      </c>
      <c r="HA50" s="1258">
        <f t="shared" si="364"/>
        <v>2.7335213883336571E-2</v>
      </c>
      <c r="HB50" s="1252">
        <f t="shared" si="365"/>
        <v>3.5077950969225558E-2</v>
      </c>
      <c r="HC50" s="1258">
        <f t="shared" si="366"/>
        <v>7.9938109639727015E-2</v>
      </c>
      <c r="HD50" s="1252">
        <f t="shared" si="367"/>
        <v>-0.1247249819659455</v>
      </c>
      <c r="HE50" s="1258">
        <f t="shared" si="368"/>
        <v>-0.26319294272732091</v>
      </c>
      <c r="HF50" s="1252">
        <f t="shared" si="369"/>
        <v>0.10412032947709721</v>
      </c>
      <c r="HG50" s="1258">
        <f t="shared" si="370"/>
        <v>0.29819650350322341</v>
      </c>
      <c r="HH50" s="1252">
        <f t="shared" si="371"/>
        <v>-0.45328716494930354</v>
      </c>
      <c r="HI50" s="1258">
        <f t="shared" si="372"/>
        <v>-1</v>
      </c>
      <c r="HJ50" s="1252">
        <f t="shared" si="373"/>
        <v>0</v>
      </c>
      <c r="HK50" s="1258" t="e">
        <f t="shared" si="374"/>
        <v>#DIV/0!</v>
      </c>
      <c r="HL50" s="1252">
        <f t="shared" si="375"/>
        <v>0</v>
      </c>
      <c r="HM50" s="1258" t="e">
        <f t="shared" si="376"/>
        <v>#DIV/0!</v>
      </c>
      <c r="HN50" s="1252">
        <f t="shared" si="377"/>
        <v>0</v>
      </c>
      <c r="HO50" s="1258" t="e">
        <f t="shared" si="378"/>
        <v>#DIV/0!</v>
      </c>
      <c r="HP50" s="1252">
        <f t="shared" si="1179"/>
        <v>0.3855972400884467</v>
      </c>
      <c r="HQ50" s="891">
        <f t="shared" si="1180"/>
        <v>0.45328716494930354</v>
      </c>
      <c r="HR50" s="577">
        <f>(HQ50-HP50)*100</f>
        <v>6.7689924860856845</v>
      </c>
      <c r="HS50" s="101">
        <f>IF(ISERROR((HR50/HP50)/100),0,(HR50/HP50)/100)</f>
        <v>0.17554566740501154</v>
      </c>
      <c r="HT50" s="1180"/>
      <c r="HU50" s="1" t="str">
        <f t="shared" si="1182"/>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183"/>
        <v>0.34749772691299174</v>
      </c>
      <c r="IH50" s="265">
        <f t="shared" si="1183"/>
        <v>0.38162622581033506</v>
      </c>
      <c r="II50" s="265">
        <f t="shared" si="1183"/>
        <v>0.38120443324751174</v>
      </c>
      <c r="IJ50" s="265">
        <f t="shared" si="1183"/>
        <v>0.41376357709130496</v>
      </c>
      <c r="IK50" s="265">
        <f t="shared" si="1183"/>
        <v>0.41007331280949383</v>
      </c>
      <c r="IL50" s="265">
        <f t="shared" si="1183"/>
        <v>0.1090027964615671</v>
      </c>
      <c r="IM50" s="265">
        <f t="shared" si="1183"/>
        <v>0.44854634205400062</v>
      </c>
      <c r="IN50" s="265">
        <f t="shared" si="1183"/>
        <v>0.44414391013359522</v>
      </c>
      <c r="IO50" s="265">
        <f t="shared" si="1183"/>
        <v>0.39290583624576592</v>
      </c>
      <c r="IP50" s="265">
        <f t="shared" si="1183"/>
        <v>0.40433458044897463</v>
      </c>
      <c r="IQ50" s="265">
        <f t="shared" si="1183"/>
        <v>0.39696153846555315</v>
      </c>
      <c r="IR50" s="265">
        <f t="shared" si="1183"/>
        <v>0.43682233655593361</v>
      </c>
      <c r="IS50" s="265">
        <f t="shared" si="1184"/>
        <v>0.37469381055344114</v>
      </c>
      <c r="IT50" s="265">
        <f t="shared" si="1184"/>
        <v>0.36404995239386395</v>
      </c>
      <c r="IU50" s="265">
        <f t="shared" si="1184"/>
        <v>0.39818682100942093</v>
      </c>
      <c r="IV50" s="265">
        <f t="shared" si="1184"/>
        <v>0.29480296428057762</v>
      </c>
      <c r="IW50" s="265">
        <f t="shared" si="1184"/>
        <v>0.34871368400754271</v>
      </c>
      <c r="IX50" s="265">
        <f t="shared" si="1184"/>
        <v>0.37168217445385709</v>
      </c>
      <c r="IY50" s="265">
        <f t="shared" si="1184"/>
        <v>0.12839379839573162</v>
      </c>
      <c r="IZ50" s="265">
        <f t="shared" si="1184"/>
        <v>0.37939499744213473</v>
      </c>
      <c r="JA50" s="265">
        <f t="shared" si="1184"/>
        <v>0.35122615916502953</v>
      </c>
      <c r="JB50" s="265">
        <f t="shared" si="1184"/>
        <v>0.42969549911936383</v>
      </c>
      <c r="JC50" s="265">
        <f t="shared" si="1184"/>
        <v>0.23592673769166653</v>
      </c>
      <c r="JD50" s="265">
        <f t="shared" si="1184"/>
        <v>0.29479459350006015</v>
      </c>
      <c r="JE50" s="662">
        <f t="shared" si="1185"/>
        <v>0.35177165543275707</v>
      </c>
      <c r="JF50" s="662">
        <f t="shared" si="1185"/>
        <v>0.36024328327478439</v>
      </c>
      <c r="JG50" s="662">
        <f t="shared" si="1185"/>
        <v>0.35550300397847495</v>
      </c>
      <c r="JH50" s="662">
        <f t="shared" si="1185"/>
        <v>0.36231537435325778</v>
      </c>
      <c r="JI50" s="662">
        <f t="shared" si="1185"/>
        <v>0.37249069799926604</v>
      </c>
      <c r="JJ50" s="662">
        <f t="shared" si="1185"/>
        <v>0.34116868374782694</v>
      </c>
      <c r="JK50" s="662">
        <f t="shared" si="1185"/>
        <v>0.1115973131895532</v>
      </c>
      <c r="JL50" s="662">
        <f t="shared" si="1185"/>
        <v>0.38171752824395239</v>
      </c>
      <c r="JM50" s="662">
        <f t="shared" si="1185"/>
        <v>0.389465395389967</v>
      </c>
      <c r="JN50" s="662">
        <f t="shared" si="1185"/>
        <v>0.34060676046681465</v>
      </c>
      <c r="JO50" s="662">
        <f t="shared" si="1185"/>
        <v>0.31898494172056546</v>
      </c>
      <c r="JP50" s="662">
        <f t="shared" si="1185"/>
        <v>0.12629253376281391</v>
      </c>
      <c r="JQ50" s="754">
        <f t="shared" si="1186"/>
        <v>0.35798199124050728</v>
      </c>
      <c r="JR50" s="754">
        <f t="shared" si="1186"/>
        <v>0.35009439447202656</v>
      </c>
      <c r="JS50" s="754">
        <f t="shared" si="1186"/>
        <v>0.33994013462214884</v>
      </c>
      <c r="JT50" s="754">
        <f t="shared" si="1186"/>
        <v>0.32448055977057194</v>
      </c>
      <c r="JU50" s="754">
        <f t="shared" si="1186"/>
        <v>0.33404561903349567</v>
      </c>
      <c r="JV50" s="754">
        <f t="shared" si="1186"/>
        <v>0.36945939073145784</v>
      </c>
      <c r="JW50" s="754">
        <f t="shared" si="1186"/>
        <v>0.11228386714602694</v>
      </c>
      <c r="JX50" s="754">
        <f t="shared" si="1186"/>
        <v>0.36966738495900592</v>
      </c>
      <c r="JY50" s="754">
        <f t="shared" si="1186"/>
        <v>0.30322151536271108</v>
      </c>
      <c r="JZ50" s="754">
        <f t="shared" si="1186"/>
        <v>0.42644228818244767</v>
      </c>
      <c r="KA50" s="754">
        <f t="shared" si="1186"/>
        <v>0.31651519886082274</v>
      </c>
      <c r="KB50" s="754">
        <f t="shared" si="1186"/>
        <v>0.3411468348179717</v>
      </c>
      <c r="KC50" s="804">
        <f t="shared" si="1187"/>
        <v>0.32412800767051542</v>
      </c>
      <c r="KD50" s="804">
        <f t="shared" si="1187"/>
        <v>0.33740128350247461</v>
      </c>
      <c r="KE50" s="804">
        <f t="shared" si="1187"/>
        <v>0.28345304343562916</v>
      </c>
      <c r="KF50" s="804">
        <f t="shared" si="1187"/>
        <v>0.35148824297009063</v>
      </c>
      <c r="KG50" s="804">
        <f t="shared" si="1187"/>
        <v>0.36962616301237411</v>
      </c>
      <c r="KH50" s="804">
        <f t="shared" si="1187"/>
        <v>0.37110329917386081</v>
      </c>
      <c r="KI50" s="804">
        <f t="shared" si="1187"/>
        <v>0.38662676365100973</v>
      </c>
      <c r="KJ50" s="804">
        <f t="shared" si="1187"/>
        <v>0.13634480257515244</v>
      </c>
      <c r="KK50" s="804">
        <f t="shared" si="1187"/>
        <v>0.36945163960405486</v>
      </c>
      <c r="KL50" s="804">
        <f t="shared" si="1187"/>
        <v>0.44661576326373004</v>
      </c>
      <c r="KM50" s="804">
        <f t="shared" si="1187"/>
        <v>0.45915847110167618</v>
      </c>
      <c r="KN50" s="804">
        <f t="shared" si="1187"/>
        <v>0.36436812749682207</v>
      </c>
      <c r="KO50" s="979">
        <f t="shared" si="1188"/>
        <v>0.47119438662790852</v>
      </c>
      <c r="KP50" s="979">
        <f t="shared" si="1188"/>
        <v>0.4684231372986411</v>
      </c>
      <c r="KQ50" s="979">
        <f t="shared" si="1188"/>
        <v>0.46324894477075407</v>
      </c>
      <c r="KR50" s="979">
        <f t="shared" si="1188"/>
        <v>0.46518658128774593</v>
      </c>
      <c r="KS50" s="979">
        <f t="shared" si="1188"/>
        <v>0.45633835992194505</v>
      </c>
      <c r="KT50" s="979">
        <f t="shared" si="1188"/>
        <v>0.46416356998997155</v>
      </c>
      <c r="KU50" s="979">
        <f t="shared" si="1188"/>
        <v>0.12932753237968911</v>
      </c>
      <c r="KV50" s="979">
        <f t="shared" si="1188"/>
        <v>0.48226899940847823</v>
      </c>
      <c r="KW50" s="979">
        <f t="shared" si="1188"/>
        <v>0.49138708418786076</v>
      </c>
      <c r="KX50" s="979">
        <f t="shared" si="1188"/>
        <v>0.4526704246890752</v>
      </c>
      <c r="KY50" s="979">
        <f t="shared" si="1188"/>
        <v>0.40620683734747492</v>
      </c>
      <c r="KZ50" s="979">
        <f t="shared" si="1188"/>
        <v>0.43263746758119676</v>
      </c>
      <c r="LA50" s="1001">
        <f t="shared" si="1189"/>
        <v>0.46721604631737595</v>
      </c>
      <c r="LB50" s="1001">
        <f t="shared" si="1189"/>
        <v>0.48319851946419506</v>
      </c>
      <c r="LC50" s="1001">
        <f t="shared" si="1189"/>
        <v>0.46654206543665161</v>
      </c>
      <c r="LD50" s="1001">
        <f t="shared" si="1189"/>
        <v>0.45790056624113634</v>
      </c>
      <c r="LE50" s="1001">
        <f t="shared" si="1189"/>
        <v>0.45196669630853525</v>
      </c>
      <c r="LF50" s="1001">
        <f t="shared" si="1189"/>
        <v>0.47175424878947969</v>
      </c>
      <c r="LG50" s="1001">
        <f t="shared" si="1189"/>
        <v>0.40447416767715577</v>
      </c>
      <c r="LH50" s="1001">
        <f t="shared" si="1189"/>
        <v>0.49925627623496749</v>
      </c>
      <c r="LI50" s="1001">
        <f t="shared" si="1189"/>
        <v>0.47792379751839209</v>
      </c>
      <c r="LJ50" s="1001">
        <f t="shared" si="1189"/>
        <v>0.19316887180429651</v>
      </c>
      <c r="LK50" s="1001">
        <f t="shared" si="1189"/>
        <v>0.38147960960659749</v>
      </c>
      <c r="LL50" s="1001">
        <f t="shared" si="1189"/>
        <v>0.46519610879193535</v>
      </c>
      <c r="LM50" s="1041">
        <f t="shared" si="1190"/>
        <v>0.45855246863060278</v>
      </c>
      <c r="LN50" s="1041">
        <f t="shared" si="1190"/>
        <v>0.45628312197785487</v>
      </c>
      <c r="LO50" s="1041">
        <f t="shared" si="1190"/>
        <v>0.45772966841621565</v>
      </c>
      <c r="LP50" s="1041">
        <f t="shared" si="1190"/>
        <v>0.40510481208895438</v>
      </c>
      <c r="LQ50" s="1041">
        <f t="shared" si="1190"/>
        <v>0.43529678756606272</v>
      </c>
      <c r="LR50" s="1041">
        <f t="shared" si="1190"/>
        <v>0.4360027569623674</v>
      </c>
      <c r="LS50" s="1041">
        <f t="shared" si="1190"/>
        <v>0.14344361417799739</v>
      </c>
      <c r="LT50" s="1041">
        <f t="shared" si="1190"/>
        <v>0.47521416858416854</v>
      </c>
      <c r="LU50" s="1041">
        <f t="shared" si="1190"/>
        <v>0.47775907972172671</v>
      </c>
      <c r="LV50" s="1041">
        <f t="shared" si="1190"/>
        <v>0.39438543542119153</v>
      </c>
      <c r="LW50" s="1041">
        <f t="shared" si="1190"/>
        <v>0.45981827928169389</v>
      </c>
      <c r="LX50" s="1041">
        <f t="shared" si="1190"/>
        <v>0.30496147733081375</v>
      </c>
      <c r="LY50" s="1130">
        <f t="shared" si="1191"/>
        <v>0.43326612228179284</v>
      </c>
      <c r="LZ50" s="1130">
        <f t="shared" si="1191"/>
        <v>0.43550802386695653</v>
      </c>
      <c r="MA50" s="1130">
        <f t="shared" si="1191"/>
        <v>0.43364474557666427</v>
      </c>
      <c r="MB50" s="1130">
        <f t="shared" si="1191"/>
        <v>0.43231049694019957</v>
      </c>
      <c r="MC50" s="1130">
        <f t="shared" si="1191"/>
        <v>0.43884378590583273</v>
      </c>
      <c r="MD50" s="1130">
        <f t="shared" si="1191"/>
        <v>0.48470295690240706</v>
      </c>
      <c r="ME50" s="1130">
        <f t="shared" si="1191"/>
        <v>0.42581317668656332</v>
      </c>
      <c r="MF50" s="1130">
        <f t="shared" si="1191"/>
        <v>0.3855972400884467</v>
      </c>
      <c r="MG50" s="1130">
        <f t="shared" si="1191"/>
        <v>0.16527040143745622</v>
      </c>
      <c r="MH50" s="1130">
        <f t="shared" si="1191"/>
        <v>0.45080933547937163</v>
      </c>
      <c r="MI50" s="1130">
        <f t="shared" si="1191"/>
        <v>0.43422481738756252</v>
      </c>
      <c r="MJ50" s="1130">
        <f t="shared" si="1191"/>
        <v>0.41739555783295845</v>
      </c>
      <c r="MK50" s="1220">
        <f t="shared" si="1192"/>
        <v>0.43917091877845671</v>
      </c>
      <c r="ML50" s="1220">
        <f t="shared" si="1193"/>
        <v>0.44054689808494496</v>
      </c>
      <c r="MM50" s="1220">
        <f t="shared" si="1194"/>
        <v>0.43084646833266221</v>
      </c>
      <c r="MN50" s="1220">
        <f t="shared" si="1195"/>
        <v>0.42713795900191703</v>
      </c>
      <c r="MO50" s="1220">
        <f t="shared" si="1196"/>
        <v>0.43881386646892628</v>
      </c>
      <c r="MP50" s="1220">
        <f t="shared" si="1197"/>
        <v>0.47389181743815184</v>
      </c>
      <c r="MQ50" s="1220">
        <f t="shared" si="1198"/>
        <v>0.34916683547220634</v>
      </c>
      <c r="MR50" s="1220">
        <f t="shared" si="1199"/>
        <v>0.45328716494930354</v>
      </c>
      <c r="MS50" s="1220">
        <f t="shared" si="1200"/>
        <v>0</v>
      </c>
      <c r="MT50" s="1220">
        <f t="shared" si="1201"/>
        <v>0</v>
      </c>
      <c r="MU50" s="1220">
        <f t="shared" si="1202"/>
        <v>0</v>
      </c>
      <c r="MV50" s="1220">
        <f t="shared" si="1203"/>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3"/>
      <c r="FV51" s="305"/>
      <c r="FW51" s="1103"/>
      <c r="FX51" s="305"/>
      <c r="FY51" s="1103"/>
      <c r="FZ51" s="305"/>
      <c r="GA51" s="1103"/>
      <c r="GB51" s="305"/>
      <c r="GC51" s="1103"/>
      <c r="GD51" s="305"/>
      <c r="GE51" s="1103"/>
      <c r="GF51" s="305"/>
      <c r="GG51" s="1161"/>
      <c r="GH51" s="305"/>
      <c r="GI51" s="1103"/>
      <c r="GJ51" s="305"/>
      <c r="GK51" s="1103"/>
      <c r="GL51" s="305"/>
      <c r="GM51" s="1103"/>
      <c r="GN51" s="305"/>
      <c r="GO51" s="1103"/>
      <c r="GP51" s="305"/>
      <c r="GQ51" s="1103"/>
      <c r="GR51" s="1253"/>
      <c r="GS51" s="1189"/>
      <c r="GT51" s="1253"/>
      <c r="GU51" s="1261"/>
      <c r="GV51" s="1253"/>
      <c r="GW51" s="1261"/>
      <c r="GX51" s="1253"/>
      <c r="GY51" s="1261"/>
      <c r="GZ51" s="1253"/>
      <c r="HA51" s="1261"/>
      <c r="HB51" s="1253"/>
      <c r="HC51" s="1261"/>
      <c r="HD51" s="1253"/>
      <c r="HE51" s="1261"/>
      <c r="HF51" s="1253"/>
      <c r="HG51" s="1261"/>
      <c r="HH51" s="1253"/>
      <c r="HI51" s="1261"/>
      <c r="HJ51" s="1253"/>
      <c r="HK51" s="1261"/>
      <c r="HL51" s="1253"/>
      <c r="HM51" s="1261"/>
      <c r="HN51" s="1253"/>
      <c r="HO51" s="1261"/>
      <c r="HP51" s="1253"/>
      <c r="HQ51" s="885"/>
      <c r="HR51" s="106"/>
      <c r="HS51" s="107"/>
      <c r="HT51" s="1183"/>
      <c r="HU51" s="6"/>
      <c r="KC51" s="799"/>
      <c r="KD51" s="799"/>
      <c r="KE51" s="799"/>
      <c r="KF51" s="799"/>
      <c r="KG51" s="799"/>
      <c r="KH51" s="799"/>
      <c r="KI51" s="799"/>
      <c r="KJ51" s="799"/>
      <c r="KK51" s="799"/>
      <c r="KL51" s="799"/>
      <c r="KM51" s="799"/>
      <c r="KN51" s="799"/>
      <c r="KO51" s="974"/>
      <c r="KP51" s="974"/>
      <c r="KQ51" s="974"/>
      <c r="KR51" s="974"/>
      <c r="KS51" s="974"/>
      <c r="KT51" s="974"/>
      <c r="KU51" s="974"/>
      <c r="KV51" s="974"/>
      <c r="KW51" s="974"/>
      <c r="KX51" s="974"/>
      <c r="KY51" s="974"/>
      <c r="KZ51" s="974"/>
      <c r="LA51" s="996"/>
      <c r="LB51" s="996"/>
      <c r="LC51" s="996"/>
      <c r="LD51" s="996"/>
      <c r="LE51" s="996"/>
      <c r="LF51" s="996"/>
      <c r="LG51" s="996"/>
      <c r="LH51" s="996"/>
      <c r="LI51" s="996"/>
      <c r="LJ51" s="996"/>
      <c r="LK51" s="996"/>
      <c r="LL51" s="996"/>
      <c r="LM51" s="1036"/>
      <c r="LN51" s="1036"/>
      <c r="LO51" s="1036"/>
      <c r="LP51" s="1036"/>
      <c r="LQ51" s="1036"/>
      <c r="LR51" s="1036"/>
      <c r="LS51" s="1036"/>
      <c r="LT51" s="1036"/>
      <c r="LU51" s="1036"/>
      <c r="LV51" s="1036"/>
      <c r="LW51" s="1036"/>
      <c r="LX51" s="1036"/>
      <c r="LY51" s="1125"/>
      <c r="LZ51" s="1125"/>
      <c r="MA51" s="1125"/>
      <c r="MB51" s="1125"/>
      <c r="MC51" s="1125"/>
      <c r="MD51" s="1125"/>
      <c r="ME51" s="1125"/>
      <c r="MF51" s="1125"/>
      <c r="MG51" s="1125"/>
      <c r="MH51" s="1125"/>
      <c r="MI51" s="1125"/>
      <c r="MJ51" s="1125"/>
      <c r="MK51" s="1215"/>
      <c r="ML51" s="1215"/>
      <c r="MM51" s="1215"/>
      <c r="MN51" s="1215"/>
      <c r="MO51" s="1215"/>
      <c r="MP51" s="1215"/>
      <c r="MQ51" s="1215"/>
      <c r="MR51" s="1215"/>
      <c r="MS51" s="1215"/>
      <c r="MT51" s="1215"/>
      <c r="MU51" s="1215"/>
      <c r="MV51" s="1215"/>
    </row>
    <row r="52" spans="1:360" x14ac:dyDescent="0.3">
      <c r="B52" s="50">
        <v>8.1</v>
      </c>
      <c r="E52" s="1280" t="s">
        <v>63</v>
      </c>
      <c r="F52" s="1280"/>
      <c r="G52" s="1281"/>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419">SUM(AN53:AN63)</f>
        <v>101</v>
      </c>
      <c r="AO52" s="70">
        <f t="shared" si="1419"/>
        <v>99</v>
      </c>
      <c r="AP52" s="543">
        <f t="shared" si="1419"/>
        <v>122</v>
      </c>
      <c r="AQ52" s="70">
        <f t="shared" si="1419"/>
        <v>119</v>
      </c>
      <c r="AR52" s="543">
        <f t="shared" si="1419"/>
        <v>116</v>
      </c>
      <c r="AS52" s="70">
        <f t="shared" si="1419"/>
        <v>151</v>
      </c>
      <c r="AT52" s="543">
        <f t="shared" si="1419"/>
        <v>117</v>
      </c>
      <c r="AU52" s="70">
        <f t="shared" si="1419"/>
        <v>99</v>
      </c>
      <c r="AV52" s="118">
        <f t="shared" ref="AV52:AV65" si="1420">SUM(AJ52:AU52)</f>
        <v>1337</v>
      </c>
      <c r="AW52" s="150">
        <f t="shared" ref="AW52:AW65" si="1421">SUM(AJ52:AU52)/$AV$4</f>
        <v>111.41666666666667</v>
      </c>
      <c r="AX52" s="345">
        <f t="shared" ref="AX52:BC52" si="1422">SUM(AX53:AX63)</f>
        <v>88</v>
      </c>
      <c r="AY52" s="70">
        <f t="shared" si="1422"/>
        <v>121</v>
      </c>
      <c r="AZ52" s="29">
        <f t="shared" si="1422"/>
        <v>93</v>
      </c>
      <c r="BA52" s="70">
        <f t="shared" si="1422"/>
        <v>17</v>
      </c>
      <c r="BB52" s="29">
        <f t="shared" si="1422"/>
        <v>9</v>
      </c>
      <c r="BC52" s="70">
        <f t="shared" si="1422"/>
        <v>17</v>
      </c>
      <c r="BD52" s="543">
        <f t="shared" ref="BD52:BI52" si="1423">SUM(BD53:BD63)</f>
        <v>10</v>
      </c>
      <c r="BE52" s="70">
        <f t="shared" si="1423"/>
        <v>20</v>
      </c>
      <c r="BF52" s="543">
        <f t="shared" si="1423"/>
        <v>23</v>
      </c>
      <c r="BG52" s="70">
        <f t="shared" si="1423"/>
        <v>23</v>
      </c>
      <c r="BH52" s="543">
        <f t="shared" si="1423"/>
        <v>15</v>
      </c>
      <c r="BI52" s="70">
        <f t="shared" si="1423"/>
        <v>14</v>
      </c>
      <c r="BJ52" s="118">
        <f t="shared" ref="BJ52:BJ65" si="1424">SUM(AX52:BI52)</f>
        <v>450</v>
      </c>
      <c r="BK52" s="150">
        <f t="shared" ref="BK52:BK65" si="1425">SUM(AX52:BI52)/$BJ$4</f>
        <v>37.5</v>
      </c>
      <c r="BL52" s="345">
        <f t="shared" ref="BL52:BP52" si="1426">SUM(BL53:BL63)</f>
        <v>20</v>
      </c>
      <c r="BM52" s="70">
        <f t="shared" ref="BM52:BN52" si="1427">SUM(BM53:BM63)</f>
        <v>22</v>
      </c>
      <c r="BN52" s="29">
        <f t="shared" si="1427"/>
        <v>20</v>
      </c>
      <c r="BO52" s="70">
        <f t="shared" si="1426"/>
        <v>16</v>
      </c>
      <c r="BP52" s="29">
        <f t="shared" si="1426"/>
        <v>19</v>
      </c>
      <c r="BQ52" s="70">
        <f t="shared" ref="BQ52:BR52" si="1428">SUM(BQ53:BQ63)</f>
        <v>14</v>
      </c>
      <c r="BR52" s="543">
        <f t="shared" si="1428"/>
        <v>17</v>
      </c>
      <c r="BS52" s="70">
        <f t="shared" ref="BS52:BT52" si="1429">SUM(BS53:BS63)</f>
        <v>28</v>
      </c>
      <c r="BT52" s="543">
        <f t="shared" si="1429"/>
        <v>33</v>
      </c>
      <c r="BU52" s="543">
        <f t="shared" ref="BU52" si="1430">SUM(BU53:BU63)</f>
        <v>31</v>
      </c>
      <c r="BV52" s="543">
        <f t="shared" ref="BV52:BW52" si="1431">SUM(BV53:BV63)</f>
        <v>43</v>
      </c>
      <c r="BW52" s="543">
        <f t="shared" si="1431"/>
        <v>33</v>
      </c>
      <c r="BX52" s="118">
        <f t="shared" ref="BX52:BX65" si="1432">SUM(BL52:BW52)</f>
        <v>296</v>
      </c>
      <c r="BY52" s="150">
        <f t="shared" ref="BY52:BY65" si="1433">SUM(BL52:BW52)/$BX$4</f>
        <v>24.666666666666668</v>
      </c>
      <c r="BZ52" s="543">
        <f t="shared" ref="BZ52:CA52" si="1434">SUM(BZ53:BZ63)</f>
        <v>29</v>
      </c>
      <c r="CA52" s="70">
        <f t="shared" si="1434"/>
        <v>25</v>
      </c>
      <c r="CB52" s="29">
        <f t="shared" ref="CB52:CC52" si="1435">SUM(CB53:CB63)</f>
        <v>20</v>
      </c>
      <c r="CC52" s="70">
        <f t="shared" si="1435"/>
        <v>19</v>
      </c>
      <c r="CD52" s="29">
        <f t="shared" ref="CD52:CE52" si="1436">SUM(CD53:CD63)</f>
        <v>18</v>
      </c>
      <c r="CE52" s="70">
        <f t="shared" si="1436"/>
        <v>18</v>
      </c>
      <c r="CF52" s="543">
        <f t="shared" ref="CF52:CG52" si="1437">SUM(CF53:CF63)</f>
        <v>18</v>
      </c>
      <c r="CG52" s="70">
        <f t="shared" si="1437"/>
        <v>24</v>
      </c>
      <c r="CH52" s="543">
        <f t="shared" ref="CH52:CI52" si="1438">SUM(CH53:CH63)</f>
        <v>30</v>
      </c>
      <c r="CI52" s="543">
        <f t="shared" si="1438"/>
        <v>20</v>
      </c>
      <c r="CJ52" s="543">
        <f t="shared" ref="CJ52:CK52" si="1439">SUM(CJ53:CJ63)</f>
        <v>19</v>
      </c>
      <c r="CK52" s="543">
        <f t="shared" si="1439"/>
        <v>14</v>
      </c>
      <c r="CL52" s="118">
        <f t="shared" ref="CL52:CL65" si="1440">SUM(BZ52:CK52)</f>
        <v>254</v>
      </c>
      <c r="CM52" s="150">
        <f t="shared" ref="CM52:CM65" si="1441">SUM(BZ52:CK52)/$CL$4</f>
        <v>21.166666666666668</v>
      </c>
      <c r="CN52" s="543">
        <f t="shared" ref="CN52:CO52" si="1442">SUM(CN53:CN63)</f>
        <v>19</v>
      </c>
      <c r="CO52" s="70">
        <f t="shared" si="1442"/>
        <v>23</v>
      </c>
      <c r="CP52" s="29">
        <f t="shared" ref="CP52:CQ52" si="1443">SUM(CP53:CP63)</f>
        <v>22</v>
      </c>
      <c r="CQ52" s="70">
        <f t="shared" si="1443"/>
        <v>17</v>
      </c>
      <c r="CR52" s="29">
        <f t="shared" ref="CR52:CS52" si="1444">SUM(CR53:CR63)</f>
        <v>14</v>
      </c>
      <c r="CS52" s="70">
        <f t="shared" si="1444"/>
        <v>9</v>
      </c>
      <c r="CT52" s="543">
        <f t="shared" ref="CT52:CU52" si="1445">SUM(CT53:CT63)</f>
        <v>18</v>
      </c>
      <c r="CU52" s="70">
        <f t="shared" si="1445"/>
        <v>26</v>
      </c>
      <c r="CV52" s="920">
        <f t="shared" ref="CV52:CX52" si="1446">SUM(CV53:CV63)</f>
        <v>17</v>
      </c>
      <c r="CW52" s="921">
        <f t="shared" si="1446"/>
        <v>20</v>
      </c>
      <c r="CX52" s="920">
        <f t="shared" si="1446"/>
        <v>18</v>
      </c>
      <c r="CY52" s="922">
        <f t="shared" ref="CY52" si="1447">SUM(CY53:CY63)</f>
        <v>10</v>
      </c>
      <c r="CZ52" s="923">
        <f t="shared" ref="CZ52:CZ65" si="1448">SUM(CN52:CY52)</f>
        <v>213</v>
      </c>
      <c r="DA52" s="924">
        <f t="shared" ref="DA52:DA65" si="1449">SUM(CN52:CY52)/$CZ$4</f>
        <v>17.75</v>
      </c>
      <c r="DB52" s="940">
        <f t="shared" ref="DB52:DC52" si="1450">SUM(DB53:DB63)</f>
        <v>15</v>
      </c>
      <c r="DC52" s="941">
        <f t="shared" si="1450"/>
        <v>14</v>
      </c>
      <c r="DD52" s="942">
        <f t="shared" ref="DD52:DE52" si="1451">SUM(DD53:DD63)</f>
        <v>14</v>
      </c>
      <c r="DE52" s="941">
        <f t="shared" si="1451"/>
        <v>13</v>
      </c>
      <c r="DF52" s="942">
        <f t="shared" ref="DF52:DG52" si="1452">SUM(DF53:DF63)</f>
        <v>15</v>
      </c>
      <c r="DG52" s="941">
        <f t="shared" si="1452"/>
        <v>5</v>
      </c>
      <c r="DH52" s="940">
        <f t="shared" ref="DH52:DI52" si="1453">SUM(DH53:DH63)</f>
        <v>15</v>
      </c>
      <c r="DI52" s="941">
        <f t="shared" si="1453"/>
        <v>12</v>
      </c>
      <c r="DJ52" s="940">
        <f t="shared" ref="DJ52:DK52" si="1454">SUM(DJ53:DJ63)</f>
        <v>13</v>
      </c>
      <c r="DK52" s="941">
        <f t="shared" si="1454"/>
        <v>12</v>
      </c>
      <c r="DL52" s="940">
        <f t="shared" ref="DL52:DM52" si="1455">SUM(DL53:DL63)</f>
        <v>14</v>
      </c>
      <c r="DM52" s="941">
        <f t="shared" si="1455"/>
        <v>17</v>
      </c>
      <c r="DN52" s="923">
        <f t="shared" ref="DN52:DN65" si="1456">SUM(DB52:DM52)</f>
        <v>159</v>
      </c>
      <c r="DO52" s="924">
        <f t="shared" ref="DO52:DO65" si="1457">SUM(DB52:DM52)/$DN$4</f>
        <v>13.25</v>
      </c>
      <c r="DP52" s="920">
        <f t="shared" ref="DP52:DQ52" si="1458">SUM(DP53:DP63)</f>
        <v>11</v>
      </c>
      <c r="DQ52" s="922">
        <f t="shared" si="1458"/>
        <v>21</v>
      </c>
      <c r="DR52" s="1050">
        <f t="shared" ref="DR52:DS52" si="1459">SUM(DR53:DR63)</f>
        <v>17</v>
      </c>
      <c r="DS52" s="922">
        <f t="shared" si="1459"/>
        <v>22</v>
      </c>
      <c r="DT52" s="1050">
        <f t="shared" ref="DT52:DU52" si="1460">SUM(DT53:DT63)</f>
        <v>11</v>
      </c>
      <c r="DU52" s="922">
        <f t="shared" si="1460"/>
        <v>6</v>
      </c>
      <c r="DV52" s="920">
        <f t="shared" ref="DV52:DW52" si="1461">SUM(DV53:DV63)</f>
        <v>15</v>
      </c>
      <c r="DW52" s="922">
        <f t="shared" si="1461"/>
        <v>12</v>
      </c>
      <c r="DX52" s="920">
        <f t="shared" ref="DX52:DY52" si="1462">SUM(DX53:DX63)</f>
        <v>13</v>
      </c>
      <c r="DY52" s="922">
        <f t="shared" si="1462"/>
        <v>14</v>
      </c>
      <c r="DZ52" s="920">
        <f t="shared" ref="DZ52:EA52" si="1463">SUM(DZ53:DZ63)</f>
        <v>15</v>
      </c>
      <c r="EA52" s="922">
        <f t="shared" si="1463"/>
        <v>5</v>
      </c>
      <c r="EB52" s="923">
        <f t="shared" ref="EB52:EB65" si="1464">SUM(DP52:EA52)</f>
        <v>162</v>
      </c>
      <c r="EC52" s="924">
        <f t="shared" ref="EC52:EC65" si="1465">SUM(DP52:EA52)/$EB$4</f>
        <v>13.5</v>
      </c>
      <c r="ED52" s="940">
        <f t="shared" ref="ED52" si="1466">SUM(ED53:ED63)</f>
        <v>15</v>
      </c>
      <c r="EE52" s="941">
        <f t="shared" ref="EE52:EF52" si="1467">SUM(EE53:EE63)</f>
        <v>15</v>
      </c>
      <c r="EF52" s="942">
        <f t="shared" si="1467"/>
        <v>10</v>
      </c>
      <c r="EG52" s="941">
        <f t="shared" ref="EG52:EH52" si="1468">SUM(EG53:EG63)</f>
        <v>13</v>
      </c>
      <c r="EH52" s="942">
        <f t="shared" si="1468"/>
        <v>14</v>
      </c>
      <c r="EI52" s="941">
        <f t="shared" ref="EI52:EJ52" si="1469">SUM(EI53:EI63)</f>
        <v>9</v>
      </c>
      <c r="EJ52" s="940">
        <f t="shared" si="1469"/>
        <v>17</v>
      </c>
      <c r="EK52" s="941">
        <f t="shared" ref="EK52:EL52" si="1470">SUM(EK53:EK63)</f>
        <v>21</v>
      </c>
      <c r="EL52" s="940">
        <f t="shared" si="1470"/>
        <v>20</v>
      </c>
      <c r="EM52" s="941">
        <f t="shared" ref="EM52:EN52" si="1471">SUM(EM53:EM63)</f>
        <v>17</v>
      </c>
      <c r="EN52" s="940">
        <f t="shared" si="1471"/>
        <v>16</v>
      </c>
      <c r="EO52" s="941">
        <f t="shared" ref="EO52" si="1472">SUM(EO53:EO63)</f>
        <v>8</v>
      </c>
      <c r="EP52" s="118">
        <f t="shared" ref="EP52:EP65" si="1473">SUM(ED52:EO52)</f>
        <v>175</v>
      </c>
      <c r="EQ52" s="150">
        <f t="shared" ref="EQ52:EQ65" si="1474">SUM(ED52:EO52)/$EP$4</f>
        <v>14.583333333333334</v>
      </c>
      <c r="ER52" s="940">
        <f t="shared" ref="ER52:ES52" si="1475">SUM(ER53:ER63)</f>
        <v>15</v>
      </c>
      <c r="ES52" s="941">
        <f t="shared" si="1475"/>
        <v>17</v>
      </c>
      <c r="ET52" s="942">
        <f t="shared" ref="ET52:EU52" si="1476">SUM(ET53:ET63)</f>
        <v>19</v>
      </c>
      <c r="EU52" s="941">
        <f t="shared" si="1476"/>
        <v>16</v>
      </c>
      <c r="EV52" s="942">
        <f t="shared" ref="EV52" si="1477">SUM(EV53:EV63)</f>
        <v>16</v>
      </c>
      <c r="EW52" s="941">
        <f t="shared" ref="EW52:EX52" si="1478">SUM(EW53:EW63)</f>
        <v>7</v>
      </c>
      <c r="EX52" s="940">
        <f t="shared" si="1478"/>
        <v>15</v>
      </c>
      <c r="EY52" s="941">
        <f t="shared" ref="EY52" si="1479">SUM(EY53:EY63)</f>
        <v>16</v>
      </c>
      <c r="EZ52" s="940">
        <f t="shared" ref="EZ52:FA52" si="1480">SUM(EZ53:EZ63)</f>
        <v>16</v>
      </c>
      <c r="FA52" s="941">
        <f t="shared" si="1480"/>
        <v>15</v>
      </c>
      <c r="FB52" s="940">
        <f t="shared" ref="FB52:FC52" si="1481">SUM(FB53:FB63)</f>
        <v>16</v>
      </c>
      <c r="FC52" s="941">
        <f t="shared" si="1481"/>
        <v>10</v>
      </c>
      <c r="FD52" s="118">
        <f t="shared" ref="FD52:FD65" si="1482">SUM(ER52:FC52)</f>
        <v>178</v>
      </c>
      <c r="FE52" s="150">
        <f t="shared" ref="FE52:FE65" si="1483">SUM(ER52:FC52)/$FD$4</f>
        <v>14.833333333333334</v>
      </c>
      <c r="FF52" s="940">
        <f t="shared" ref="FF52:FG52" si="1484">SUM(FF53:FF63)</f>
        <v>15</v>
      </c>
      <c r="FG52" s="941">
        <f t="shared" si="1484"/>
        <v>15</v>
      </c>
      <c r="FH52" s="942">
        <f t="shared" ref="FH52:FI52" si="1485">SUM(FH53:FH63)</f>
        <v>16</v>
      </c>
      <c r="FI52" s="941">
        <f t="shared" si="1485"/>
        <v>15</v>
      </c>
      <c r="FJ52" s="942">
        <f t="shared" ref="FJ52:FK52" si="1486">SUM(FJ53:FJ63)</f>
        <v>14</v>
      </c>
      <c r="FK52" s="941">
        <f t="shared" si="1486"/>
        <v>6</v>
      </c>
      <c r="FL52" s="940">
        <f t="shared" ref="FL52:FM52" si="1487">SUM(FL53:FL63)</f>
        <v>16</v>
      </c>
      <c r="FM52" s="941">
        <f t="shared" si="1487"/>
        <v>15</v>
      </c>
      <c r="FN52" s="940"/>
      <c r="FO52" s="941"/>
      <c r="FP52" s="940"/>
      <c r="FQ52" s="941"/>
      <c r="FR52" s="118">
        <f t="shared" ref="FR52:FR65" si="1488">SUM(FF52:FQ52)</f>
        <v>112</v>
      </c>
      <c r="FS52" s="150">
        <f t="shared" ref="FS52:FS65" si="1489">SUM(FF52:FQ52)/$FR$4</f>
        <v>14</v>
      </c>
      <c r="FT52" s="300">
        <f t="shared" ref="FT52:FT65" si="1490">ER52-EO52</f>
        <v>7</v>
      </c>
      <c r="FU52" s="1103">
        <f>FT52/EO52</f>
        <v>0.875</v>
      </c>
      <c r="FV52" s="300">
        <f t="shared" ref="FV52:FV65" si="1491">ES52-ER52</f>
        <v>2</v>
      </c>
      <c r="FW52" s="1099">
        <f>FV52/ER52</f>
        <v>0.13333333333333333</v>
      </c>
      <c r="FX52" s="300">
        <f t="shared" ref="FX52:FX65" si="1492">ET52-ES52</f>
        <v>2</v>
      </c>
      <c r="FY52" s="1099">
        <f t="shared" ref="FY52:FY65" si="1493">IF(ISERROR(FX52/ES52),0,FX52/ES52)</f>
        <v>0.11764705882352941</v>
      </c>
      <c r="FZ52" s="300">
        <f t="shared" ref="FZ52:FZ65" si="1494">EU52-ET52</f>
        <v>-3</v>
      </c>
      <c r="GA52" s="1099">
        <f t="shared" ref="GA52:GA65" si="1495">IF(ISERROR(FZ52/ET52),0,FZ52/ET52)</f>
        <v>-0.15789473684210525</v>
      </c>
      <c r="GB52" s="300">
        <f t="shared" ref="GB52:GB65" si="1496">EV52-EU52</f>
        <v>0</v>
      </c>
      <c r="GC52" s="1099">
        <f t="shared" ref="GC52:GC65" si="1497">IF(ISERROR(GB52/EU52),0,GB52/EU52)</f>
        <v>0</v>
      </c>
      <c r="GD52" s="300">
        <f t="shared" ref="GD52:GD65" si="1498">EW52-EV52</f>
        <v>-9</v>
      </c>
      <c r="GE52" s="1099">
        <f t="shared" ref="GE52:GE65" si="1499">IF(ISERROR(GD52/EV52),0,GD52/EV52)</f>
        <v>-0.5625</v>
      </c>
      <c r="GF52" s="300">
        <f t="shared" ref="GF52:GF65" si="1500">EX52-EW52</f>
        <v>8</v>
      </c>
      <c r="GG52" s="1157">
        <f t="shared" ref="GG52:GG65" si="1501">IF(ISERROR(GF52/EW52),0,GF52/EW52)</f>
        <v>1.1428571428571428</v>
      </c>
      <c r="GH52" s="300">
        <f t="shared" ref="GH52:GH65" si="1502">EY52-EX52</f>
        <v>1</v>
      </c>
      <c r="GI52" s="1099">
        <f t="shared" ref="GI52:GI65" si="1503">IF(ISERROR(GH52/EX52),0,GH52/EX52)</f>
        <v>6.6666666666666666E-2</v>
      </c>
      <c r="GJ52" s="300">
        <f t="shared" ref="GJ52:GJ65" si="1504">EZ52-EY52</f>
        <v>0</v>
      </c>
      <c r="GK52" s="1099">
        <f t="shared" ref="GK52:GK65" si="1505">IF(ISERROR(GJ52/EY52),0,GJ52/EY52)</f>
        <v>0</v>
      </c>
      <c r="GL52" s="300">
        <f t="shared" ref="GL52:GL65" si="1506">FA52-EZ52</f>
        <v>-1</v>
      </c>
      <c r="GM52" s="1099">
        <f t="shared" ref="GM52:GM65" si="1507">IF(ISERROR(GL52/EZ52),0,GL52/EZ52)</f>
        <v>-6.25E-2</v>
      </c>
      <c r="GN52" s="300">
        <f t="shared" ref="GN52:GN65" si="1508">FB52-FA52</f>
        <v>1</v>
      </c>
      <c r="GO52" s="1099">
        <f t="shared" ref="GO52:GO65" si="1509">IF(ISERROR(GN52/FA52),0,GN52/FA52)</f>
        <v>6.6666666666666666E-2</v>
      </c>
      <c r="GP52" s="300">
        <f t="shared" ref="GP52:GP65" si="1510">FC52-FB52</f>
        <v>-6</v>
      </c>
      <c r="GQ52" s="1099">
        <f t="shared" ref="GQ52:GQ65" si="1511">IF(ISERROR(GP52/FB52),0,GP52/FB52)</f>
        <v>-0.375</v>
      </c>
      <c r="GR52" s="1244">
        <f t="shared" si="355"/>
        <v>5</v>
      </c>
      <c r="GS52" s="1186">
        <f t="shared" si="356"/>
        <v>0.5</v>
      </c>
      <c r="GT52" s="1244">
        <f t="shared" si="357"/>
        <v>0</v>
      </c>
      <c r="GU52" s="342">
        <f t="shared" si="358"/>
        <v>0</v>
      </c>
      <c r="GV52" s="1244">
        <f t="shared" si="359"/>
        <v>1</v>
      </c>
      <c r="GW52" s="342">
        <f t="shared" si="360"/>
        <v>6.6666666666666666E-2</v>
      </c>
      <c r="GX52" s="1244">
        <f t="shared" si="361"/>
        <v>-1</v>
      </c>
      <c r="GY52" s="342">
        <f t="shared" si="362"/>
        <v>-6.25E-2</v>
      </c>
      <c r="GZ52" s="1244">
        <f t="shared" si="363"/>
        <v>-1</v>
      </c>
      <c r="HA52" s="342">
        <f t="shared" si="364"/>
        <v>-6.6666666666666666E-2</v>
      </c>
      <c r="HB52" s="1244">
        <f t="shared" si="365"/>
        <v>-8</v>
      </c>
      <c r="HC52" s="342">
        <f t="shared" si="366"/>
        <v>-0.5714285714285714</v>
      </c>
      <c r="HD52" s="1244">
        <f t="shared" si="367"/>
        <v>10</v>
      </c>
      <c r="HE52" s="342">
        <f t="shared" si="368"/>
        <v>1.6666666666666667</v>
      </c>
      <c r="HF52" s="1244">
        <f t="shared" si="369"/>
        <v>-1</v>
      </c>
      <c r="HG52" s="342">
        <f t="shared" si="370"/>
        <v>-6.25E-2</v>
      </c>
      <c r="HH52" s="1244">
        <f t="shared" si="371"/>
        <v>-15</v>
      </c>
      <c r="HI52" s="342">
        <f t="shared" si="372"/>
        <v>-1</v>
      </c>
      <c r="HJ52" s="1244">
        <f t="shared" si="373"/>
        <v>0</v>
      </c>
      <c r="HK52" s="342" t="e">
        <f t="shared" si="374"/>
        <v>#DIV/0!</v>
      </c>
      <c r="HL52" s="1244">
        <f t="shared" si="375"/>
        <v>0</v>
      </c>
      <c r="HM52" s="342" t="e">
        <f t="shared" si="376"/>
        <v>#DIV/0!</v>
      </c>
      <c r="HN52" s="1244">
        <f t="shared" si="377"/>
        <v>0</v>
      </c>
      <c r="HO52" s="342" t="e">
        <f t="shared" si="378"/>
        <v>#DIV/0!</v>
      </c>
      <c r="HP52" s="1244">
        <f t="shared" ref="HP52:HP65" si="1512">EY52</f>
        <v>16</v>
      </c>
      <c r="HQ52" s="880">
        <f t="shared" ref="HQ52:HQ65" si="1513">FM52</f>
        <v>15</v>
      </c>
      <c r="HR52" s="110">
        <f t="shared" ref="HR52:HR65" si="1514">HQ52-HP52</f>
        <v>-1</v>
      </c>
      <c r="HS52" s="100">
        <f t="shared" ref="HS52:HS65" si="1515">IF(ISERROR(HR52/HP52),0,HR52/HP52)</f>
        <v>-6.25E-2</v>
      </c>
      <c r="HT52" s="1177"/>
      <c r="HU52" t="str">
        <f t="shared" ref="HU52:HU65" si="1516">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517">AJ52</f>
        <v>90</v>
      </c>
      <c r="IH52" s="241">
        <f t="shared" si="1517"/>
        <v>111</v>
      </c>
      <c r="II52" s="241">
        <f t="shared" si="1517"/>
        <v>94</v>
      </c>
      <c r="IJ52" s="241">
        <f t="shared" si="1517"/>
        <v>118</v>
      </c>
      <c r="IK52" s="241">
        <f t="shared" si="1517"/>
        <v>101</v>
      </c>
      <c r="IL52" s="241">
        <f t="shared" si="1517"/>
        <v>99</v>
      </c>
      <c r="IM52" s="241">
        <f t="shared" si="1517"/>
        <v>122</v>
      </c>
      <c r="IN52" s="241">
        <f t="shared" si="1517"/>
        <v>119</v>
      </c>
      <c r="IO52" s="241">
        <f t="shared" si="1517"/>
        <v>116</v>
      </c>
      <c r="IP52" s="241">
        <f t="shared" si="1517"/>
        <v>151</v>
      </c>
      <c r="IQ52" s="241">
        <f t="shared" si="1517"/>
        <v>117</v>
      </c>
      <c r="IR52" s="241">
        <f t="shared" si="1517"/>
        <v>99</v>
      </c>
      <c r="IS52" s="241">
        <f t="shared" ref="IS52:JD55" si="1518">AX52</f>
        <v>88</v>
      </c>
      <c r="IT52" s="241">
        <f t="shared" si="1518"/>
        <v>121</v>
      </c>
      <c r="IU52" s="241">
        <f t="shared" si="1518"/>
        <v>93</v>
      </c>
      <c r="IV52" s="241">
        <f t="shared" si="1518"/>
        <v>17</v>
      </c>
      <c r="IW52" s="241">
        <f t="shared" si="1518"/>
        <v>9</v>
      </c>
      <c r="IX52" s="241">
        <f t="shared" si="1518"/>
        <v>17</v>
      </c>
      <c r="IY52" s="241">
        <f t="shared" si="1518"/>
        <v>10</v>
      </c>
      <c r="IZ52" s="241">
        <f t="shared" si="1518"/>
        <v>20</v>
      </c>
      <c r="JA52" s="241">
        <f t="shared" si="1518"/>
        <v>23</v>
      </c>
      <c r="JB52" s="241">
        <f t="shared" si="1518"/>
        <v>23</v>
      </c>
      <c r="JC52" s="241">
        <f t="shared" si="1518"/>
        <v>15</v>
      </c>
      <c r="JD52" s="241">
        <f t="shared" si="1518"/>
        <v>14</v>
      </c>
      <c r="JE52" s="650">
        <f t="shared" ref="JE52:JP55" si="1519">BL52</f>
        <v>20</v>
      </c>
      <c r="JF52" s="650">
        <f t="shared" si="1519"/>
        <v>22</v>
      </c>
      <c r="JG52" s="650">
        <f t="shared" si="1519"/>
        <v>20</v>
      </c>
      <c r="JH52" s="650">
        <f t="shared" si="1519"/>
        <v>16</v>
      </c>
      <c r="JI52" s="650">
        <f t="shared" si="1519"/>
        <v>19</v>
      </c>
      <c r="JJ52" s="650">
        <f t="shared" si="1519"/>
        <v>14</v>
      </c>
      <c r="JK52" s="650">
        <f t="shared" si="1519"/>
        <v>17</v>
      </c>
      <c r="JL52" s="650">
        <f t="shared" si="1519"/>
        <v>28</v>
      </c>
      <c r="JM52" s="650">
        <f t="shared" si="1519"/>
        <v>33</v>
      </c>
      <c r="JN52" s="650">
        <f t="shared" si="1519"/>
        <v>31</v>
      </c>
      <c r="JO52" s="650">
        <f t="shared" si="1519"/>
        <v>43</v>
      </c>
      <c r="JP52" s="650">
        <f t="shared" si="1519"/>
        <v>33</v>
      </c>
      <c r="JQ52" s="742">
        <f t="shared" ref="JQ52:KB55" si="1520">BZ52</f>
        <v>29</v>
      </c>
      <c r="JR52" s="742">
        <f t="shared" si="1520"/>
        <v>25</v>
      </c>
      <c r="JS52" s="742">
        <f t="shared" si="1520"/>
        <v>20</v>
      </c>
      <c r="JT52" s="742">
        <f t="shared" si="1520"/>
        <v>19</v>
      </c>
      <c r="JU52" s="742">
        <f t="shared" si="1520"/>
        <v>18</v>
      </c>
      <c r="JV52" s="742">
        <f t="shared" si="1520"/>
        <v>18</v>
      </c>
      <c r="JW52" s="742">
        <f t="shared" si="1520"/>
        <v>18</v>
      </c>
      <c r="JX52" s="742">
        <f t="shared" si="1520"/>
        <v>24</v>
      </c>
      <c r="JY52" s="742">
        <f t="shared" si="1520"/>
        <v>30</v>
      </c>
      <c r="JZ52" s="742">
        <f t="shared" si="1520"/>
        <v>20</v>
      </c>
      <c r="KA52" s="742">
        <f t="shared" si="1520"/>
        <v>19</v>
      </c>
      <c r="KB52" s="742">
        <f t="shared" si="1520"/>
        <v>14</v>
      </c>
      <c r="KC52" s="792">
        <f t="shared" ref="KC52:KN55" si="1521">CN52</f>
        <v>19</v>
      </c>
      <c r="KD52" s="792">
        <f t="shared" si="1521"/>
        <v>23</v>
      </c>
      <c r="KE52" s="792">
        <f t="shared" si="1521"/>
        <v>22</v>
      </c>
      <c r="KF52" s="792">
        <f t="shared" si="1521"/>
        <v>17</v>
      </c>
      <c r="KG52" s="792">
        <f t="shared" si="1521"/>
        <v>14</v>
      </c>
      <c r="KH52" s="792">
        <f t="shared" si="1521"/>
        <v>9</v>
      </c>
      <c r="KI52" s="792">
        <f t="shared" si="1521"/>
        <v>18</v>
      </c>
      <c r="KJ52" s="792">
        <f t="shared" si="1521"/>
        <v>26</v>
      </c>
      <c r="KK52" s="792">
        <f t="shared" si="1521"/>
        <v>17</v>
      </c>
      <c r="KL52" s="792">
        <f t="shared" si="1521"/>
        <v>20</v>
      </c>
      <c r="KM52" s="792">
        <f t="shared" si="1521"/>
        <v>18</v>
      </c>
      <c r="KN52" s="792">
        <f t="shared" si="1521"/>
        <v>10</v>
      </c>
      <c r="KO52" s="967">
        <f t="shared" ref="KO52:KO65" si="1522">DB52</f>
        <v>15</v>
      </c>
      <c r="KP52" s="967">
        <f t="shared" ref="KP52:KP65" si="1523">DC52</f>
        <v>14</v>
      </c>
      <c r="KQ52" s="967">
        <f t="shared" ref="KQ52:KQ65" si="1524">DD52</f>
        <v>14</v>
      </c>
      <c r="KR52" s="967">
        <f t="shared" ref="KR52:KR65" si="1525">DE52</f>
        <v>13</v>
      </c>
      <c r="KS52" s="967">
        <f t="shared" ref="KS52:KS65" si="1526">DF52</f>
        <v>15</v>
      </c>
      <c r="KT52" s="967">
        <f t="shared" ref="KT52:KT65" si="1527">DG52</f>
        <v>5</v>
      </c>
      <c r="KU52" s="967">
        <f t="shared" ref="KU52:KU65" si="1528">DH52</f>
        <v>15</v>
      </c>
      <c r="KV52" s="967">
        <f t="shared" ref="KV52:KV65" si="1529">DI52</f>
        <v>12</v>
      </c>
      <c r="KW52" s="967">
        <f t="shared" ref="KW52:KW65" si="1530">DJ52</f>
        <v>13</v>
      </c>
      <c r="KX52" s="967">
        <f t="shared" ref="KX52:KX65" si="1531">DK52</f>
        <v>12</v>
      </c>
      <c r="KY52" s="967">
        <f t="shared" ref="KY52:KY65" si="1532">DL52</f>
        <v>14</v>
      </c>
      <c r="KZ52" s="967">
        <f t="shared" ref="KZ52:KZ65" si="1533">DM52</f>
        <v>17</v>
      </c>
      <c r="LA52" s="989">
        <f t="shared" ref="LA52:LA65" si="1534">DP52</f>
        <v>11</v>
      </c>
      <c r="LB52" s="989">
        <f t="shared" ref="LB52:LB65" si="1535">DQ52</f>
        <v>21</v>
      </c>
      <c r="LC52" s="989">
        <f t="shared" ref="LC52:LC65" si="1536">DR52</f>
        <v>17</v>
      </c>
      <c r="LD52" s="989">
        <f t="shared" ref="LD52:LD65" si="1537">DS52</f>
        <v>22</v>
      </c>
      <c r="LE52" s="989">
        <f t="shared" ref="LE52:LE65" si="1538">DT52</f>
        <v>11</v>
      </c>
      <c r="LF52" s="989">
        <f t="shared" ref="LF52:LF65" si="1539">DU52</f>
        <v>6</v>
      </c>
      <c r="LG52" s="989">
        <f t="shared" ref="LG52:LG65" si="1540">DV52</f>
        <v>15</v>
      </c>
      <c r="LH52" s="989">
        <f t="shared" ref="LH52:LH65" si="1541">DW52</f>
        <v>12</v>
      </c>
      <c r="LI52" s="989">
        <f t="shared" ref="LI52:LI65" si="1542">DX52</f>
        <v>13</v>
      </c>
      <c r="LJ52" s="989">
        <f t="shared" ref="LJ52:LJ65" si="1543">DY52</f>
        <v>14</v>
      </c>
      <c r="LK52" s="989">
        <f t="shared" ref="LK52:LK65" si="1544">DZ52</f>
        <v>15</v>
      </c>
      <c r="LL52" s="989">
        <f t="shared" ref="LL52:LL65" si="1545">EA52</f>
        <v>5</v>
      </c>
      <c r="LM52" s="1029">
        <f t="shared" ref="LM52:LX56" si="1546">ED52</f>
        <v>15</v>
      </c>
      <c r="LN52" s="1029">
        <f t="shared" si="1546"/>
        <v>15</v>
      </c>
      <c r="LO52" s="1029">
        <f t="shared" si="1546"/>
        <v>10</v>
      </c>
      <c r="LP52" s="1029">
        <f t="shared" si="1546"/>
        <v>13</v>
      </c>
      <c r="LQ52" s="1029">
        <f t="shared" si="1546"/>
        <v>14</v>
      </c>
      <c r="LR52" s="1029">
        <f t="shared" si="1546"/>
        <v>9</v>
      </c>
      <c r="LS52" s="1029">
        <f t="shared" si="1546"/>
        <v>17</v>
      </c>
      <c r="LT52" s="1029">
        <f t="shared" si="1546"/>
        <v>21</v>
      </c>
      <c r="LU52" s="1029">
        <f t="shared" si="1546"/>
        <v>20</v>
      </c>
      <c r="LV52" s="1029">
        <f t="shared" si="1546"/>
        <v>17</v>
      </c>
      <c r="LW52" s="1029">
        <f t="shared" si="1546"/>
        <v>16</v>
      </c>
      <c r="LX52" s="1029">
        <f t="shared" si="1546"/>
        <v>8</v>
      </c>
      <c r="LY52" s="1118">
        <f t="shared" ref="LY52:MJ57" si="1547">ER52</f>
        <v>15</v>
      </c>
      <c r="LZ52" s="1118">
        <f t="shared" si="1547"/>
        <v>17</v>
      </c>
      <c r="MA52" s="1118">
        <f t="shared" si="1547"/>
        <v>19</v>
      </c>
      <c r="MB52" s="1118">
        <f t="shared" si="1547"/>
        <v>16</v>
      </c>
      <c r="MC52" s="1118">
        <f t="shared" si="1547"/>
        <v>16</v>
      </c>
      <c r="MD52" s="1118">
        <f t="shared" si="1547"/>
        <v>7</v>
      </c>
      <c r="ME52" s="1118">
        <f t="shared" si="1547"/>
        <v>15</v>
      </c>
      <c r="MF52" s="1118">
        <f t="shared" si="1547"/>
        <v>16</v>
      </c>
      <c r="MG52" s="1118">
        <f t="shared" si="1547"/>
        <v>16</v>
      </c>
      <c r="MH52" s="1118">
        <f t="shared" si="1547"/>
        <v>15</v>
      </c>
      <c r="MI52" s="1118">
        <f t="shared" si="1547"/>
        <v>16</v>
      </c>
      <c r="MJ52" s="1118">
        <f t="shared" si="1547"/>
        <v>10</v>
      </c>
      <c r="MK52" s="1208">
        <f t="shared" ref="MK52:MK57" si="1548">FF52</f>
        <v>15</v>
      </c>
      <c r="ML52" s="1208">
        <f t="shared" ref="ML52:ML57" si="1549">FG52</f>
        <v>15</v>
      </c>
      <c r="MM52" s="1208">
        <f t="shared" ref="MM52:MM57" si="1550">FH52</f>
        <v>16</v>
      </c>
      <c r="MN52" s="1208">
        <f t="shared" ref="MN52:MN57" si="1551">FI52</f>
        <v>15</v>
      </c>
      <c r="MO52" s="1208">
        <f t="shared" ref="MO52:MO57" si="1552">FJ52</f>
        <v>14</v>
      </c>
      <c r="MP52" s="1208">
        <f t="shared" ref="MP52:MP57" si="1553">FK52</f>
        <v>6</v>
      </c>
      <c r="MQ52" s="1208">
        <f t="shared" ref="MQ52:MQ57" si="1554">FL52</f>
        <v>16</v>
      </c>
      <c r="MR52" s="1208">
        <f t="shared" ref="MR52:MR57" si="1555">FM52</f>
        <v>15</v>
      </c>
      <c r="MS52" s="1208">
        <f t="shared" ref="MS52:MS55" si="1556">FN52</f>
        <v>0</v>
      </c>
      <c r="MT52" s="1208">
        <f t="shared" ref="MT52:MT55" si="1557">FO52</f>
        <v>0</v>
      </c>
      <c r="MU52" s="1208">
        <f t="shared" ref="MU52:MU55" si="1558">FP52</f>
        <v>0</v>
      </c>
      <c r="MV52" s="1208">
        <f t="shared" ref="MV52:MV55" si="1559">FQ52</f>
        <v>0</v>
      </c>
    </row>
    <row r="53" spans="1:360" x14ac:dyDescent="0.3">
      <c r="A53" s="628"/>
      <c r="B53" s="50">
        <v>8.1999999999999993</v>
      </c>
      <c r="E53" s="1311" t="s">
        <v>6</v>
      </c>
      <c r="F53" s="1311"/>
      <c r="G53" s="1312"/>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420"/>
        <v>13</v>
      </c>
      <c r="AW53" s="150">
        <f t="shared" si="1421"/>
        <v>1.0833333333333333</v>
      </c>
      <c r="AX53" s="338">
        <v>0</v>
      </c>
      <c r="AY53" s="64">
        <v>2</v>
      </c>
      <c r="AZ53" s="20">
        <v>0</v>
      </c>
      <c r="BA53" s="64">
        <v>2</v>
      </c>
      <c r="BB53" s="20">
        <v>0</v>
      </c>
      <c r="BC53" s="64">
        <v>0</v>
      </c>
      <c r="BD53" s="187">
        <v>0</v>
      </c>
      <c r="BE53" s="64">
        <v>1</v>
      </c>
      <c r="BF53" s="187">
        <v>1</v>
      </c>
      <c r="BG53" s="64">
        <v>3</v>
      </c>
      <c r="BH53" s="187">
        <v>0</v>
      </c>
      <c r="BI53" s="64">
        <v>0</v>
      </c>
      <c r="BJ53" s="118">
        <f t="shared" si="1424"/>
        <v>9</v>
      </c>
      <c r="BK53" s="150">
        <f t="shared" si="1425"/>
        <v>0.75</v>
      </c>
      <c r="BL53" s="338">
        <v>1</v>
      </c>
      <c r="BM53" s="64">
        <v>1</v>
      </c>
      <c r="BN53" s="20">
        <v>1</v>
      </c>
      <c r="BO53" s="64">
        <v>1</v>
      </c>
      <c r="BP53" s="20">
        <v>1</v>
      </c>
      <c r="BQ53" s="64">
        <v>1</v>
      </c>
      <c r="BR53" s="187">
        <v>1</v>
      </c>
      <c r="BS53" s="64">
        <v>0</v>
      </c>
      <c r="BT53" s="187">
        <v>1</v>
      </c>
      <c r="BU53" s="187">
        <v>1</v>
      </c>
      <c r="BV53" s="187">
        <v>1</v>
      </c>
      <c r="BW53" s="187">
        <v>1</v>
      </c>
      <c r="BX53" s="118">
        <f t="shared" si="1432"/>
        <v>11</v>
      </c>
      <c r="BY53" s="150">
        <f t="shared" si="1433"/>
        <v>0.91666666666666663</v>
      </c>
      <c r="BZ53" s="187">
        <v>0</v>
      </c>
      <c r="CA53" s="64">
        <v>0</v>
      </c>
      <c r="CB53" s="20">
        <v>2</v>
      </c>
      <c r="CC53" s="64">
        <v>1</v>
      </c>
      <c r="CD53" s="20">
        <v>0</v>
      </c>
      <c r="CE53" s="64">
        <v>1</v>
      </c>
      <c r="CF53" s="187">
        <v>1</v>
      </c>
      <c r="CG53" s="64">
        <v>1</v>
      </c>
      <c r="CH53" s="187">
        <v>1</v>
      </c>
      <c r="CI53" s="187">
        <v>1</v>
      </c>
      <c r="CJ53" s="786">
        <v>0</v>
      </c>
      <c r="CK53" s="187">
        <v>1</v>
      </c>
      <c r="CL53" s="118">
        <f t="shared" si="1440"/>
        <v>9</v>
      </c>
      <c r="CM53" s="150">
        <f t="shared" si="1441"/>
        <v>0.75</v>
      </c>
      <c r="CN53" s="187">
        <v>1</v>
      </c>
      <c r="CO53" s="64">
        <v>0</v>
      </c>
      <c r="CP53" s="20">
        <v>1</v>
      </c>
      <c r="CQ53" s="64">
        <v>0</v>
      </c>
      <c r="CR53" s="841">
        <v>1</v>
      </c>
      <c r="CS53" s="842">
        <v>0</v>
      </c>
      <c r="CT53" s="843">
        <v>1</v>
      </c>
      <c r="CU53" s="842">
        <v>1</v>
      </c>
      <c r="CV53" s="925">
        <v>1</v>
      </c>
      <c r="CW53" s="926">
        <v>1</v>
      </c>
      <c r="CX53" s="925">
        <v>0</v>
      </c>
      <c r="CY53" s="927">
        <v>0</v>
      </c>
      <c r="CZ53" s="923">
        <f t="shared" si="1448"/>
        <v>7</v>
      </c>
      <c r="DA53" s="924">
        <f t="shared" si="1449"/>
        <v>0.58333333333333337</v>
      </c>
      <c r="DB53" s="843">
        <v>1</v>
      </c>
      <c r="DC53" s="842">
        <v>1</v>
      </c>
      <c r="DD53" s="841">
        <v>0</v>
      </c>
      <c r="DE53" s="842">
        <v>0</v>
      </c>
      <c r="DF53" s="841">
        <v>1</v>
      </c>
      <c r="DG53" s="842">
        <v>0</v>
      </c>
      <c r="DH53" s="843">
        <v>1</v>
      </c>
      <c r="DI53" s="842">
        <v>0</v>
      </c>
      <c r="DJ53" s="843">
        <v>1</v>
      </c>
      <c r="DK53" s="842">
        <v>0</v>
      </c>
      <c r="DL53" s="843">
        <v>0</v>
      </c>
      <c r="DM53" s="842">
        <v>1</v>
      </c>
      <c r="DN53" s="923">
        <f t="shared" si="1456"/>
        <v>6</v>
      </c>
      <c r="DO53" s="924">
        <f t="shared" si="1457"/>
        <v>0.5</v>
      </c>
      <c r="DP53" s="925">
        <v>0</v>
      </c>
      <c r="DQ53" s="927">
        <v>0</v>
      </c>
      <c r="DR53" s="1051">
        <v>1</v>
      </c>
      <c r="DS53" s="927">
        <v>0</v>
      </c>
      <c r="DT53" s="1051">
        <v>0</v>
      </c>
      <c r="DU53" s="927">
        <v>0</v>
      </c>
      <c r="DV53" s="925">
        <v>0</v>
      </c>
      <c r="DW53" s="927">
        <v>1</v>
      </c>
      <c r="DX53" s="925">
        <v>0</v>
      </c>
      <c r="DY53" s="927">
        <v>0</v>
      </c>
      <c r="DZ53" s="925">
        <v>1</v>
      </c>
      <c r="EA53" s="927">
        <v>0</v>
      </c>
      <c r="EB53" s="923">
        <f t="shared" si="1464"/>
        <v>3</v>
      </c>
      <c r="EC53" s="924">
        <f t="shared" si="1465"/>
        <v>0.25</v>
      </c>
      <c r="ED53" s="843">
        <v>0</v>
      </c>
      <c r="EE53" s="842">
        <v>0</v>
      </c>
      <c r="EF53" s="841">
        <v>1</v>
      </c>
      <c r="EG53" s="842">
        <v>0</v>
      </c>
      <c r="EH53" s="841">
        <v>1</v>
      </c>
      <c r="EI53" s="842">
        <v>0</v>
      </c>
      <c r="EJ53" s="843">
        <v>1</v>
      </c>
      <c r="EK53" s="842">
        <v>1</v>
      </c>
      <c r="EL53" s="843">
        <v>1</v>
      </c>
      <c r="EM53" s="842">
        <v>1</v>
      </c>
      <c r="EN53" s="843">
        <v>1</v>
      </c>
      <c r="EO53" s="842">
        <v>0</v>
      </c>
      <c r="EP53" s="844">
        <f t="shared" si="1473"/>
        <v>7</v>
      </c>
      <c r="EQ53" s="150">
        <f t="shared" si="1474"/>
        <v>0.58333333333333337</v>
      </c>
      <c r="ER53" s="843">
        <v>1</v>
      </c>
      <c r="ES53" s="842">
        <v>1</v>
      </c>
      <c r="ET53" s="841">
        <v>1</v>
      </c>
      <c r="EU53" s="842">
        <v>1</v>
      </c>
      <c r="EV53" s="841">
        <v>1</v>
      </c>
      <c r="EW53" s="842">
        <v>0</v>
      </c>
      <c r="EX53" s="843">
        <v>1</v>
      </c>
      <c r="EY53" s="842">
        <v>1</v>
      </c>
      <c r="EZ53" s="843">
        <v>1</v>
      </c>
      <c r="FA53" s="842">
        <v>1</v>
      </c>
      <c r="FB53" s="843">
        <v>1</v>
      </c>
      <c r="FC53" s="842">
        <v>1</v>
      </c>
      <c r="FD53" s="844">
        <f t="shared" si="1482"/>
        <v>11</v>
      </c>
      <c r="FE53" s="150">
        <f t="shared" si="1483"/>
        <v>0.91666666666666663</v>
      </c>
      <c r="FF53" s="843">
        <v>1</v>
      </c>
      <c r="FG53" s="842">
        <v>1</v>
      </c>
      <c r="FH53" s="841">
        <v>1</v>
      </c>
      <c r="FI53" s="842">
        <v>0</v>
      </c>
      <c r="FJ53" s="841">
        <v>1</v>
      </c>
      <c r="FK53" s="842">
        <v>0</v>
      </c>
      <c r="FL53" s="843">
        <v>1</v>
      </c>
      <c r="FM53" s="842">
        <v>1</v>
      </c>
      <c r="FN53" s="843"/>
      <c r="FO53" s="842"/>
      <c r="FP53" s="843"/>
      <c r="FQ53" s="842"/>
      <c r="FR53" s="844">
        <f t="shared" si="1488"/>
        <v>6</v>
      </c>
      <c r="FS53" s="150">
        <f t="shared" si="1489"/>
        <v>0.75</v>
      </c>
      <c r="FT53" s="300">
        <f t="shared" si="1490"/>
        <v>1</v>
      </c>
      <c r="FU53" s="1103">
        <v>0</v>
      </c>
      <c r="FV53" s="300">
        <f t="shared" si="1491"/>
        <v>0</v>
      </c>
      <c r="FW53" s="1099">
        <v>0</v>
      </c>
      <c r="FX53" s="300">
        <f t="shared" si="1492"/>
        <v>0</v>
      </c>
      <c r="FY53" s="1099">
        <f t="shared" si="1493"/>
        <v>0</v>
      </c>
      <c r="FZ53" s="300">
        <f t="shared" si="1494"/>
        <v>0</v>
      </c>
      <c r="GA53" s="1099">
        <f t="shared" si="1495"/>
        <v>0</v>
      </c>
      <c r="GB53" s="300">
        <f t="shared" si="1496"/>
        <v>0</v>
      </c>
      <c r="GC53" s="1099">
        <f t="shared" si="1497"/>
        <v>0</v>
      </c>
      <c r="GD53" s="300">
        <f t="shared" si="1498"/>
        <v>-1</v>
      </c>
      <c r="GE53" s="1099">
        <f t="shared" si="1499"/>
        <v>-1</v>
      </c>
      <c r="GF53" s="300">
        <f t="shared" si="1500"/>
        <v>1</v>
      </c>
      <c r="GG53" s="1157">
        <f t="shared" si="1501"/>
        <v>0</v>
      </c>
      <c r="GH53" s="300">
        <f t="shared" si="1502"/>
        <v>0</v>
      </c>
      <c r="GI53" s="1099">
        <f t="shared" si="1503"/>
        <v>0</v>
      </c>
      <c r="GJ53" s="300">
        <f t="shared" si="1504"/>
        <v>0</v>
      </c>
      <c r="GK53" s="1099">
        <f t="shared" si="1505"/>
        <v>0</v>
      </c>
      <c r="GL53" s="300">
        <f t="shared" si="1506"/>
        <v>0</v>
      </c>
      <c r="GM53" s="1099">
        <f t="shared" si="1507"/>
        <v>0</v>
      </c>
      <c r="GN53" s="300">
        <f t="shared" si="1508"/>
        <v>0</v>
      </c>
      <c r="GO53" s="1099">
        <f t="shared" si="1509"/>
        <v>0</v>
      </c>
      <c r="GP53" s="300">
        <f t="shared" si="1510"/>
        <v>0</v>
      </c>
      <c r="GQ53" s="1099">
        <f t="shared" si="1511"/>
        <v>0</v>
      </c>
      <c r="GR53" s="1244">
        <f t="shared" si="355"/>
        <v>0</v>
      </c>
      <c r="GS53" s="1186">
        <f t="shared" si="356"/>
        <v>0</v>
      </c>
      <c r="GT53" s="1244">
        <f t="shared" si="357"/>
        <v>0</v>
      </c>
      <c r="GU53" s="342">
        <f t="shared" si="358"/>
        <v>0</v>
      </c>
      <c r="GV53" s="1244">
        <f t="shared" si="359"/>
        <v>0</v>
      </c>
      <c r="GW53" s="342">
        <f t="shared" si="360"/>
        <v>0</v>
      </c>
      <c r="GX53" s="1244">
        <f t="shared" si="361"/>
        <v>-1</v>
      </c>
      <c r="GY53" s="342">
        <f t="shared" si="362"/>
        <v>-1</v>
      </c>
      <c r="GZ53" s="1244">
        <f t="shared" si="363"/>
        <v>1</v>
      </c>
      <c r="HA53" s="342">
        <v>0</v>
      </c>
      <c r="HB53" s="1244">
        <f t="shared" si="365"/>
        <v>-1</v>
      </c>
      <c r="HC53" s="342">
        <f t="shared" si="366"/>
        <v>-1</v>
      </c>
      <c r="HD53" s="1244">
        <f t="shared" si="367"/>
        <v>1</v>
      </c>
      <c r="HE53" s="342">
        <v>0</v>
      </c>
      <c r="HF53" s="1244">
        <f t="shared" si="369"/>
        <v>0</v>
      </c>
      <c r="HG53" s="342">
        <f t="shared" si="370"/>
        <v>0</v>
      </c>
      <c r="HH53" s="1244">
        <f t="shared" si="371"/>
        <v>-1</v>
      </c>
      <c r="HI53" s="342">
        <f t="shared" si="372"/>
        <v>-1</v>
      </c>
      <c r="HJ53" s="1244">
        <f t="shared" si="373"/>
        <v>0</v>
      </c>
      <c r="HK53" s="342" t="e">
        <f t="shared" si="374"/>
        <v>#DIV/0!</v>
      </c>
      <c r="HL53" s="1244">
        <f t="shared" si="375"/>
        <v>0</v>
      </c>
      <c r="HM53" s="342" t="e">
        <f t="shared" si="376"/>
        <v>#DIV/0!</v>
      </c>
      <c r="HN53" s="1244">
        <f t="shared" si="377"/>
        <v>0</v>
      </c>
      <c r="HO53" s="342" t="e">
        <f t="shared" si="378"/>
        <v>#DIV/0!</v>
      </c>
      <c r="HP53" s="1244">
        <f t="shared" si="1512"/>
        <v>1</v>
      </c>
      <c r="HQ53" s="898">
        <f t="shared" si="1513"/>
        <v>1</v>
      </c>
      <c r="HR53" s="110">
        <f t="shared" si="1514"/>
        <v>0</v>
      </c>
      <c r="HS53" s="100">
        <f t="shared" si="1515"/>
        <v>0</v>
      </c>
      <c r="HT53" s="1177"/>
      <c r="HU53" t="str">
        <f t="shared" si="1516"/>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517"/>
        <v>1</v>
      </c>
      <c r="IH53" s="241">
        <f t="shared" si="1517"/>
        <v>1</v>
      </c>
      <c r="II53" s="241">
        <f t="shared" si="1517"/>
        <v>1</v>
      </c>
      <c r="IJ53" s="241">
        <f t="shared" si="1517"/>
        <v>1</v>
      </c>
      <c r="IK53" s="241">
        <f t="shared" si="1517"/>
        <v>1</v>
      </c>
      <c r="IL53" s="241">
        <f t="shared" si="1517"/>
        <v>1</v>
      </c>
      <c r="IM53" s="241">
        <f t="shared" si="1517"/>
        <v>1</v>
      </c>
      <c r="IN53" s="241">
        <f t="shared" si="1517"/>
        <v>1</v>
      </c>
      <c r="IO53" s="241">
        <f t="shared" si="1517"/>
        <v>1</v>
      </c>
      <c r="IP53" s="241">
        <f t="shared" si="1517"/>
        <v>0</v>
      </c>
      <c r="IQ53" s="241">
        <f t="shared" si="1517"/>
        <v>2</v>
      </c>
      <c r="IR53" s="241">
        <f t="shared" si="1517"/>
        <v>2</v>
      </c>
      <c r="IS53" s="241">
        <f t="shared" si="1518"/>
        <v>0</v>
      </c>
      <c r="IT53" s="241">
        <f t="shared" si="1518"/>
        <v>2</v>
      </c>
      <c r="IU53" s="241">
        <f t="shared" si="1518"/>
        <v>0</v>
      </c>
      <c r="IV53" s="241">
        <f t="shared" si="1518"/>
        <v>2</v>
      </c>
      <c r="IW53" s="241">
        <f t="shared" si="1518"/>
        <v>0</v>
      </c>
      <c r="IX53" s="241">
        <f t="shared" si="1518"/>
        <v>0</v>
      </c>
      <c r="IY53" s="241">
        <f t="shared" si="1518"/>
        <v>0</v>
      </c>
      <c r="IZ53" s="241">
        <f t="shared" si="1518"/>
        <v>1</v>
      </c>
      <c r="JA53" s="241">
        <f t="shared" si="1518"/>
        <v>1</v>
      </c>
      <c r="JB53" s="241">
        <f t="shared" si="1518"/>
        <v>3</v>
      </c>
      <c r="JC53" s="241">
        <f t="shared" si="1518"/>
        <v>0</v>
      </c>
      <c r="JD53" s="241">
        <f t="shared" si="1518"/>
        <v>0</v>
      </c>
      <c r="JE53" s="650">
        <f t="shared" si="1519"/>
        <v>1</v>
      </c>
      <c r="JF53" s="650">
        <f t="shared" si="1519"/>
        <v>1</v>
      </c>
      <c r="JG53" s="650">
        <f t="shared" si="1519"/>
        <v>1</v>
      </c>
      <c r="JH53" s="650">
        <f t="shared" si="1519"/>
        <v>1</v>
      </c>
      <c r="JI53" s="650">
        <f t="shared" si="1519"/>
        <v>1</v>
      </c>
      <c r="JJ53" s="650">
        <f t="shared" si="1519"/>
        <v>1</v>
      </c>
      <c r="JK53" s="650">
        <f t="shared" si="1519"/>
        <v>1</v>
      </c>
      <c r="JL53" s="650">
        <f t="shared" si="1519"/>
        <v>0</v>
      </c>
      <c r="JM53" s="650">
        <f t="shared" si="1519"/>
        <v>1</v>
      </c>
      <c r="JN53" s="650">
        <f t="shared" si="1519"/>
        <v>1</v>
      </c>
      <c r="JO53" s="650">
        <f t="shared" si="1519"/>
        <v>1</v>
      </c>
      <c r="JP53" s="650">
        <f t="shared" si="1519"/>
        <v>1</v>
      </c>
      <c r="JQ53" s="742">
        <f t="shared" si="1520"/>
        <v>0</v>
      </c>
      <c r="JR53" s="742">
        <f t="shared" si="1520"/>
        <v>0</v>
      </c>
      <c r="JS53" s="742">
        <f t="shared" si="1520"/>
        <v>2</v>
      </c>
      <c r="JT53" s="742">
        <f t="shared" si="1520"/>
        <v>1</v>
      </c>
      <c r="JU53" s="742">
        <f t="shared" si="1520"/>
        <v>0</v>
      </c>
      <c r="JV53" s="742">
        <f t="shared" si="1520"/>
        <v>1</v>
      </c>
      <c r="JW53" s="742">
        <f t="shared" si="1520"/>
        <v>1</v>
      </c>
      <c r="JX53" s="742">
        <f t="shared" si="1520"/>
        <v>1</v>
      </c>
      <c r="JY53" s="742">
        <f t="shared" si="1520"/>
        <v>1</v>
      </c>
      <c r="JZ53" s="742">
        <f t="shared" si="1520"/>
        <v>1</v>
      </c>
      <c r="KA53" s="742">
        <f t="shared" si="1520"/>
        <v>0</v>
      </c>
      <c r="KB53" s="742">
        <f t="shared" si="1520"/>
        <v>1</v>
      </c>
      <c r="KC53" s="792">
        <f t="shared" si="1521"/>
        <v>1</v>
      </c>
      <c r="KD53" s="792">
        <f t="shared" si="1521"/>
        <v>0</v>
      </c>
      <c r="KE53" s="792">
        <f t="shared" si="1521"/>
        <v>1</v>
      </c>
      <c r="KF53" s="792">
        <f t="shared" si="1521"/>
        <v>0</v>
      </c>
      <c r="KG53" s="792">
        <f t="shared" si="1521"/>
        <v>1</v>
      </c>
      <c r="KH53" s="792">
        <f t="shared" si="1521"/>
        <v>0</v>
      </c>
      <c r="KI53" s="792">
        <f t="shared" si="1521"/>
        <v>1</v>
      </c>
      <c r="KJ53" s="792">
        <f t="shared" si="1521"/>
        <v>1</v>
      </c>
      <c r="KK53" s="792">
        <f t="shared" si="1521"/>
        <v>1</v>
      </c>
      <c r="KL53" s="792">
        <f t="shared" si="1521"/>
        <v>1</v>
      </c>
      <c r="KM53" s="792">
        <f t="shared" si="1521"/>
        <v>0</v>
      </c>
      <c r="KN53" s="792">
        <f t="shared" si="1521"/>
        <v>0</v>
      </c>
      <c r="KO53" s="967">
        <f t="shared" si="1522"/>
        <v>1</v>
      </c>
      <c r="KP53" s="967">
        <f t="shared" si="1523"/>
        <v>1</v>
      </c>
      <c r="KQ53" s="967">
        <f t="shared" si="1524"/>
        <v>0</v>
      </c>
      <c r="KR53" s="967">
        <f t="shared" si="1525"/>
        <v>0</v>
      </c>
      <c r="KS53" s="967">
        <f t="shared" si="1526"/>
        <v>1</v>
      </c>
      <c r="KT53" s="967">
        <f t="shared" si="1527"/>
        <v>0</v>
      </c>
      <c r="KU53" s="967">
        <f t="shared" si="1528"/>
        <v>1</v>
      </c>
      <c r="KV53" s="967">
        <f t="shared" si="1529"/>
        <v>0</v>
      </c>
      <c r="KW53" s="967">
        <f t="shared" si="1530"/>
        <v>1</v>
      </c>
      <c r="KX53" s="967">
        <f t="shared" si="1531"/>
        <v>0</v>
      </c>
      <c r="KY53" s="967">
        <f t="shared" si="1532"/>
        <v>0</v>
      </c>
      <c r="KZ53" s="967">
        <f t="shared" si="1533"/>
        <v>1</v>
      </c>
      <c r="LA53" s="989">
        <f t="shared" si="1534"/>
        <v>0</v>
      </c>
      <c r="LB53" s="989">
        <f t="shared" si="1535"/>
        <v>0</v>
      </c>
      <c r="LC53" s="989">
        <f t="shared" si="1536"/>
        <v>1</v>
      </c>
      <c r="LD53" s="989">
        <f t="shared" si="1537"/>
        <v>0</v>
      </c>
      <c r="LE53" s="989">
        <f t="shared" si="1538"/>
        <v>0</v>
      </c>
      <c r="LF53" s="989">
        <f t="shared" si="1539"/>
        <v>0</v>
      </c>
      <c r="LG53" s="989">
        <f t="shared" si="1540"/>
        <v>0</v>
      </c>
      <c r="LH53" s="989">
        <f t="shared" si="1541"/>
        <v>1</v>
      </c>
      <c r="LI53" s="989">
        <f t="shared" si="1542"/>
        <v>0</v>
      </c>
      <c r="LJ53" s="989">
        <f t="shared" si="1543"/>
        <v>0</v>
      </c>
      <c r="LK53" s="989">
        <f t="shared" si="1544"/>
        <v>1</v>
      </c>
      <c r="LL53" s="989">
        <f t="shared" si="1545"/>
        <v>0</v>
      </c>
      <c r="LM53" s="1029">
        <f t="shared" si="1546"/>
        <v>0</v>
      </c>
      <c r="LN53" s="1029">
        <f t="shared" si="1546"/>
        <v>0</v>
      </c>
      <c r="LO53" s="1029">
        <f t="shared" si="1546"/>
        <v>1</v>
      </c>
      <c r="LP53" s="1029">
        <f t="shared" si="1546"/>
        <v>0</v>
      </c>
      <c r="LQ53" s="1029">
        <f t="shared" si="1546"/>
        <v>1</v>
      </c>
      <c r="LR53" s="1029">
        <f t="shared" si="1546"/>
        <v>0</v>
      </c>
      <c r="LS53" s="1029">
        <f t="shared" si="1546"/>
        <v>1</v>
      </c>
      <c r="LT53" s="1029">
        <f t="shared" si="1546"/>
        <v>1</v>
      </c>
      <c r="LU53" s="1029">
        <f t="shared" si="1546"/>
        <v>1</v>
      </c>
      <c r="LV53" s="1029">
        <f t="shared" si="1546"/>
        <v>1</v>
      </c>
      <c r="LW53" s="1029">
        <f t="shared" si="1546"/>
        <v>1</v>
      </c>
      <c r="LX53" s="1029">
        <f t="shared" si="1546"/>
        <v>0</v>
      </c>
      <c r="LY53" s="1118">
        <f t="shared" si="1547"/>
        <v>1</v>
      </c>
      <c r="LZ53" s="1118">
        <f t="shared" si="1547"/>
        <v>1</v>
      </c>
      <c r="MA53" s="1118">
        <f t="shared" si="1547"/>
        <v>1</v>
      </c>
      <c r="MB53" s="1118">
        <f t="shared" si="1547"/>
        <v>1</v>
      </c>
      <c r="MC53" s="1118">
        <f t="shared" si="1547"/>
        <v>1</v>
      </c>
      <c r="MD53" s="1118">
        <f t="shared" si="1547"/>
        <v>0</v>
      </c>
      <c r="ME53" s="1118">
        <f t="shared" si="1547"/>
        <v>1</v>
      </c>
      <c r="MF53" s="1118">
        <f t="shared" si="1547"/>
        <v>1</v>
      </c>
      <c r="MG53" s="1118">
        <f t="shared" si="1547"/>
        <v>1</v>
      </c>
      <c r="MH53" s="1118">
        <f t="shared" si="1547"/>
        <v>1</v>
      </c>
      <c r="MI53" s="1118">
        <f t="shared" si="1547"/>
        <v>1</v>
      </c>
      <c r="MJ53" s="1118">
        <f t="shared" si="1547"/>
        <v>1</v>
      </c>
      <c r="MK53" s="1208">
        <f t="shared" si="1548"/>
        <v>1</v>
      </c>
      <c r="ML53" s="1208">
        <f t="shared" si="1549"/>
        <v>1</v>
      </c>
      <c r="MM53" s="1208">
        <f t="shared" si="1550"/>
        <v>1</v>
      </c>
      <c r="MN53" s="1208">
        <f t="shared" si="1551"/>
        <v>0</v>
      </c>
      <c r="MO53" s="1208">
        <f t="shared" si="1552"/>
        <v>1</v>
      </c>
      <c r="MP53" s="1208">
        <f t="shared" si="1553"/>
        <v>0</v>
      </c>
      <c r="MQ53" s="1208">
        <f t="shared" si="1554"/>
        <v>1</v>
      </c>
      <c r="MR53" s="1208">
        <f t="shared" si="1555"/>
        <v>1</v>
      </c>
      <c r="MS53" s="1208">
        <f t="shared" si="1556"/>
        <v>0</v>
      </c>
      <c r="MT53" s="1208">
        <f t="shared" si="1557"/>
        <v>0</v>
      </c>
      <c r="MU53" s="1208">
        <f t="shared" si="1558"/>
        <v>0</v>
      </c>
      <c r="MV53" s="1208">
        <f t="shared" si="1559"/>
        <v>0</v>
      </c>
    </row>
    <row r="54" spans="1:360" x14ac:dyDescent="0.3">
      <c r="A54" s="628"/>
      <c r="B54" s="50">
        <v>8.3000000000000007</v>
      </c>
      <c r="E54" s="1311" t="s">
        <v>7</v>
      </c>
      <c r="F54" s="1311"/>
      <c r="G54" s="1312"/>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420"/>
        <v>16</v>
      </c>
      <c r="AW54" s="150">
        <f t="shared" si="1421"/>
        <v>1.3333333333333333</v>
      </c>
      <c r="AX54" s="338">
        <v>1</v>
      </c>
      <c r="AY54" s="64">
        <v>4</v>
      </c>
      <c r="AZ54" s="20">
        <v>2</v>
      </c>
      <c r="BA54" s="64">
        <v>1</v>
      </c>
      <c r="BB54" s="20">
        <v>0</v>
      </c>
      <c r="BC54" s="64">
        <v>1</v>
      </c>
      <c r="BD54" s="187">
        <v>2</v>
      </c>
      <c r="BE54" s="64">
        <v>2</v>
      </c>
      <c r="BF54" s="187">
        <v>2</v>
      </c>
      <c r="BG54" s="64">
        <v>1</v>
      </c>
      <c r="BH54" s="187">
        <v>0</v>
      </c>
      <c r="BI54" s="64">
        <v>1</v>
      </c>
      <c r="BJ54" s="118">
        <f t="shared" si="1424"/>
        <v>17</v>
      </c>
      <c r="BK54" s="150">
        <f t="shared" si="1425"/>
        <v>1.4166666666666667</v>
      </c>
      <c r="BL54" s="338">
        <v>2</v>
      </c>
      <c r="BM54" s="64">
        <v>2</v>
      </c>
      <c r="BN54" s="20">
        <v>1</v>
      </c>
      <c r="BO54" s="64">
        <v>1</v>
      </c>
      <c r="BP54" s="20">
        <v>1</v>
      </c>
      <c r="BQ54" s="64">
        <v>1</v>
      </c>
      <c r="BR54" s="187">
        <v>1</v>
      </c>
      <c r="BS54" s="64">
        <v>1</v>
      </c>
      <c r="BT54" s="187">
        <v>1</v>
      </c>
      <c r="BU54" s="187">
        <v>2</v>
      </c>
      <c r="BV54" s="187">
        <v>1</v>
      </c>
      <c r="BW54" s="187">
        <v>0</v>
      </c>
      <c r="BX54" s="118">
        <f t="shared" si="1432"/>
        <v>14</v>
      </c>
      <c r="BY54" s="150">
        <f t="shared" si="1433"/>
        <v>1.1666666666666667</v>
      </c>
      <c r="BZ54" s="187">
        <v>1</v>
      </c>
      <c r="CA54" s="64">
        <v>1</v>
      </c>
      <c r="CB54" s="20">
        <v>1</v>
      </c>
      <c r="CC54" s="64">
        <v>1</v>
      </c>
      <c r="CD54" s="20">
        <v>0</v>
      </c>
      <c r="CE54" s="784">
        <v>1</v>
      </c>
      <c r="CF54" s="786">
        <v>0</v>
      </c>
      <c r="CG54" s="784">
        <v>0</v>
      </c>
      <c r="CH54" s="786">
        <v>1</v>
      </c>
      <c r="CI54" s="786">
        <v>0</v>
      </c>
      <c r="CJ54" s="786">
        <v>0</v>
      </c>
      <c r="CK54" s="786">
        <v>0</v>
      </c>
      <c r="CL54" s="787">
        <f t="shared" si="1440"/>
        <v>6</v>
      </c>
      <c r="CM54" s="150">
        <f t="shared" si="1441"/>
        <v>0.5</v>
      </c>
      <c r="CN54" s="187">
        <v>0</v>
      </c>
      <c r="CO54" s="64">
        <v>0</v>
      </c>
      <c r="CP54" s="20">
        <v>0</v>
      </c>
      <c r="CQ54" s="64">
        <v>0</v>
      </c>
      <c r="CR54" s="841">
        <v>0</v>
      </c>
      <c r="CS54" s="842">
        <v>0</v>
      </c>
      <c r="CT54" s="843">
        <v>0</v>
      </c>
      <c r="CU54" s="842">
        <v>0</v>
      </c>
      <c r="CV54" s="925">
        <v>0</v>
      </c>
      <c r="CW54" s="926">
        <v>0</v>
      </c>
      <c r="CX54" s="925">
        <v>1</v>
      </c>
      <c r="CY54" s="927">
        <v>0</v>
      </c>
      <c r="CZ54" s="923">
        <f t="shared" si="1448"/>
        <v>1</v>
      </c>
      <c r="DA54" s="924">
        <f t="shared" si="1449"/>
        <v>8.3333333333333329E-2</v>
      </c>
      <c r="DB54" s="843">
        <v>0</v>
      </c>
      <c r="DC54" s="842">
        <v>0</v>
      </c>
      <c r="DD54" s="841">
        <v>0</v>
      </c>
      <c r="DE54" s="842">
        <v>0</v>
      </c>
      <c r="DF54" s="841">
        <v>0</v>
      </c>
      <c r="DG54" s="842">
        <v>0</v>
      </c>
      <c r="DH54" s="843">
        <v>0</v>
      </c>
      <c r="DI54" s="842">
        <v>0</v>
      </c>
      <c r="DJ54" s="843">
        <v>0</v>
      </c>
      <c r="DK54" s="842">
        <v>0</v>
      </c>
      <c r="DL54" s="843">
        <v>0</v>
      </c>
      <c r="DM54" s="842">
        <v>0</v>
      </c>
      <c r="DN54" s="923">
        <f t="shared" si="1456"/>
        <v>0</v>
      </c>
      <c r="DO54" s="924">
        <f t="shared" si="1457"/>
        <v>0</v>
      </c>
      <c r="DP54" s="925">
        <v>0</v>
      </c>
      <c r="DQ54" s="927">
        <v>0</v>
      </c>
      <c r="DR54" s="1051">
        <v>0</v>
      </c>
      <c r="DS54" s="927">
        <v>0</v>
      </c>
      <c r="DT54" s="1051">
        <v>0</v>
      </c>
      <c r="DU54" s="927">
        <v>0</v>
      </c>
      <c r="DV54" s="925">
        <v>0</v>
      </c>
      <c r="DW54" s="927">
        <v>0</v>
      </c>
      <c r="DX54" s="925">
        <v>0</v>
      </c>
      <c r="DY54" s="927">
        <v>0</v>
      </c>
      <c r="DZ54" s="925">
        <v>0</v>
      </c>
      <c r="EA54" s="927">
        <v>0</v>
      </c>
      <c r="EB54" s="923">
        <f t="shared" si="1464"/>
        <v>0</v>
      </c>
      <c r="EC54" s="924">
        <f t="shared" si="1465"/>
        <v>0</v>
      </c>
      <c r="ED54" s="843">
        <v>0</v>
      </c>
      <c r="EE54" s="842">
        <v>0</v>
      </c>
      <c r="EF54" s="841">
        <v>0</v>
      </c>
      <c r="EG54" s="842">
        <v>0</v>
      </c>
      <c r="EH54" s="841">
        <v>0</v>
      </c>
      <c r="EI54" s="842">
        <v>0</v>
      </c>
      <c r="EJ54" s="843">
        <v>0</v>
      </c>
      <c r="EK54" s="842">
        <v>0</v>
      </c>
      <c r="EL54" s="843">
        <v>0</v>
      </c>
      <c r="EM54" s="842">
        <v>0</v>
      </c>
      <c r="EN54" s="843">
        <v>0</v>
      </c>
      <c r="EO54" s="842">
        <v>0</v>
      </c>
      <c r="EP54" s="844">
        <f t="shared" si="1473"/>
        <v>0</v>
      </c>
      <c r="EQ54" s="150">
        <f t="shared" si="1474"/>
        <v>0</v>
      </c>
      <c r="ER54" s="843">
        <v>0</v>
      </c>
      <c r="ES54" s="842">
        <v>0</v>
      </c>
      <c r="ET54" s="841">
        <v>0</v>
      </c>
      <c r="EU54" s="842">
        <v>0</v>
      </c>
      <c r="EV54" s="841">
        <v>0</v>
      </c>
      <c r="EW54" s="842">
        <v>0</v>
      </c>
      <c r="EX54" s="843">
        <v>0</v>
      </c>
      <c r="EY54" s="842">
        <v>0</v>
      </c>
      <c r="EZ54" s="843">
        <v>0</v>
      </c>
      <c r="FA54" s="842">
        <v>0</v>
      </c>
      <c r="FB54" s="843">
        <v>0</v>
      </c>
      <c r="FC54" s="842">
        <v>0</v>
      </c>
      <c r="FD54" s="844">
        <f t="shared" si="1482"/>
        <v>0</v>
      </c>
      <c r="FE54" s="150">
        <f t="shared" si="1483"/>
        <v>0</v>
      </c>
      <c r="FF54" s="843">
        <v>0</v>
      </c>
      <c r="FG54" s="842">
        <v>0</v>
      </c>
      <c r="FH54" s="841">
        <v>0</v>
      </c>
      <c r="FI54" s="842">
        <v>0</v>
      </c>
      <c r="FJ54" s="841">
        <v>0</v>
      </c>
      <c r="FK54" s="842">
        <v>0</v>
      </c>
      <c r="FL54" s="843">
        <v>0</v>
      </c>
      <c r="FM54" s="842">
        <v>0</v>
      </c>
      <c r="FN54" s="843"/>
      <c r="FO54" s="842"/>
      <c r="FP54" s="843"/>
      <c r="FQ54" s="842"/>
      <c r="FR54" s="844">
        <f t="shared" si="1488"/>
        <v>0</v>
      </c>
      <c r="FS54" s="150">
        <f t="shared" si="1489"/>
        <v>0</v>
      </c>
      <c r="FT54" s="300">
        <f t="shared" si="1490"/>
        <v>0</v>
      </c>
      <c r="FU54" s="1103">
        <v>0</v>
      </c>
      <c r="FV54" s="300">
        <f t="shared" si="1491"/>
        <v>0</v>
      </c>
      <c r="FW54" s="1099">
        <v>0</v>
      </c>
      <c r="FX54" s="300">
        <f t="shared" si="1492"/>
        <v>0</v>
      </c>
      <c r="FY54" s="1099">
        <f t="shared" si="1493"/>
        <v>0</v>
      </c>
      <c r="FZ54" s="300">
        <f t="shared" si="1494"/>
        <v>0</v>
      </c>
      <c r="GA54" s="1099">
        <f t="shared" si="1495"/>
        <v>0</v>
      </c>
      <c r="GB54" s="300">
        <f t="shared" si="1496"/>
        <v>0</v>
      </c>
      <c r="GC54" s="1099">
        <f t="shared" si="1497"/>
        <v>0</v>
      </c>
      <c r="GD54" s="300">
        <f t="shared" si="1498"/>
        <v>0</v>
      </c>
      <c r="GE54" s="1099">
        <f t="shared" si="1499"/>
        <v>0</v>
      </c>
      <c r="GF54" s="300">
        <f t="shared" si="1500"/>
        <v>0</v>
      </c>
      <c r="GG54" s="1157">
        <f t="shared" si="1501"/>
        <v>0</v>
      </c>
      <c r="GH54" s="300">
        <f t="shared" si="1502"/>
        <v>0</v>
      </c>
      <c r="GI54" s="1099">
        <f t="shared" si="1503"/>
        <v>0</v>
      </c>
      <c r="GJ54" s="300">
        <f t="shared" si="1504"/>
        <v>0</v>
      </c>
      <c r="GK54" s="1099">
        <f t="shared" si="1505"/>
        <v>0</v>
      </c>
      <c r="GL54" s="300">
        <f t="shared" si="1506"/>
        <v>0</v>
      </c>
      <c r="GM54" s="1099">
        <f t="shared" si="1507"/>
        <v>0</v>
      </c>
      <c r="GN54" s="300">
        <f t="shared" si="1508"/>
        <v>0</v>
      </c>
      <c r="GO54" s="1099">
        <f t="shared" si="1509"/>
        <v>0</v>
      </c>
      <c r="GP54" s="300">
        <f t="shared" si="1510"/>
        <v>0</v>
      </c>
      <c r="GQ54" s="1099">
        <f t="shared" si="1511"/>
        <v>0</v>
      </c>
      <c r="GR54" s="1244">
        <f t="shared" si="355"/>
        <v>0</v>
      </c>
      <c r="GS54" s="1186">
        <v>0</v>
      </c>
      <c r="GT54" s="1244">
        <f t="shared" si="357"/>
        <v>0</v>
      </c>
      <c r="GU54" s="342">
        <v>0</v>
      </c>
      <c r="GV54" s="1244">
        <f t="shared" si="359"/>
        <v>0</v>
      </c>
      <c r="GW54" s="342">
        <v>0</v>
      </c>
      <c r="GX54" s="1244">
        <f t="shared" si="361"/>
        <v>0</v>
      </c>
      <c r="GY54" s="342">
        <v>0</v>
      </c>
      <c r="GZ54" s="1244">
        <f t="shared" si="363"/>
        <v>0</v>
      </c>
      <c r="HA54" s="342">
        <v>0</v>
      </c>
      <c r="HB54" s="1244">
        <f t="shared" si="365"/>
        <v>0</v>
      </c>
      <c r="HC54" s="342">
        <v>0</v>
      </c>
      <c r="HD54" s="1244">
        <f t="shared" si="367"/>
        <v>0</v>
      </c>
      <c r="HE54" s="342">
        <v>0</v>
      </c>
      <c r="HF54" s="1244">
        <f t="shared" si="369"/>
        <v>0</v>
      </c>
      <c r="HG54" s="342">
        <v>0</v>
      </c>
      <c r="HH54" s="1244">
        <f t="shared" si="371"/>
        <v>0</v>
      </c>
      <c r="HI54" s="342" t="e">
        <f t="shared" si="372"/>
        <v>#DIV/0!</v>
      </c>
      <c r="HJ54" s="1244">
        <f t="shared" si="373"/>
        <v>0</v>
      </c>
      <c r="HK54" s="342" t="e">
        <f t="shared" si="374"/>
        <v>#DIV/0!</v>
      </c>
      <c r="HL54" s="1244">
        <f t="shared" si="375"/>
        <v>0</v>
      </c>
      <c r="HM54" s="342" t="e">
        <f t="shared" si="376"/>
        <v>#DIV/0!</v>
      </c>
      <c r="HN54" s="1244">
        <f t="shared" si="377"/>
        <v>0</v>
      </c>
      <c r="HO54" s="342" t="e">
        <f t="shared" si="378"/>
        <v>#DIV/0!</v>
      </c>
      <c r="HP54" s="1244">
        <f t="shared" si="1512"/>
        <v>0</v>
      </c>
      <c r="HQ54" s="898">
        <f t="shared" si="1513"/>
        <v>0</v>
      </c>
      <c r="HR54" s="110">
        <f t="shared" si="1514"/>
        <v>0</v>
      </c>
      <c r="HS54" s="100">
        <f t="shared" si="1515"/>
        <v>0</v>
      </c>
      <c r="HT54" s="1177"/>
      <c r="HU54" t="str">
        <f t="shared" si="1516"/>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517"/>
        <v>1</v>
      </c>
      <c r="IH54" s="241">
        <f t="shared" si="1517"/>
        <v>1</v>
      </c>
      <c r="II54" s="241">
        <f t="shared" si="1517"/>
        <v>0</v>
      </c>
      <c r="IJ54" s="241">
        <f t="shared" si="1517"/>
        <v>1</v>
      </c>
      <c r="IK54" s="241">
        <f t="shared" si="1517"/>
        <v>2</v>
      </c>
      <c r="IL54" s="241">
        <f t="shared" si="1517"/>
        <v>0</v>
      </c>
      <c r="IM54" s="241">
        <f t="shared" si="1517"/>
        <v>4</v>
      </c>
      <c r="IN54" s="241">
        <f t="shared" si="1517"/>
        <v>3</v>
      </c>
      <c r="IO54" s="241">
        <f t="shared" si="1517"/>
        <v>1</v>
      </c>
      <c r="IP54" s="241">
        <f t="shared" si="1517"/>
        <v>2</v>
      </c>
      <c r="IQ54" s="241">
        <f t="shared" si="1517"/>
        <v>1</v>
      </c>
      <c r="IR54" s="241">
        <f t="shared" si="1517"/>
        <v>0</v>
      </c>
      <c r="IS54" s="241">
        <f t="shared" si="1518"/>
        <v>1</v>
      </c>
      <c r="IT54" s="241">
        <f t="shared" si="1518"/>
        <v>4</v>
      </c>
      <c r="IU54" s="241">
        <f t="shared" si="1518"/>
        <v>2</v>
      </c>
      <c r="IV54" s="241">
        <f t="shared" si="1518"/>
        <v>1</v>
      </c>
      <c r="IW54" s="241">
        <f t="shared" si="1518"/>
        <v>0</v>
      </c>
      <c r="IX54" s="241">
        <f t="shared" si="1518"/>
        <v>1</v>
      </c>
      <c r="IY54" s="241">
        <f t="shared" si="1518"/>
        <v>2</v>
      </c>
      <c r="IZ54" s="241">
        <f t="shared" si="1518"/>
        <v>2</v>
      </c>
      <c r="JA54" s="241">
        <f t="shared" si="1518"/>
        <v>2</v>
      </c>
      <c r="JB54" s="241">
        <f t="shared" si="1518"/>
        <v>1</v>
      </c>
      <c r="JC54" s="241">
        <f t="shared" si="1518"/>
        <v>0</v>
      </c>
      <c r="JD54" s="241">
        <f t="shared" si="1518"/>
        <v>1</v>
      </c>
      <c r="JE54" s="650">
        <f t="shared" si="1519"/>
        <v>2</v>
      </c>
      <c r="JF54" s="650">
        <f t="shared" si="1519"/>
        <v>2</v>
      </c>
      <c r="JG54" s="650">
        <f t="shared" si="1519"/>
        <v>1</v>
      </c>
      <c r="JH54" s="650">
        <f t="shared" si="1519"/>
        <v>1</v>
      </c>
      <c r="JI54" s="650">
        <f t="shared" si="1519"/>
        <v>1</v>
      </c>
      <c r="JJ54" s="650">
        <f t="shared" si="1519"/>
        <v>1</v>
      </c>
      <c r="JK54" s="650">
        <f t="shared" si="1519"/>
        <v>1</v>
      </c>
      <c r="JL54" s="650">
        <f t="shared" si="1519"/>
        <v>1</v>
      </c>
      <c r="JM54" s="650">
        <f t="shared" si="1519"/>
        <v>1</v>
      </c>
      <c r="JN54" s="650">
        <f t="shared" si="1519"/>
        <v>2</v>
      </c>
      <c r="JO54" s="650">
        <f t="shared" si="1519"/>
        <v>1</v>
      </c>
      <c r="JP54" s="650">
        <f t="shared" si="1519"/>
        <v>0</v>
      </c>
      <c r="JQ54" s="742">
        <f t="shared" si="1520"/>
        <v>1</v>
      </c>
      <c r="JR54" s="742">
        <f t="shared" si="1520"/>
        <v>1</v>
      </c>
      <c r="JS54" s="742">
        <f t="shared" si="1520"/>
        <v>1</v>
      </c>
      <c r="JT54" s="742">
        <f t="shared" si="1520"/>
        <v>1</v>
      </c>
      <c r="JU54" s="742">
        <f t="shared" si="1520"/>
        <v>0</v>
      </c>
      <c r="JV54" s="742">
        <f t="shared" si="1520"/>
        <v>1</v>
      </c>
      <c r="JW54" s="742">
        <f t="shared" si="1520"/>
        <v>0</v>
      </c>
      <c r="JX54" s="742">
        <f t="shared" si="1520"/>
        <v>0</v>
      </c>
      <c r="JY54" s="742">
        <f t="shared" si="1520"/>
        <v>1</v>
      </c>
      <c r="JZ54" s="742">
        <f t="shared" si="1520"/>
        <v>0</v>
      </c>
      <c r="KA54" s="742">
        <f t="shared" si="1520"/>
        <v>0</v>
      </c>
      <c r="KB54" s="742">
        <f t="shared" si="1520"/>
        <v>0</v>
      </c>
      <c r="KC54" s="792">
        <f t="shared" si="1521"/>
        <v>0</v>
      </c>
      <c r="KD54" s="792">
        <f t="shared" si="1521"/>
        <v>0</v>
      </c>
      <c r="KE54" s="792">
        <f t="shared" si="1521"/>
        <v>0</v>
      </c>
      <c r="KF54" s="792">
        <f t="shared" si="1521"/>
        <v>0</v>
      </c>
      <c r="KG54" s="792">
        <f t="shared" si="1521"/>
        <v>0</v>
      </c>
      <c r="KH54" s="792">
        <f t="shared" si="1521"/>
        <v>0</v>
      </c>
      <c r="KI54" s="792">
        <f t="shared" si="1521"/>
        <v>0</v>
      </c>
      <c r="KJ54" s="792">
        <f t="shared" si="1521"/>
        <v>0</v>
      </c>
      <c r="KK54" s="792">
        <f t="shared" si="1521"/>
        <v>0</v>
      </c>
      <c r="KL54" s="792">
        <f t="shared" si="1521"/>
        <v>0</v>
      </c>
      <c r="KM54" s="792">
        <f t="shared" si="1521"/>
        <v>1</v>
      </c>
      <c r="KN54" s="792">
        <f t="shared" si="1521"/>
        <v>0</v>
      </c>
      <c r="KO54" s="967">
        <f t="shared" si="1522"/>
        <v>0</v>
      </c>
      <c r="KP54" s="967">
        <f t="shared" si="1523"/>
        <v>0</v>
      </c>
      <c r="KQ54" s="967">
        <f t="shared" si="1524"/>
        <v>0</v>
      </c>
      <c r="KR54" s="967">
        <f t="shared" si="1525"/>
        <v>0</v>
      </c>
      <c r="KS54" s="967">
        <f t="shared" si="1526"/>
        <v>0</v>
      </c>
      <c r="KT54" s="967">
        <f t="shared" si="1527"/>
        <v>0</v>
      </c>
      <c r="KU54" s="967">
        <f t="shared" si="1528"/>
        <v>0</v>
      </c>
      <c r="KV54" s="967">
        <f t="shared" si="1529"/>
        <v>0</v>
      </c>
      <c r="KW54" s="967">
        <f t="shared" si="1530"/>
        <v>0</v>
      </c>
      <c r="KX54" s="967">
        <f t="shared" si="1531"/>
        <v>0</v>
      </c>
      <c r="KY54" s="967">
        <f t="shared" si="1532"/>
        <v>0</v>
      </c>
      <c r="KZ54" s="967">
        <f t="shared" si="1533"/>
        <v>0</v>
      </c>
      <c r="LA54" s="989">
        <f t="shared" si="1534"/>
        <v>0</v>
      </c>
      <c r="LB54" s="989">
        <f t="shared" si="1535"/>
        <v>0</v>
      </c>
      <c r="LC54" s="989">
        <f t="shared" si="1536"/>
        <v>0</v>
      </c>
      <c r="LD54" s="989">
        <f t="shared" si="1537"/>
        <v>0</v>
      </c>
      <c r="LE54" s="989">
        <f t="shared" si="1538"/>
        <v>0</v>
      </c>
      <c r="LF54" s="989">
        <f t="shared" si="1539"/>
        <v>0</v>
      </c>
      <c r="LG54" s="989">
        <f t="shared" si="1540"/>
        <v>0</v>
      </c>
      <c r="LH54" s="989">
        <f t="shared" si="1541"/>
        <v>0</v>
      </c>
      <c r="LI54" s="989">
        <f t="shared" si="1542"/>
        <v>0</v>
      </c>
      <c r="LJ54" s="989">
        <f t="shared" si="1543"/>
        <v>0</v>
      </c>
      <c r="LK54" s="989">
        <f t="shared" si="1544"/>
        <v>0</v>
      </c>
      <c r="LL54" s="989">
        <f t="shared" si="1545"/>
        <v>0</v>
      </c>
      <c r="LM54" s="1029">
        <f t="shared" si="1546"/>
        <v>0</v>
      </c>
      <c r="LN54" s="1029">
        <f t="shared" si="1546"/>
        <v>0</v>
      </c>
      <c r="LO54" s="1029">
        <f t="shared" si="1546"/>
        <v>0</v>
      </c>
      <c r="LP54" s="1029">
        <f t="shared" si="1546"/>
        <v>0</v>
      </c>
      <c r="LQ54" s="1029">
        <f t="shared" si="1546"/>
        <v>0</v>
      </c>
      <c r="LR54" s="1029">
        <f t="shared" si="1546"/>
        <v>0</v>
      </c>
      <c r="LS54" s="1029">
        <f t="shared" si="1546"/>
        <v>0</v>
      </c>
      <c r="LT54" s="1029">
        <f t="shared" si="1546"/>
        <v>0</v>
      </c>
      <c r="LU54" s="1029">
        <f t="shared" si="1546"/>
        <v>0</v>
      </c>
      <c r="LV54" s="1029">
        <f t="shared" si="1546"/>
        <v>0</v>
      </c>
      <c r="LW54" s="1029">
        <f t="shared" si="1546"/>
        <v>0</v>
      </c>
      <c r="LX54" s="1029">
        <f t="shared" si="1546"/>
        <v>0</v>
      </c>
      <c r="LY54" s="1118">
        <f t="shared" si="1547"/>
        <v>0</v>
      </c>
      <c r="LZ54" s="1118">
        <f t="shared" si="1547"/>
        <v>0</v>
      </c>
      <c r="MA54" s="1118">
        <f t="shared" si="1547"/>
        <v>0</v>
      </c>
      <c r="MB54" s="1118">
        <f t="shared" si="1547"/>
        <v>0</v>
      </c>
      <c r="MC54" s="1118">
        <f t="shared" si="1547"/>
        <v>0</v>
      </c>
      <c r="MD54" s="1118">
        <f t="shared" si="1547"/>
        <v>0</v>
      </c>
      <c r="ME54" s="1118">
        <f t="shared" si="1547"/>
        <v>0</v>
      </c>
      <c r="MF54" s="1118">
        <f t="shared" si="1547"/>
        <v>0</v>
      </c>
      <c r="MG54" s="1118">
        <f t="shared" si="1547"/>
        <v>0</v>
      </c>
      <c r="MH54" s="1118">
        <f t="shared" si="1547"/>
        <v>0</v>
      </c>
      <c r="MI54" s="1118">
        <f t="shared" si="1547"/>
        <v>0</v>
      </c>
      <c r="MJ54" s="1118">
        <f t="shared" si="1547"/>
        <v>0</v>
      </c>
      <c r="MK54" s="1208">
        <f t="shared" si="1548"/>
        <v>0</v>
      </c>
      <c r="ML54" s="1208">
        <f t="shared" si="1549"/>
        <v>0</v>
      </c>
      <c r="MM54" s="1208">
        <f t="shared" si="1550"/>
        <v>0</v>
      </c>
      <c r="MN54" s="1208">
        <f t="shared" si="1551"/>
        <v>0</v>
      </c>
      <c r="MO54" s="1208">
        <f t="shared" si="1552"/>
        <v>0</v>
      </c>
      <c r="MP54" s="1208">
        <f t="shared" si="1553"/>
        <v>0</v>
      </c>
      <c r="MQ54" s="1208">
        <f t="shared" si="1554"/>
        <v>0</v>
      </c>
      <c r="MR54" s="1208">
        <f t="shared" si="1555"/>
        <v>0</v>
      </c>
      <c r="MS54" s="1208">
        <f t="shared" si="1556"/>
        <v>0</v>
      </c>
      <c r="MT54" s="1208">
        <f t="shared" si="1557"/>
        <v>0</v>
      </c>
      <c r="MU54" s="1208">
        <f t="shared" si="1558"/>
        <v>0</v>
      </c>
      <c r="MV54" s="1208">
        <f t="shared" si="1559"/>
        <v>0</v>
      </c>
    </row>
    <row r="55" spans="1:360" x14ac:dyDescent="0.3">
      <c r="A55" s="628"/>
      <c r="B55" s="50">
        <v>8.4</v>
      </c>
      <c r="E55" s="1311" t="s">
        <v>235</v>
      </c>
      <c r="F55" s="1311"/>
      <c r="G55" s="1312"/>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560">SUM(BL55:BW55)</f>
        <v>47</v>
      </c>
      <c r="BY55" s="150">
        <f t="shared" ref="BY55:BY56" si="1561">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440"/>
        <v>30</v>
      </c>
      <c r="CM55" s="150">
        <f t="shared" si="1441"/>
        <v>2.5</v>
      </c>
      <c r="CN55" s="187">
        <v>3</v>
      </c>
      <c r="CO55" s="64">
        <v>1</v>
      </c>
      <c r="CP55" s="20">
        <v>2</v>
      </c>
      <c r="CQ55" s="64">
        <v>1</v>
      </c>
      <c r="CR55" s="841">
        <v>1</v>
      </c>
      <c r="CS55" s="842">
        <v>1</v>
      </c>
      <c r="CT55" s="843">
        <v>2</v>
      </c>
      <c r="CU55" s="842">
        <v>2</v>
      </c>
      <c r="CV55" s="925">
        <v>2</v>
      </c>
      <c r="CW55" s="926">
        <v>1</v>
      </c>
      <c r="CX55" s="925">
        <v>2</v>
      </c>
      <c r="CY55" s="927">
        <v>1</v>
      </c>
      <c r="CZ55" s="923">
        <f t="shared" si="1448"/>
        <v>19</v>
      </c>
      <c r="DA55" s="924">
        <f t="shared" si="1449"/>
        <v>1.5833333333333333</v>
      </c>
      <c r="DB55" s="843">
        <v>1</v>
      </c>
      <c r="DC55" s="842">
        <v>1</v>
      </c>
      <c r="DD55" s="841">
        <v>1</v>
      </c>
      <c r="DE55" s="842">
        <v>2</v>
      </c>
      <c r="DF55" s="841">
        <v>2</v>
      </c>
      <c r="DG55" s="842">
        <v>0</v>
      </c>
      <c r="DH55" s="843">
        <v>1</v>
      </c>
      <c r="DI55" s="842">
        <v>1</v>
      </c>
      <c r="DJ55" s="843">
        <v>1</v>
      </c>
      <c r="DK55" s="842">
        <v>1</v>
      </c>
      <c r="DL55" s="843">
        <v>0</v>
      </c>
      <c r="DM55" s="842">
        <v>1</v>
      </c>
      <c r="DN55" s="923">
        <f t="shared" si="1456"/>
        <v>12</v>
      </c>
      <c r="DO55" s="924">
        <f t="shared" si="1457"/>
        <v>1</v>
      </c>
      <c r="DP55" s="925">
        <v>3</v>
      </c>
      <c r="DQ55" s="927">
        <v>2</v>
      </c>
      <c r="DR55" s="1051">
        <v>1</v>
      </c>
      <c r="DS55" s="927">
        <v>0</v>
      </c>
      <c r="DT55" s="1051">
        <v>1</v>
      </c>
      <c r="DU55" s="927">
        <v>1</v>
      </c>
      <c r="DV55" s="925">
        <v>1</v>
      </c>
      <c r="DW55" s="927">
        <v>1</v>
      </c>
      <c r="DX55" s="925">
        <v>1</v>
      </c>
      <c r="DY55" s="927">
        <v>1</v>
      </c>
      <c r="DZ55" s="925">
        <v>1</v>
      </c>
      <c r="EA55" s="927">
        <v>1</v>
      </c>
      <c r="EB55" s="923">
        <f t="shared" si="1464"/>
        <v>14</v>
      </c>
      <c r="EC55" s="924">
        <f t="shared" si="1465"/>
        <v>1.1666666666666667</v>
      </c>
      <c r="ED55" s="843">
        <v>1</v>
      </c>
      <c r="EE55" s="842">
        <v>1</v>
      </c>
      <c r="EF55" s="841">
        <v>1</v>
      </c>
      <c r="EG55" s="842">
        <v>1</v>
      </c>
      <c r="EH55" s="841">
        <v>1</v>
      </c>
      <c r="EI55" s="842">
        <v>1</v>
      </c>
      <c r="EJ55" s="843">
        <v>1</v>
      </c>
      <c r="EK55" s="842">
        <v>1</v>
      </c>
      <c r="EL55" s="843">
        <v>1</v>
      </c>
      <c r="EM55" s="842">
        <v>1</v>
      </c>
      <c r="EN55" s="843">
        <v>1</v>
      </c>
      <c r="EO55" s="842">
        <v>1</v>
      </c>
      <c r="EP55" s="844">
        <f t="shared" si="1473"/>
        <v>12</v>
      </c>
      <c r="EQ55" s="150">
        <f t="shared" si="1474"/>
        <v>1</v>
      </c>
      <c r="ER55" s="843">
        <v>1</v>
      </c>
      <c r="ES55" s="842">
        <v>3</v>
      </c>
      <c r="ET55" s="841">
        <v>4</v>
      </c>
      <c r="EU55" s="842">
        <v>1</v>
      </c>
      <c r="EV55" s="841">
        <v>1</v>
      </c>
      <c r="EW55" s="842">
        <v>1</v>
      </c>
      <c r="EX55" s="843">
        <v>1</v>
      </c>
      <c r="EY55" s="842">
        <v>1</v>
      </c>
      <c r="EZ55" s="843">
        <v>2</v>
      </c>
      <c r="FA55" s="842">
        <v>1</v>
      </c>
      <c r="FB55" s="843">
        <v>1</v>
      </c>
      <c r="FC55" s="842">
        <v>1</v>
      </c>
      <c r="FD55" s="844">
        <f t="shared" si="1482"/>
        <v>18</v>
      </c>
      <c r="FE55" s="150">
        <f t="shared" si="1483"/>
        <v>1.5</v>
      </c>
      <c r="FF55" s="843">
        <v>1</v>
      </c>
      <c r="FG55" s="842">
        <v>0</v>
      </c>
      <c r="FH55" s="841">
        <v>1</v>
      </c>
      <c r="FI55" s="842">
        <v>1</v>
      </c>
      <c r="FJ55" s="841">
        <v>1</v>
      </c>
      <c r="FK55" s="842">
        <v>1</v>
      </c>
      <c r="FL55" s="843">
        <v>1</v>
      </c>
      <c r="FM55" s="842">
        <v>0</v>
      </c>
      <c r="FN55" s="843"/>
      <c r="FO55" s="842"/>
      <c r="FP55" s="843"/>
      <c r="FQ55" s="842"/>
      <c r="FR55" s="844">
        <f t="shared" si="1488"/>
        <v>6</v>
      </c>
      <c r="FS55" s="150">
        <f t="shared" si="1489"/>
        <v>0.75</v>
      </c>
      <c r="FT55" s="300">
        <f t="shared" si="1490"/>
        <v>0</v>
      </c>
      <c r="FU55" s="1103">
        <f>FT55/EO55</f>
        <v>0</v>
      </c>
      <c r="FV55" s="300">
        <f t="shared" si="1491"/>
        <v>2</v>
      </c>
      <c r="FW55" s="1099">
        <f>FV55/ER55</f>
        <v>2</v>
      </c>
      <c r="FX55" s="300">
        <f t="shared" si="1492"/>
        <v>1</v>
      </c>
      <c r="FY55" s="1099">
        <f t="shared" si="1493"/>
        <v>0.33333333333333331</v>
      </c>
      <c r="FZ55" s="300">
        <f t="shared" si="1494"/>
        <v>-3</v>
      </c>
      <c r="GA55" s="1099">
        <f t="shared" si="1495"/>
        <v>-0.75</v>
      </c>
      <c r="GB55" s="300">
        <f t="shared" si="1496"/>
        <v>0</v>
      </c>
      <c r="GC55" s="1099">
        <f t="shared" si="1497"/>
        <v>0</v>
      </c>
      <c r="GD55" s="300">
        <f t="shared" si="1498"/>
        <v>0</v>
      </c>
      <c r="GE55" s="1099">
        <f t="shared" si="1499"/>
        <v>0</v>
      </c>
      <c r="GF55" s="300">
        <f t="shared" si="1500"/>
        <v>0</v>
      </c>
      <c r="GG55" s="1157">
        <f t="shared" si="1501"/>
        <v>0</v>
      </c>
      <c r="GH55" s="300">
        <f t="shared" si="1502"/>
        <v>0</v>
      </c>
      <c r="GI55" s="1099">
        <f t="shared" si="1503"/>
        <v>0</v>
      </c>
      <c r="GJ55" s="300">
        <f t="shared" si="1504"/>
        <v>1</v>
      </c>
      <c r="GK55" s="1099">
        <f t="shared" si="1505"/>
        <v>1</v>
      </c>
      <c r="GL55" s="300">
        <f t="shared" si="1506"/>
        <v>-1</v>
      </c>
      <c r="GM55" s="1099">
        <f t="shared" si="1507"/>
        <v>-0.5</v>
      </c>
      <c r="GN55" s="300">
        <f t="shared" si="1508"/>
        <v>0</v>
      </c>
      <c r="GO55" s="1099">
        <f t="shared" si="1509"/>
        <v>0</v>
      </c>
      <c r="GP55" s="300">
        <f t="shared" si="1510"/>
        <v>0</v>
      </c>
      <c r="GQ55" s="1099">
        <f t="shared" si="1511"/>
        <v>0</v>
      </c>
      <c r="GR55" s="1244">
        <f t="shared" si="355"/>
        <v>0</v>
      </c>
      <c r="GS55" s="1186">
        <f t="shared" si="356"/>
        <v>0</v>
      </c>
      <c r="GT55" s="1244">
        <f t="shared" si="357"/>
        <v>-1</v>
      </c>
      <c r="GU55" s="342">
        <f t="shared" si="358"/>
        <v>-1</v>
      </c>
      <c r="GV55" s="1244">
        <f t="shared" si="359"/>
        <v>1</v>
      </c>
      <c r="GW55" s="342">
        <v>0</v>
      </c>
      <c r="GX55" s="1244">
        <f t="shared" si="361"/>
        <v>0</v>
      </c>
      <c r="GY55" s="342">
        <f t="shared" si="362"/>
        <v>0</v>
      </c>
      <c r="GZ55" s="1244">
        <f t="shared" si="363"/>
        <v>0</v>
      </c>
      <c r="HA55" s="342">
        <f t="shared" si="364"/>
        <v>0</v>
      </c>
      <c r="HB55" s="1244">
        <f t="shared" si="365"/>
        <v>0</v>
      </c>
      <c r="HC55" s="342">
        <f t="shared" si="366"/>
        <v>0</v>
      </c>
      <c r="HD55" s="1244">
        <f t="shared" si="367"/>
        <v>0</v>
      </c>
      <c r="HE55" s="342">
        <f t="shared" si="368"/>
        <v>0</v>
      </c>
      <c r="HF55" s="1244">
        <f t="shared" si="369"/>
        <v>-1</v>
      </c>
      <c r="HG55" s="342">
        <f t="shared" si="370"/>
        <v>-1</v>
      </c>
      <c r="HH55" s="1244">
        <f t="shared" si="371"/>
        <v>0</v>
      </c>
      <c r="HI55" s="342" t="e">
        <f t="shared" si="372"/>
        <v>#DIV/0!</v>
      </c>
      <c r="HJ55" s="1244">
        <f t="shared" si="373"/>
        <v>0</v>
      </c>
      <c r="HK55" s="342" t="e">
        <f t="shared" si="374"/>
        <v>#DIV/0!</v>
      </c>
      <c r="HL55" s="1244">
        <f t="shared" si="375"/>
        <v>0</v>
      </c>
      <c r="HM55" s="342" t="e">
        <f t="shared" si="376"/>
        <v>#DIV/0!</v>
      </c>
      <c r="HN55" s="1244">
        <f t="shared" si="377"/>
        <v>0</v>
      </c>
      <c r="HO55" s="342" t="e">
        <f t="shared" si="378"/>
        <v>#DIV/0!</v>
      </c>
      <c r="HP55" s="1244">
        <f t="shared" si="1512"/>
        <v>1</v>
      </c>
      <c r="HQ55" s="898">
        <f t="shared" si="1513"/>
        <v>0</v>
      </c>
      <c r="HR55" s="110">
        <f t="shared" si="1514"/>
        <v>-1</v>
      </c>
      <c r="HS55" s="100">
        <f t="shared" si="1515"/>
        <v>-1</v>
      </c>
      <c r="HT55" s="1177"/>
      <c r="HU55" t="str">
        <f t="shared" si="1516"/>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517"/>
        <v>0</v>
      </c>
      <c r="IH55" s="241">
        <f t="shared" si="1517"/>
        <v>0</v>
      </c>
      <c r="II55" s="241">
        <f t="shared" si="1517"/>
        <v>0</v>
      </c>
      <c r="IJ55" s="241">
        <f t="shared" si="1517"/>
        <v>0</v>
      </c>
      <c r="IK55" s="241">
        <f t="shared" si="1517"/>
        <v>0</v>
      </c>
      <c r="IL55" s="241">
        <f t="shared" si="1517"/>
        <v>0</v>
      </c>
      <c r="IM55" s="241">
        <f t="shared" si="1517"/>
        <v>0</v>
      </c>
      <c r="IN55" s="241">
        <f t="shared" si="1517"/>
        <v>0</v>
      </c>
      <c r="IO55" s="241">
        <f t="shared" si="1517"/>
        <v>0</v>
      </c>
      <c r="IP55" s="241">
        <f t="shared" si="1517"/>
        <v>0</v>
      </c>
      <c r="IQ55" s="241">
        <f t="shared" si="1517"/>
        <v>0</v>
      </c>
      <c r="IR55" s="241">
        <f t="shared" si="1517"/>
        <v>0</v>
      </c>
      <c r="IS55" s="241">
        <f t="shared" si="1518"/>
        <v>0</v>
      </c>
      <c r="IT55" s="241">
        <f t="shared" si="1518"/>
        <v>0</v>
      </c>
      <c r="IU55" s="241">
        <f t="shared" si="1518"/>
        <v>0</v>
      </c>
      <c r="IV55" s="241">
        <f t="shared" si="1518"/>
        <v>0</v>
      </c>
      <c r="IW55" s="241">
        <f t="shared" si="1518"/>
        <v>0</v>
      </c>
      <c r="IX55" s="241">
        <f t="shared" si="1518"/>
        <v>0</v>
      </c>
      <c r="IY55" s="241">
        <f t="shared" si="1518"/>
        <v>0</v>
      </c>
      <c r="IZ55" s="241">
        <f t="shared" si="1518"/>
        <v>0</v>
      </c>
      <c r="JA55" s="241">
        <f t="shared" si="1518"/>
        <v>0</v>
      </c>
      <c r="JB55" s="241">
        <f t="shared" si="1518"/>
        <v>0</v>
      </c>
      <c r="JC55" s="241">
        <f t="shared" si="1518"/>
        <v>0</v>
      </c>
      <c r="JD55" s="241">
        <f t="shared" si="1518"/>
        <v>0</v>
      </c>
      <c r="JE55" s="650">
        <f t="shared" si="1519"/>
        <v>0</v>
      </c>
      <c r="JF55" s="650">
        <f t="shared" si="1519"/>
        <v>0</v>
      </c>
      <c r="JG55" s="650">
        <f t="shared" si="1519"/>
        <v>0</v>
      </c>
      <c r="JH55" s="650">
        <f t="shared" si="1519"/>
        <v>0</v>
      </c>
      <c r="JI55" s="650">
        <f t="shared" si="1519"/>
        <v>0</v>
      </c>
      <c r="JJ55" s="650">
        <f t="shared" si="1519"/>
        <v>3</v>
      </c>
      <c r="JK55" s="650">
        <f t="shared" si="1519"/>
        <v>0</v>
      </c>
      <c r="JL55" s="650">
        <f t="shared" si="1519"/>
        <v>0</v>
      </c>
      <c r="JM55" s="650">
        <f t="shared" si="1519"/>
        <v>1</v>
      </c>
      <c r="JN55" s="650">
        <f t="shared" si="1519"/>
        <v>11</v>
      </c>
      <c r="JO55" s="650">
        <f t="shared" si="1519"/>
        <v>16</v>
      </c>
      <c r="JP55" s="650">
        <f t="shared" si="1519"/>
        <v>16</v>
      </c>
      <c r="JQ55" s="742">
        <f t="shared" si="1520"/>
        <v>4</v>
      </c>
      <c r="JR55" s="742">
        <f t="shared" si="1520"/>
        <v>6</v>
      </c>
      <c r="JS55" s="742">
        <f t="shared" si="1520"/>
        <v>2</v>
      </c>
      <c r="JT55" s="742">
        <f t="shared" si="1520"/>
        <v>3</v>
      </c>
      <c r="JU55" s="742">
        <f t="shared" si="1520"/>
        <v>1</v>
      </c>
      <c r="JV55" s="742">
        <f t="shared" si="1520"/>
        <v>2</v>
      </c>
      <c r="JW55" s="742">
        <f t="shared" si="1520"/>
        <v>2</v>
      </c>
      <c r="JX55" s="742">
        <f t="shared" si="1520"/>
        <v>2</v>
      </c>
      <c r="JY55" s="742">
        <f t="shared" si="1520"/>
        <v>2</v>
      </c>
      <c r="JZ55" s="742">
        <f t="shared" si="1520"/>
        <v>2</v>
      </c>
      <c r="KA55" s="742">
        <f t="shared" si="1520"/>
        <v>3</v>
      </c>
      <c r="KB55" s="742">
        <f t="shared" si="1520"/>
        <v>1</v>
      </c>
      <c r="KC55" s="792">
        <f t="shared" si="1521"/>
        <v>3</v>
      </c>
      <c r="KD55" s="792">
        <f t="shared" si="1521"/>
        <v>1</v>
      </c>
      <c r="KE55" s="792">
        <f t="shared" si="1521"/>
        <v>2</v>
      </c>
      <c r="KF55" s="792">
        <f t="shared" si="1521"/>
        <v>1</v>
      </c>
      <c r="KG55" s="792">
        <f t="shared" si="1521"/>
        <v>1</v>
      </c>
      <c r="KH55" s="792">
        <f t="shared" si="1521"/>
        <v>1</v>
      </c>
      <c r="KI55" s="792">
        <f t="shared" si="1521"/>
        <v>2</v>
      </c>
      <c r="KJ55" s="792">
        <f t="shared" si="1521"/>
        <v>2</v>
      </c>
      <c r="KK55" s="792">
        <f t="shared" si="1521"/>
        <v>2</v>
      </c>
      <c r="KL55" s="792">
        <f t="shared" si="1521"/>
        <v>1</v>
      </c>
      <c r="KM55" s="792">
        <f t="shared" si="1521"/>
        <v>2</v>
      </c>
      <c r="KN55" s="792">
        <f t="shared" si="1521"/>
        <v>1</v>
      </c>
      <c r="KO55" s="967">
        <f t="shared" si="1522"/>
        <v>1</v>
      </c>
      <c r="KP55" s="967">
        <f t="shared" si="1523"/>
        <v>1</v>
      </c>
      <c r="KQ55" s="967">
        <f t="shared" si="1524"/>
        <v>1</v>
      </c>
      <c r="KR55" s="967">
        <f t="shared" si="1525"/>
        <v>2</v>
      </c>
      <c r="KS55" s="967">
        <f t="shared" si="1526"/>
        <v>2</v>
      </c>
      <c r="KT55" s="967">
        <f t="shared" si="1527"/>
        <v>0</v>
      </c>
      <c r="KU55" s="967">
        <f t="shared" si="1528"/>
        <v>1</v>
      </c>
      <c r="KV55" s="967">
        <f t="shared" si="1529"/>
        <v>1</v>
      </c>
      <c r="KW55" s="967">
        <f t="shared" si="1530"/>
        <v>1</v>
      </c>
      <c r="KX55" s="967">
        <f t="shared" si="1531"/>
        <v>1</v>
      </c>
      <c r="KY55" s="967">
        <f t="shared" si="1532"/>
        <v>0</v>
      </c>
      <c r="KZ55" s="967">
        <f t="shared" si="1533"/>
        <v>1</v>
      </c>
      <c r="LA55" s="989">
        <f t="shared" si="1534"/>
        <v>3</v>
      </c>
      <c r="LB55" s="989">
        <f t="shared" si="1535"/>
        <v>2</v>
      </c>
      <c r="LC55" s="989">
        <f t="shared" si="1536"/>
        <v>1</v>
      </c>
      <c r="LD55" s="989">
        <f t="shared" si="1537"/>
        <v>0</v>
      </c>
      <c r="LE55" s="989">
        <f t="shared" si="1538"/>
        <v>1</v>
      </c>
      <c r="LF55" s="989">
        <f t="shared" si="1539"/>
        <v>1</v>
      </c>
      <c r="LG55" s="989">
        <f t="shared" si="1540"/>
        <v>1</v>
      </c>
      <c r="LH55" s="989">
        <f t="shared" si="1541"/>
        <v>1</v>
      </c>
      <c r="LI55" s="989">
        <f t="shared" si="1542"/>
        <v>1</v>
      </c>
      <c r="LJ55" s="989">
        <f t="shared" si="1543"/>
        <v>1</v>
      </c>
      <c r="LK55" s="989">
        <f t="shared" si="1544"/>
        <v>1</v>
      </c>
      <c r="LL55" s="989">
        <f t="shared" si="1545"/>
        <v>1</v>
      </c>
      <c r="LM55" s="1029">
        <f t="shared" si="1546"/>
        <v>1</v>
      </c>
      <c r="LN55" s="1029">
        <f t="shared" si="1546"/>
        <v>1</v>
      </c>
      <c r="LO55" s="1029">
        <f t="shared" si="1546"/>
        <v>1</v>
      </c>
      <c r="LP55" s="1029">
        <f t="shared" si="1546"/>
        <v>1</v>
      </c>
      <c r="LQ55" s="1029">
        <f t="shared" si="1546"/>
        <v>1</v>
      </c>
      <c r="LR55" s="1029">
        <f t="shared" si="1546"/>
        <v>1</v>
      </c>
      <c r="LS55" s="1029">
        <f t="shared" si="1546"/>
        <v>1</v>
      </c>
      <c r="LT55" s="1029">
        <f t="shared" si="1546"/>
        <v>1</v>
      </c>
      <c r="LU55" s="1029">
        <f t="shared" si="1546"/>
        <v>1</v>
      </c>
      <c r="LV55" s="1029">
        <f t="shared" si="1546"/>
        <v>1</v>
      </c>
      <c r="LW55" s="1029">
        <f t="shared" si="1546"/>
        <v>1</v>
      </c>
      <c r="LX55" s="1029">
        <f t="shared" si="1546"/>
        <v>1</v>
      </c>
      <c r="LY55" s="1118">
        <f t="shared" si="1547"/>
        <v>1</v>
      </c>
      <c r="LZ55" s="1118">
        <f t="shared" si="1547"/>
        <v>3</v>
      </c>
      <c r="MA55" s="1118">
        <f t="shared" si="1547"/>
        <v>4</v>
      </c>
      <c r="MB55" s="1118">
        <f t="shared" si="1547"/>
        <v>1</v>
      </c>
      <c r="MC55" s="1118">
        <f t="shared" si="1547"/>
        <v>1</v>
      </c>
      <c r="MD55" s="1118">
        <f t="shared" si="1547"/>
        <v>1</v>
      </c>
      <c r="ME55" s="1118">
        <f t="shared" si="1547"/>
        <v>1</v>
      </c>
      <c r="MF55" s="1118">
        <f t="shared" si="1547"/>
        <v>1</v>
      </c>
      <c r="MG55" s="1118">
        <f t="shared" si="1547"/>
        <v>2</v>
      </c>
      <c r="MH55" s="1118">
        <f t="shared" si="1547"/>
        <v>1</v>
      </c>
      <c r="MI55" s="1118">
        <f t="shared" si="1547"/>
        <v>1</v>
      </c>
      <c r="MJ55" s="1118">
        <f t="shared" si="1547"/>
        <v>1</v>
      </c>
      <c r="MK55" s="1208">
        <f t="shared" si="1548"/>
        <v>1</v>
      </c>
      <c r="ML55" s="1208">
        <f t="shared" si="1549"/>
        <v>0</v>
      </c>
      <c r="MM55" s="1208">
        <f t="shared" si="1550"/>
        <v>1</v>
      </c>
      <c r="MN55" s="1208">
        <f t="shared" si="1551"/>
        <v>1</v>
      </c>
      <c r="MO55" s="1208">
        <f t="shared" si="1552"/>
        <v>1</v>
      </c>
      <c r="MP55" s="1208">
        <f t="shared" si="1553"/>
        <v>1</v>
      </c>
      <c r="MQ55" s="1208">
        <f t="shared" si="1554"/>
        <v>1</v>
      </c>
      <c r="MR55" s="1208">
        <f t="shared" si="1555"/>
        <v>0</v>
      </c>
      <c r="MS55" s="1208">
        <f t="shared" si="1556"/>
        <v>0</v>
      </c>
      <c r="MT55" s="1208">
        <f t="shared" si="1557"/>
        <v>0</v>
      </c>
      <c r="MU55" s="1208">
        <f t="shared" si="1558"/>
        <v>0</v>
      </c>
      <c r="MV55" s="1208">
        <f t="shared" si="1559"/>
        <v>0</v>
      </c>
    </row>
    <row r="56" spans="1:360" x14ac:dyDescent="0.3">
      <c r="A56" s="628"/>
      <c r="B56" s="50">
        <v>8.5</v>
      </c>
      <c r="E56" s="1311" t="s">
        <v>234</v>
      </c>
      <c r="F56" s="1311"/>
      <c r="G56" s="1312"/>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560"/>
        <v>5</v>
      </c>
      <c r="BY56" s="150">
        <f t="shared" si="1561"/>
        <v>0.41666666666666669</v>
      </c>
      <c r="BZ56" s="187">
        <v>0</v>
      </c>
      <c r="CA56" s="64">
        <v>0</v>
      </c>
      <c r="CB56" s="20">
        <v>0</v>
      </c>
      <c r="CC56" s="784">
        <v>0</v>
      </c>
      <c r="CD56" s="20">
        <v>1</v>
      </c>
      <c r="CE56" s="784">
        <v>0</v>
      </c>
      <c r="CF56" s="786">
        <v>0</v>
      </c>
      <c r="CG56" s="784">
        <v>1</v>
      </c>
      <c r="CH56" s="786">
        <v>1</v>
      </c>
      <c r="CI56" s="786">
        <v>0</v>
      </c>
      <c r="CJ56" s="786">
        <v>0</v>
      </c>
      <c r="CK56" s="786">
        <v>0</v>
      </c>
      <c r="CL56" s="787">
        <f t="shared" si="1440"/>
        <v>3</v>
      </c>
      <c r="CM56" s="150">
        <f t="shared" si="1441"/>
        <v>0.25</v>
      </c>
      <c r="CN56" s="187">
        <v>0</v>
      </c>
      <c r="CO56" s="64">
        <v>0</v>
      </c>
      <c r="CP56" s="20">
        <v>0</v>
      </c>
      <c r="CQ56" s="784">
        <v>0</v>
      </c>
      <c r="CR56" s="841">
        <v>0</v>
      </c>
      <c r="CS56" s="842">
        <v>0</v>
      </c>
      <c r="CT56" s="843">
        <v>0</v>
      </c>
      <c r="CU56" s="842">
        <v>1</v>
      </c>
      <c r="CV56" s="925">
        <v>0</v>
      </c>
      <c r="CW56" s="926">
        <v>0</v>
      </c>
      <c r="CX56" s="925">
        <v>0</v>
      </c>
      <c r="CY56" s="927">
        <v>0</v>
      </c>
      <c r="CZ56" s="923">
        <f t="shared" si="1448"/>
        <v>1</v>
      </c>
      <c r="DA56" s="924">
        <f t="shared" si="1449"/>
        <v>8.3333333333333329E-2</v>
      </c>
      <c r="DB56" s="843">
        <v>0</v>
      </c>
      <c r="DC56" s="842">
        <v>0</v>
      </c>
      <c r="DD56" s="841">
        <v>0</v>
      </c>
      <c r="DE56" s="842">
        <v>0</v>
      </c>
      <c r="DF56" s="841">
        <v>0</v>
      </c>
      <c r="DG56" s="842">
        <v>0</v>
      </c>
      <c r="DH56" s="843">
        <v>0</v>
      </c>
      <c r="DI56" s="842">
        <v>0</v>
      </c>
      <c r="DJ56" s="843">
        <v>0</v>
      </c>
      <c r="DK56" s="842">
        <v>0</v>
      </c>
      <c r="DL56" s="843">
        <v>0</v>
      </c>
      <c r="DM56" s="842">
        <v>0</v>
      </c>
      <c r="DN56" s="923">
        <f t="shared" si="1456"/>
        <v>0</v>
      </c>
      <c r="DO56" s="924">
        <f t="shared" si="1457"/>
        <v>0</v>
      </c>
      <c r="DP56" s="925">
        <v>0</v>
      </c>
      <c r="DQ56" s="927">
        <v>0</v>
      </c>
      <c r="DR56" s="1051">
        <v>0</v>
      </c>
      <c r="DS56" s="927">
        <v>0</v>
      </c>
      <c r="DT56" s="1051">
        <v>0</v>
      </c>
      <c r="DU56" s="927">
        <v>0</v>
      </c>
      <c r="DV56" s="925">
        <v>0</v>
      </c>
      <c r="DW56" s="927">
        <v>0</v>
      </c>
      <c r="DX56" s="925">
        <v>0</v>
      </c>
      <c r="DY56" s="927">
        <v>0</v>
      </c>
      <c r="DZ56" s="925">
        <v>0</v>
      </c>
      <c r="EA56" s="927">
        <v>0</v>
      </c>
      <c r="EB56" s="923">
        <f t="shared" si="1464"/>
        <v>0</v>
      </c>
      <c r="EC56" s="924">
        <f t="shared" si="1465"/>
        <v>0</v>
      </c>
      <c r="ED56" s="843">
        <v>0</v>
      </c>
      <c r="EE56" s="842">
        <v>0</v>
      </c>
      <c r="EF56" s="841">
        <v>0</v>
      </c>
      <c r="EG56" s="842">
        <v>0</v>
      </c>
      <c r="EH56" s="841">
        <v>0</v>
      </c>
      <c r="EI56" s="842">
        <v>0</v>
      </c>
      <c r="EJ56" s="843">
        <v>0</v>
      </c>
      <c r="EK56" s="842">
        <v>0</v>
      </c>
      <c r="EL56" s="843">
        <v>0</v>
      </c>
      <c r="EM56" s="842">
        <v>0</v>
      </c>
      <c r="EN56" s="843">
        <v>0</v>
      </c>
      <c r="EO56" s="842">
        <v>0</v>
      </c>
      <c r="EP56" s="844">
        <f t="shared" si="1473"/>
        <v>0</v>
      </c>
      <c r="EQ56" s="150">
        <f t="shared" si="1474"/>
        <v>0</v>
      </c>
      <c r="ER56" s="843">
        <v>0</v>
      </c>
      <c r="ES56" s="842">
        <v>0</v>
      </c>
      <c r="ET56" s="841">
        <v>0</v>
      </c>
      <c r="EU56" s="842">
        <v>0</v>
      </c>
      <c r="EV56" s="841">
        <v>0</v>
      </c>
      <c r="EW56" s="842">
        <v>0</v>
      </c>
      <c r="EX56" s="843">
        <v>0</v>
      </c>
      <c r="EY56" s="842">
        <v>0</v>
      </c>
      <c r="EZ56" s="843">
        <v>0</v>
      </c>
      <c r="FA56" s="842">
        <v>0</v>
      </c>
      <c r="FB56" s="843">
        <v>0</v>
      </c>
      <c r="FC56" s="842">
        <v>0</v>
      </c>
      <c r="FD56" s="844">
        <f t="shared" si="1482"/>
        <v>0</v>
      </c>
      <c r="FE56" s="150">
        <f t="shared" si="1483"/>
        <v>0</v>
      </c>
      <c r="FF56" s="843">
        <v>0</v>
      </c>
      <c r="FG56" s="842">
        <v>0</v>
      </c>
      <c r="FH56" s="841">
        <v>0</v>
      </c>
      <c r="FI56" s="842">
        <v>0</v>
      </c>
      <c r="FJ56" s="841">
        <v>0</v>
      </c>
      <c r="FK56" s="842">
        <v>0</v>
      </c>
      <c r="FL56" s="843">
        <v>0</v>
      </c>
      <c r="FM56" s="842">
        <v>0</v>
      </c>
      <c r="FN56" s="843"/>
      <c r="FO56" s="842"/>
      <c r="FP56" s="843"/>
      <c r="FQ56" s="842"/>
      <c r="FR56" s="844">
        <f t="shared" si="1488"/>
        <v>0</v>
      </c>
      <c r="FS56" s="150">
        <f t="shared" si="1489"/>
        <v>0</v>
      </c>
      <c r="FT56" s="300">
        <f t="shared" si="1490"/>
        <v>0</v>
      </c>
      <c r="FU56" s="1103">
        <v>0</v>
      </c>
      <c r="FV56" s="300">
        <f t="shared" si="1491"/>
        <v>0</v>
      </c>
      <c r="FW56" s="1099">
        <v>0</v>
      </c>
      <c r="FX56" s="300">
        <f t="shared" si="1492"/>
        <v>0</v>
      </c>
      <c r="FY56" s="1099">
        <f t="shared" si="1493"/>
        <v>0</v>
      </c>
      <c r="FZ56" s="300">
        <f t="shared" si="1494"/>
        <v>0</v>
      </c>
      <c r="GA56" s="1099">
        <f t="shared" si="1495"/>
        <v>0</v>
      </c>
      <c r="GB56" s="300">
        <f t="shared" si="1496"/>
        <v>0</v>
      </c>
      <c r="GC56" s="1099">
        <f t="shared" si="1497"/>
        <v>0</v>
      </c>
      <c r="GD56" s="300">
        <f t="shared" si="1498"/>
        <v>0</v>
      </c>
      <c r="GE56" s="1099">
        <f t="shared" si="1499"/>
        <v>0</v>
      </c>
      <c r="GF56" s="300">
        <f t="shared" si="1500"/>
        <v>0</v>
      </c>
      <c r="GG56" s="1157">
        <f t="shared" si="1501"/>
        <v>0</v>
      </c>
      <c r="GH56" s="300">
        <f t="shared" si="1502"/>
        <v>0</v>
      </c>
      <c r="GI56" s="1099">
        <f t="shared" si="1503"/>
        <v>0</v>
      </c>
      <c r="GJ56" s="300">
        <f t="shared" si="1504"/>
        <v>0</v>
      </c>
      <c r="GK56" s="1099">
        <f t="shared" si="1505"/>
        <v>0</v>
      </c>
      <c r="GL56" s="300">
        <f t="shared" si="1506"/>
        <v>0</v>
      </c>
      <c r="GM56" s="1099">
        <f t="shared" si="1507"/>
        <v>0</v>
      </c>
      <c r="GN56" s="300">
        <f t="shared" si="1508"/>
        <v>0</v>
      </c>
      <c r="GO56" s="1099">
        <f t="shared" si="1509"/>
        <v>0</v>
      </c>
      <c r="GP56" s="300">
        <f t="shared" si="1510"/>
        <v>0</v>
      </c>
      <c r="GQ56" s="1099">
        <f t="shared" si="1511"/>
        <v>0</v>
      </c>
      <c r="GR56" s="1244">
        <f t="shared" si="355"/>
        <v>0</v>
      </c>
      <c r="GS56" s="1186">
        <v>0</v>
      </c>
      <c r="GT56" s="1244">
        <f t="shared" si="357"/>
        <v>0</v>
      </c>
      <c r="GU56" s="342">
        <v>0</v>
      </c>
      <c r="GV56" s="1244">
        <f t="shared" si="359"/>
        <v>0</v>
      </c>
      <c r="GW56" s="342">
        <v>0</v>
      </c>
      <c r="GX56" s="1244">
        <f t="shared" si="361"/>
        <v>0</v>
      </c>
      <c r="GY56" s="342">
        <v>0</v>
      </c>
      <c r="GZ56" s="1244">
        <f t="shared" si="363"/>
        <v>0</v>
      </c>
      <c r="HA56" s="342">
        <v>0</v>
      </c>
      <c r="HB56" s="1244">
        <f t="shared" si="365"/>
        <v>0</v>
      </c>
      <c r="HC56" s="342">
        <v>0</v>
      </c>
      <c r="HD56" s="1244">
        <f t="shared" si="367"/>
        <v>0</v>
      </c>
      <c r="HE56" s="342">
        <v>0</v>
      </c>
      <c r="HF56" s="1244">
        <f t="shared" si="369"/>
        <v>0</v>
      </c>
      <c r="HG56" s="342">
        <v>0</v>
      </c>
      <c r="HH56" s="1244">
        <f t="shared" si="371"/>
        <v>0</v>
      </c>
      <c r="HI56" s="342" t="e">
        <f t="shared" si="372"/>
        <v>#DIV/0!</v>
      </c>
      <c r="HJ56" s="1244">
        <f t="shared" si="373"/>
        <v>0</v>
      </c>
      <c r="HK56" s="342" t="e">
        <f t="shared" si="374"/>
        <v>#DIV/0!</v>
      </c>
      <c r="HL56" s="1244">
        <f t="shared" si="375"/>
        <v>0</v>
      </c>
      <c r="HM56" s="342" t="e">
        <f t="shared" si="376"/>
        <v>#DIV/0!</v>
      </c>
      <c r="HN56" s="1244">
        <f t="shared" si="377"/>
        <v>0</v>
      </c>
      <c r="HO56" s="342" t="e">
        <f t="shared" si="378"/>
        <v>#DIV/0!</v>
      </c>
      <c r="HP56" s="1244">
        <f t="shared" si="1512"/>
        <v>0</v>
      </c>
      <c r="HQ56" s="898">
        <f t="shared" si="1513"/>
        <v>0</v>
      </c>
      <c r="HR56" s="110">
        <f t="shared" si="1514"/>
        <v>0</v>
      </c>
      <c r="HS56" s="100">
        <f t="shared" si="1515"/>
        <v>0</v>
      </c>
      <c r="HT56" s="1177"/>
      <c r="HU56" t="str">
        <f t="shared" si="1516"/>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562">BQ56</f>
        <v>0</v>
      </c>
      <c r="JK56" s="650">
        <f t="shared" ref="JK56:JK65" si="1563">BR56</f>
        <v>0</v>
      </c>
      <c r="JL56" s="650">
        <f t="shared" ref="JL56:JL65" si="1564">BS56</f>
        <v>1</v>
      </c>
      <c r="JM56" s="650">
        <f t="shared" ref="JM56:JM65" si="1565">BT56</f>
        <v>0</v>
      </c>
      <c r="JN56" s="650"/>
      <c r="JO56" s="650">
        <f t="shared" ref="JO56:JO65" si="1566">BV56</f>
        <v>0</v>
      </c>
      <c r="JP56" s="650"/>
      <c r="JQ56" s="742">
        <f t="shared" ref="JQ56:JQ65" si="1567">BZ56</f>
        <v>0</v>
      </c>
      <c r="JR56" s="742">
        <f t="shared" ref="JR56:JR65" si="1568">CA56</f>
        <v>0</v>
      </c>
      <c r="JS56" s="742">
        <f t="shared" ref="JS56:JS65" si="1569">CB56</f>
        <v>0</v>
      </c>
      <c r="JT56" s="742">
        <f t="shared" ref="JT56:JT65" si="1570">CC56</f>
        <v>0</v>
      </c>
      <c r="JU56" s="742">
        <f t="shared" ref="JU56:JU65" si="1571">CD56</f>
        <v>1</v>
      </c>
      <c r="JV56" s="742">
        <f t="shared" ref="JV56:JV65" si="1572">CE56</f>
        <v>0</v>
      </c>
      <c r="JW56" s="742">
        <f t="shared" ref="JW56:JW65" si="1573">CF56</f>
        <v>0</v>
      </c>
      <c r="JX56" s="742"/>
      <c r="JY56" s="742"/>
      <c r="JZ56" s="742"/>
      <c r="KA56" s="742">
        <f t="shared" ref="KA56:KA65" si="1574">CJ56</f>
        <v>0</v>
      </c>
      <c r="KB56" s="742"/>
      <c r="KC56" s="792">
        <f t="shared" ref="KC56:KC65" si="1575">CN56</f>
        <v>0</v>
      </c>
      <c r="KD56" s="792">
        <f t="shared" ref="KD56:KD65" si="1576">CO56</f>
        <v>0</v>
      </c>
      <c r="KE56" s="792">
        <f t="shared" ref="KE56:KE65" si="1577">CP56</f>
        <v>0</v>
      </c>
      <c r="KF56" s="792">
        <f t="shared" ref="KF56:KF65" si="1578">CQ56</f>
        <v>0</v>
      </c>
      <c r="KG56" s="792">
        <f t="shared" ref="KG56:KG65" si="1579">CR56</f>
        <v>0</v>
      </c>
      <c r="KH56" s="792"/>
      <c r="KI56" s="792">
        <f t="shared" ref="KI56:KI65" si="1580">CT56</f>
        <v>0</v>
      </c>
      <c r="KJ56" s="792">
        <f t="shared" ref="KJ56:KJ65" si="1581">CU56</f>
        <v>1</v>
      </c>
      <c r="KK56" s="792">
        <f t="shared" ref="KK56:KK65" si="1582">CV56</f>
        <v>0</v>
      </c>
      <c r="KL56" s="792">
        <f t="shared" ref="KL56:KL65" si="1583">CW56</f>
        <v>0</v>
      </c>
      <c r="KM56" s="792">
        <f t="shared" ref="KM56:KM65" si="1584">CX56</f>
        <v>0</v>
      </c>
      <c r="KN56" s="792">
        <f t="shared" ref="KN56:KN65" si="1585">CY56</f>
        <v>0</v>
      </c>
      <c r="KO56" s="967">
        <f t="shared" si="1522"/>
        <v>0</v>
      </c>
      <c r="KP56" s="967">
        <f t="shared" si="1523"/>
        <v>0</v>
      </c>
      <c r="KQ56" s="967">
        <f t="shared" si="1524"/>
        <v>0</v>
      </c>
      <c r="KR56" s="967">
        <f t="shared" si="1525"/>
        <v>0</v>
      </c>
      <c r="KS56" s="967">
        <f t="shared" si="1526"/>
        <v>0</v>
      </c>
      <c r="KT56" s="967">
        <f t="shared" si="1527"/>
        <v>0</v>
      </c>
      <c r="KU56" s="967">
        <f t="shared" si="1528"/>
        <v>0</v>
      </c>
      <c r="KV56" s="967">
        <f t="shared" si="1529"/>
        <v>0</v>
      </c>
      <c r="KW56" s="967">
        <f t="shared" si="1530"/>
        <v>0</v>
      </c>
      <c r="KX56" s="967">
        <f t="shared" si="1531"/>
        <v>0</v>
      </c>
      <c r="KY56" s="967">
        <f t="shared" si="1532"/>
        <v>0</v>
      </c>
      <c r="KZ56" s="967">
        <f t="shared" si="1533"/>
        <v>0</v>
      </c>
      <c r="LA56" s="989">
        <f t="shared" si="1534"/>
        <v>0</v>
      </c>
      <c r="LB56" s="989">
        <f t="shared" si="1535"/>
        <v>0</v>
      </c>
      <c r="LC56" s="989">
        <f t="shared" si="1536"/>
        <v>0</v>
      </c>
      <c r="LD56" s="989">
        <f t="shared" si="1537"/>
        <v>0</v>
      </c>
      <c r="LE56" s="989">
        <f t="shared" si="1538"/>
        <v>0</v>
      </c>
      <c r="LF56" s="989">
        <f t="shared" si="1539"/>
        <v>0</v>
      </c>
      <c r="LG56" s="989">
        <f t="shared" si="1540"/>
        <v>0</v>
      </c>
      <c r="LH56" s="989">
        <f t="shared" si="1541"/>
        <v>0</v>
      </c>
      <c r="LI56" s="989">
        <f t="shared" si="1542"/>
        <v>0</v>
      </c>
      <c r="LJ56" s="989">
        <f t="shared" si="1543"/>
        <v>0</v>
      </c>
      <c r="LK56" s="989">
        <f t="shared" si="1544"/>
        <v>0</v>
      </c>
      <c r="LL56" s="989">
        <f t="shared" si="1545"/>
        <v>0</v>
      </c>
      <c r="LM56" s="1029">
        <f t="shared" si="1546"/>
        <v>0</v>
      </c>
      <c r="LN56" s="1029">
        <f t="shared" si="1546"/>
        <v>0</v>
      </c>
      <c r="LO56" s="1029">
        <f t="shared" si="1546"/>
        <v>0</v>
      </c>
      <c r="LP56" s="1029">
        <f t="shared" si="1546"/>
        <v>0</v>
      </c>
      <c r="LQ56" s="1029">
        <f t="shared" si="1546"/>
        <v>0</v>
      </c>
      <c r="LR56" s="1029">
        <f t="shared" si="1546"/>
        <v>0</v>
      </c>
      <c r="LS56" s="1029">
        <f t="shared" si="1546"/>
        <v>0</v>
      </c>
      <c r="LT56" s="1029">
        <f t="shared" si="1546"/>
        <v>0</v>
      </c>
      <c r="LU56" s="1029">
        <f t="shared" si="1546"/>
        <v>0</v>
      </c>
      <c r="LV56" s="1029">
        <f t="shared" si="1546"/>
        <v>0</v>
      </c>
      <c r="LW56" s="1029">
        <f t="shared" si="1546"/>
        <v>0</v>
      </c>
      <c r="LX56" s="1029">
        <f t="shared" si="1546"/>
        <v>0</v>
      </c>
      <c r="LY56" s="1118">
        <f t="shared" ref="LY56:LY65" si="1586">ER56</f>
        <v>0</v>
      </c>
      <c r="LZ56" s="1118">
        <f t="shared" ref="LZ56:LZ65" si="1587">ES56</f>
        <v>0</v>
      </c>
      <c r="MA56" s="1118">
        <f t="shared" ref="MA56:MA65" si="1588">ET56</f>
        <v>0</v>
      </c>
      <c r="MB56" s="1118">
        <f t="shared" ref="MB56:MB65" si="1589">EU56</f>
        <v>0</v>
      </c>
      <c r="MC56" s="1118">
        <f t="shared" ref="MC56:MC65" si="1590">EV56</f>
        <v>0</v>
      </c>
      <c r="MD56" s="1118">
        <f t="shared" ref="MD56:MD65" si="1591">EW56</f>
        <v>0</v>
      </c>
      <c r="ME56" s="1118">
        <f t="shared" ref="ME56:ME65" si="1592">EX56</f>
        <v>0</v>
      </c>
      <c r="MF56" s="1118">
        <f t="shared" ref="MF56:MF65" si="1593">EY56</f>
        <v>0</v>
      </c>
      <c r="MG56" s="1118">
        <f t="shared" ref="MG56:MG65" si="1594">EZ56</f>
        <v>0</v>
      </c>
      <c r="MH56" s="1118">
        <f t="shared" ref="MH56:MH65" si="1595">FA56</f>
        <v>0</v>
      </c>
      <c r="MI56" s="1118">
        <f t="shared" si="1547"/>
        <v>0</v>
      </c>
      <c r="MJ56" s="1118">
        <f t="shared" si="1547"/>
        <v>0</v>
      </c>
      <c r="MK56" s="1208">
        <f t="shared" si="1548"/>
        <v>0</v>
      </c>
      <c r="ML56" s="1208">
        <f t="shared" si="1549"/>
        <v>0</v>
      </c>
      <c r="MM56" s="1208">
        <f t="shared" si="1550"/>
        <v>0</v>
      </c>
      <c r="MN56" s="1208">
        <f t="shared" si="1551"/>
        <v>0</v>
      </c>
      <c r="MO56" s="1208">
        <f t="shared" si="1552"/>
        <v>0</v>
      </c>
      <c r="MP56" s="1208">
        <f t="shared" si="1553"/>
        <v>0</v>
      </c>
      <c r="MQ56" s="1208">
        <f t="shared" si="1554"/>
        <v>0</v>
      </c>
      <c r="MR56" s="1208">
        <f t="shared" si="1555"/>
        <v>0</v>
      </c>
      <c r="MS56" s="1208"/>
      <c r="MT56" s="1208"/>
      <c r="MU56" s="1208"/>
      <c r="MV56" s="1208"/>
    </row>
    <row r="57" spans="1:360" x14ac:dyDescent="0.3">
      <c r="A57" s="628"/>
      <c r="B57" s="50">
        <v>8.6</v>
      </c>
      <c r="E57" s="1311" t="s">
        <v>289</v>
      </c>
      <c r="F57" s="1311"/>
      <c r="G57" s="1312"/>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596">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597">SUM(DB57:DM57)</f>
        <v>4</v>
      </c>
      <c r="DO57" s="924">
        <f t="shared" ref="DO57" si="1598">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599">SUM(DP57:EA57)</f>
        <v>12</v>
      </c>
      <c r="EC57" s="924">
        <f t="shared" ref="EC57" si="1600">SUM(DP57:EA57)/$EB$4</f>
        <v>1</v>
      </c>
      <c r="ED57" s="843">
        <v>0</v>
      </c>
      <c r="EE57" s="842">
        <v>0</v>
      </c>
      <c r="EF57" s="841">
        <v>0</v>
      </c>
      <c r="EG57" s="842">
        <v>0</v>
      </c>
      <c r="EH57" s="841">
        <v>0</v>
      </c>
      <c r="EI57" s="842">
        <v>0</v>
      </c>
      <c r="EJ57" s="843">
        <v>0</v>
      </c>
      <c r="EK57" s="842">
        <v>0</v>
      </c>
      <c r="EL57" s="843">
        <v>0</v>
      </c>
      <c r="EM57" s="842">
        <v>0</v>
      </c>
      <c r="EN57" s="843">
        <v>0</v>
      </c>
      <c r="EO57" s="842">
        <v>0</v>
      </c>
      <c r="EP57" s="844">
        <f t="shared" si="1473"/>
        <v>0</v>
      </c>
      <c r="EQ57" s="150">
        <f t="shared" si="1474"/>
        <v>0</v>
      </c>
      <c r="ER57" s="843">
        <v>0</v>
      </c>
      <c r="ES57" s="842">
        <v>0</v>
      </c>
      <c r="ET57" s="841">
        <v>0</v>
      </c>
      <c r="EU57" s="842">
        <v>0</v>
      </c>
      <c r="EV57" s="841">
        <v>0</v>
      </c>
      <c r="EW57" s="842">
        <v>0</v>
      </c>
      <c r="EX57" s="843">
        <v>0</v>
      </c>
      <c r="EY57" s="842">
        <v>0</v>
      </c>
      <c r="EZ57" s="843">
        <v>0</v>
      </c>
      <c r="FA57" s="842">
        <v>0</v>
      </c>
      <c r="FB57" s="843">
        <v>0</v>
      </c>
      <c r="FC57" s="842">
        <v>0</v>
      </c>
      <c r="FD57" s="844">
        <f t="shared" si="1482"/>
        <v>0</v>
      </c>
      <c r="FE57" s="150">
        <f t="shared" si="1483"/>
        <v>0</v>
      </c>
      <c r="FF57" s="843">
        <v>0</v>
      </c>
      <c r="FG57" s="842">
        <v>0</v>
      </c>
      <c r="FH57" s="841">
        <v>0</v>
      </c>
      <c r="FI57" s="842">
        <v>0</v>
      </c>
      <c r="FJ57" s="841">
        <v>0</v>
      </c>
      <c r="FK57" s="842">
        <v>0</v>
      </c>
      <c r="FL57" s="843">
        <v>0</v>
      </c>
      <c r="FM57" s="842">
        <v>0</v>
      </c>
      <c r="FN57" s="843"/>
      <c r="FO57" s="842"/>
      <c r="FP57" s="843"/>
      <c r="FQ57" s="842"/>
      <c r="FR57" s="844">
        <f t="shared" si="1488"/>
        <v>0</v>
      </c>
      <c r="FS57" s="150">
        <f t="shared" si="1489"/>
        <v>0</v>
      </c>
      <c r="FT57" s="300">
        <f t="shared" si="1490"/>
        <v>0</v>
      </c>
      <c r="FU57" s="1103">
        <v>0</v>
      </c>
      <c r="FV57" s="300">
        <f t="shared" si="1491"/>
        <v>0</v>
      </c>
      <c r="FW57" s="1099">
        <v>0</v>
      </c>
      <c r="FX57" s="300">
        <f t="shared" si="1492"/>
        <v>0</v>
      </c>
      <c r="FY57" s="1099">
        <f t="shared" si="1493"/>
        <v>0</v>
      </c>
      <c r="FZ57" s="300">
        <f t="shared" si="1494"/>
        <v>0</v>
      </c>
      <c r="GA57" s="1099">
        <f t="shared" si="1495"/>
        <v>0</v>
      </c>
      <c r="GB57" s="300">
        <f t="shared" si="1496"/>
        <v>0</v>
      </c>
      <c r="GC57" s="1099">
        <f t="shared" si="1497"/>
        <v>0</v>
      </c>
      <c r="GD57" s="300">
        <f t="shared" si="1498"/>
        <v>0</v>
      </c>
      <c r="GE57" s="1099">
        <f t="shared" si="1499"/>
        <v>0</v>
      </c>
      <c r="GF57" s="300">
        <f t="shared" si="1500"/>
        <v>0</v>
      </c>
      <c r="GG57" s="1157">
        <f t="shared" si="1501"/>
        <v>0</v>
      </c>
      <c r="GH57" s="300">
        <f t="shared" si="1502"/>
        <v>0</v>
      </c>
      <c r="GI57" s="1099">
        <f t="shared" si="1503"/>
        <v>0</v>
      </c>
      <c r="GJ57" s="300">
        <f t="shared" si="1504"/>
        <v>0</v>
      </c>
      <c r="GK57" s="1099">
        <f t="shared" si="1505"/>
        <v>0</v>
      </c>
      <c r="GL57" s="300">
        <f t="shared" si="1506"/>
        <v>0</v>
      </c>
      <c r="GM57" s="1099">
        <f t="shared" si="1507"/>
        <v>0</v>
      </c>
      <c r="GN57" s="300">
        <f t="shared" si="1508"/>
        <v>0</v>
      </c>
      <c r="GO57" s="1099">
        <f t="shared" si="1509"/>
        <v>0</v>
      </c>
      <c r="GP57" s="300">
        <f t="shared" si="1510"/>
        <v>0</v>
      </c>
      <c r="GQ57" s="1099">
        <f t="shared" si="1511"/>
        <v>0</v>
      </c>
      <c r="GR57" s="1244">
        <f t="shared" si="355"/>
        <v>0</v>
      </c>
      <c r="GS57" s="1186">
        <v>0</v>
      </c>
      <c r="GT57" s="1244">
        <f t="shared" si="357"/>
        <v>0</v>
      </c>
      <c r="GU57" s="342">
        <v>0</v>
      </c>
      <c r="GV57" s="1244">
        <f t="shared" si="359"/>
        <v>0</v>
      </c>
      <c r="GW57" s="342">
        <v>0</v>
      </c>
      <c r="GX57" s="1244">
        <f t="shared" si="361"/>
        <v>0</v>
      </c>
      <c r="GY57" s="342">
        <v>0</v>
      </c>
      <c r="GZ57" s="1244">
        <f t="shared" si="363"/>
        <v>0</v>
      </c>
      <c r="HA57" s="342">
        <v>0</v>
      </c>
      <c r="HB57" s="1244">
        <f t="shared" si="365"/>
        <v>0</v>
      </c>
      <c r="HC57" s="342">
        <v>0</v>
      </c>
      <c r="HD57" s="1244">
        <f t="shared" si="367"/>
        <v>0</v>
      </c>
      <c r="HE57" s="342">
        <v>0</v>
      </c>
      <c r="HF57" s="1244">
        <f t="shared" si="369"/>
        <v>0</v>
      </c>
      <c r="HG57" s="342">
        <v>0</v>
      </c>
      <c r="HH57" s="1244">
        <f t="shared" si="371"/>
        <v>0</v>
      </c>
      <c r="HI57" s="342" t="e">
        <f t="shared" si="372"/>
        <v>#DIV/0!</v>
      </c>
      <c r="HJ57" s="1244">
        <f t="shared" si="373"/>
        <v>0</v>
      </c>
      <c r="HK57" s="342" t="e">
        <f t="shared" si="374"/>
        <v>#DIV/0!</v>
      </c>
      <c r="HL57" s="1244">
        <f t="shared" si="375"/>
        <v>0</v>
      </c>
      <c r="HM57" s="342" t="e">
        <f t="shared" si="376"/>
        <v>#DIV/0!</v>
      </c>
      <c r="HN57" s="1244">
        <f t="shared" si="377"/>
        <v>0</v>
      </c>
      <c r="HO57" s="342" t="e">
        <f t="shared" si="378"/>
        <v>#DIV/0!</v>
      </c>
      <c r="HP57" s="1244">
        <f t="shared" si="1512"/>
        <v>0</v>
      </c>
      <c r="HQ57" s="898">
        <f t="shared" si="1513"/>
        <v>0</v>
      </c>
      <c r="HR57" s="110">
        <f t="shared" ref="HR57" si="1601">HQ57-HP57</f>
        <v>0</v>
      </c>
      <c r="HS57" s="100">
        <f t="shared" ref="HS57" si="1602">IF(ISERROR(HR57/HP57),0,HR57/HP57)</f>
        <v>0</v>
      </c>
      <c r="HT57" s="1177"/>
      <c r="HU57" t="str">
        <f t="shared" si="1516"/>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562"/>
        <v>0</v>
      </c>
      <c r="JK57" s="650">
        <f t="shared" si="1563"/>
        <v>0</v>
      </c>
      <c r="JL57" s="650">
        <f t="shared" si="1564"/>
        <v>0</v>
      </c>
      <c r="JM57" s="650">
        <f t="shared" si="1565"/>
        <v>0</v>
      </c>
      <c r="JN57" s="650"/>
      <c r="JO57" s="650">
        <f t="shared" si="1566"/>
        <v>0</v>
      </c>
      <c r="JP57" s="650"/>
      <c r="JQ57" s="742">
        <f t="shared" si="1567"/>
        <v>0</v>
      </c>
      <c r="JR57" s="742">
        <f t="shared" si="1568"/>
        <v>0</v>
      </c>
      <c r="JS57" s="742">
        <f t="shared" si="1569"/>
        <v>0</v>
      </c>
      <c r="JT57" s="742">
        <f t="shared" si="1570"/>
        <v>0</v>
      </c>
      <c r="JU57" s="742">
        <f t="shared" si="1571"/>
        <v>0</v>
      </c>
      <c r="JV57" s="742">
        <f t="shared" si="1572"/>
        <v>0</v>
      </c>
      <c r="JW57" s="742">
        <f t="shared" si="1573"/>
        <v>0</v>
      </c>
      <c r="JX57" s="742"/>
      <c r="JY57" s="742"/>
      <c r="JZ57" s="742"/>
      <c r="KA57" s="742">
        <f t="shared" si="1574"/>
        <v>0</v>
      </c>
      <c r="KB57" s="742"/>
      <c r="KC57" s="792">
        <f t="shared" si="1575"/>
        <v>0</v>
      </c>
      <c r="KD57" s="792">
        <f t="shared" si="1576"/>
        <v>0</v>
      </c>
      <c r="KE57" s="792">
        <f t="shared" si="1577"/>
        <v>0</v>
      </c>
      <c r="KF57" s="792">
        <f t="shared" si="1578"/>
        <v>0</v>
      </c>
      <c r="KG57" s="792">
        <f t="shared" si="1579"/>
        <v>0</v>
      </c>
      <c r="KH57" s="792"/>
      <c r="KI57" s="792">
        <f t="shared" si="1580"/>
        <v>0</v>
      </c>
      <c r="KJ57" s="792">
        <f t="shared" si="1581"/>
        <v>0</v>
      </c>
      <c r="KK57" s="792">
        <f t="shared" si="1582"/>
        <v>0</v>
      </c>
      <c r="KL57" s="792">
        <f t="shared" si="1583"/>
        <v>0</v>
      </c>
      <c r="KM57" s="792">
        <f t="shared" si="1584"/>
        <v>0</v>
      </c>
      <c r="KN57" s="792">
        <f t="shared" si="1585"/>
        <v>0</v>
      </c>
      <c r="KO57" s="967">
        <f t="shared" si="1522"/>
        <v>0</v>
      </c>
      <c r="KP57" s="967">
        <f t="shared" si="1523"/>
        <v>0</v>
      </c>
      <c r="KQ57" s="967">
        <f t="shared" si="1524"/>
        <v>0</v>
      </c>
      <c r="KR57" s="967">
        <f t="shared" si="1525"/>
        <v>0</v>
      </c>
      <c r="KS57" s="967">
        <f t="shared" si="1526"/>
        <v>0</v>
      </c>
      <c r="KT57" s="967">
        <f t="shared" si="1527"/>
        <v>0</v>
      </c>
      <c r="KU57" s="967">
        <f t="shared" si="1528"/>
        <v>0</v>
      </c>
      <c r="KV57" s="967">
        <f t="shared" si="1529"/>
        <v>0</v>
      </c>
      <c r="KW57" s="967">
        <f t="shared" si="1530"/>
        <v>0</v>
      </c>
      <c r="KX57" s="967">
        <f t="shared" si="1531"/>
        <v>0</v>
      </c>
      <c r="KY57" s="967">
        <f t="shared" si="1532"/>
        <v>1</v>
      </c>
      <c r="KZ57" s="967">
        <f t="shared" si="1533"/>
        <v>3</v>
      </c>
      <c r="LA57" s="989">
        <f t="shared" si="1534"/>
        <v>1</v>
      </c>
      <c r="LB57" s="989">
        <f t="shared" si="1535"/>
        <v>4</v>
      </c>
      <c r="LC57" s="989">
        <f t="shared" si="1536"/>
        <v>3</v>
      </c>
      <c r="LD57" s="989">
        <f t="shared" si="1537"/>
        <v>3</v>
      </c>
      <c r="LE57" s="989">
        <f t="shared" si="1538"/>
        <v>0</v>
      </c>
      <c r="LF57" s="989">
        <f t="shared" si="1539"/>
        <v>1</v>
      </c>
      <c r="LG57" s="989">
        <f t="shared" si="1540"/>
        <v>0</v>
      </c>
      <c r="LH57" s="989">
        <f t="shared" si="1541"/>
        <v>0</v>
      </c>
      <c r="LI57" s="989">
        <f t="shared" si="1542"/>
        <v>0</v>
      </c>
      <c r="LJ57" s="989">
        <f t="shared" si="1543"/>
        <v>0</v>
      </c>
      <c r="LK57" s="989">
        <f t="shared" si="1544"/>
        <v>0</v>
      </c>
      <c r="LL57" s="989">
        <f t="shared" si="1545"/>
        <v>0</v>
      </c>
      <c r="LM57" s="1029">
        <f t="shared" ref="LM57:LM65" si="1603">ED57</f>
        <v>0</v>
      </c>
      <c r="LN57" s="1029">
        <f t="shared" ref="LN57:LN65" si="1604">EE57</f>
        <v>0</v>
      </c>
      <c r="LO57" s="1029">
        <f t="shared" ref="LO57:LO65" si="1605">EF57</f>
        <v>0</v>
      </c>
      <c r="LP57" s="1029">
        <f t="shared" ref="LP57:LP65" si="1606">EG57</f>
        <v>0</v>
      </c>
      <c r="LQ57" s="1029">
        <f t="shared" ref="LQ57:LQ65" si="1607">EH57</f>
        <v>0</v>
      </c>
      <c r="LR57" s="1029">
        <f t="shared" ref="LR57:LR65" si="1608">EI57</f>
        <v>0</v>
      </c>
      <c r="LS57" s="1029">
        <f t="shared" ref="LS57:LS65" si="1609">EJ57</f>
        <v>0</v>
      </c>
      <c r="LT57" s="1029">
        <f t="shared" ref="LT57:LT65" si="1610">EK57</f>
        <v>0</v>
      </c>
      <c r="LU57" s="1029"/>
      <c r="LV57" s="1029"/>
      <c r="LW57" s="1029">
        <f t="shared" ref="LW57:LW65" si="1611">EN57</f>
        <v>0</v>
      </c>
      <c r="LX57" s="1029">
        <f t="shared" ref="LX57:LX65" si="1612">EO57</f>
        <v>0</v>
      </c>
      <c r="LY57" s="1118">
        <f t="shared" si="1586"/>
        <v>0</v>
      </c>
      <c r="LZ57" s="1118">
        <f t="shared" si="1587"/>
        <v>0</v>
      </c>
      <c r="MA57" s="1118">
        <f t="shared" si="1588"/>
        <v>0</v>
      </c>
      <c r="MB57" s="1118">
        <f t="shared" si="1589"/>
        <v>0</v>
      </c>
      <c r="MC57" s="1118">
        <f t="shared" si="1590"/>
        <v>0</v>
      </c>
      <c r="MD57" s="1118">
        <f t="shared" si="1591"/>
        <v>0</v>
      </c>
      <c r="ME57" s="1118">
        <f t="shared" si="1592"/>
        <v>0</v>
      </c>
      <c r="MF57" s="1118">
        <f t="shared" si="1593"/>
        <v>0</v>
      </c>
      <c r="MG57" s="1118">
        <f t="shared" si="1594"/>
        <v>0</v>
      </c>
      <c r="MH57" s="1118">
        <f t="shared" si="1595"/>
        <v>0</v>
      </c>
      <c r="MI57" s="1118">
        <f t="shared" si="1547"/>
        <v>0</v>
      </c>
      <c r="MJ57" s="1118">
        <f t="shared" si="1547"/>
        <v>0</v>
      </c>
      <c r="MK57" s="1208">
        <f t="shared" si="1548"/>
        <v>0</v>
      </c>
      <c r="ML57" s="1208">
        <f t="shared" si="1549"/>
        <v>0</v>
      </c>
      <c r="MM57" s="1208">
        <f t="shared" si="1550"/>
        <v>0</v>
      </c>
      <c r="MN57" s="1208">
        <f t="shared" si="1551"/>
        <v>0</v>
      </c>
      <c r="MO57" s="1208">
        <f t="shared" si="1552"/>
        <v>0</v>
      </c>
      <c r="MP57" s="1208">
        <f t="shared" si="1553"/>
        <v>0</v>
      </c>
      <c r="MQ57" s="1208">
        <f t="shared" si="1554"/>
        <v>0</v>
      </c>
      <c r="MR57" s="1208">
        <f t="shared" si="1555"/>
        <v>0</v>
      </c>
      <c r="MS57" s="1208"/>
      <c r="MT57" s="1208"/>
      <c r="MU57" s="1208"/>
      <c r="MV57" s="1208"/>
    </row>
    <row r="58" spans="1:360" x14ac:dyDescent="0.3">
      <c r="A58" s="628"/>
      <c r="B58" s="50">
        <v>8.6999999999999993</v>
      </c>
      <c r="E58" s="1311" t="s">
        <v>8</v>
      </c>
      <c r="F58" s="1311"/>
      <c r="G58" s="1312"/>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420"/>
        <v>76</v>
      </c>
      <c r="AW58" s="150">
        <f t="shared" si="1421"/>
        <v>6.333333333333333</v>
      </c>
      <c r="AX58" s="338">
        <v>5</v>
      </c>
      <c r="AY58" s="64">
        <v>7</v>
      </c>
      <c r="AZ58" s="20">
        <v>3</v>
      </c>
      <c r="BA58" s="64">
        <v>3</v>
      </c>
      <c r="BB58" s="20">
        <v>0</v>
      </c>
      <c r="BC58" s="64">
        <v>2</v>
      </c>
      <c r="BD58" s="187">
        <v>2</v>
      </c>
      <c r="BE58" s="64">
        <v>3</v>
      </c>
      <c r="BF58" s="187">
        <v>3</v>
      </c>
      <c r="BG58" s="64">
        <v>4</v>
      </c>
      <c r="BH58" s="187">
        <v>3</v>
      </c>
      <c r="BI58" s="64">
        <v>1</v>
      </c>
      <c r="BJ58" s="118">
        <f t="shared" si="1424"/>
        <v>36</v>
      </c>
      <c r="BK58" s="150">
        <f t="shared" si="1425"/>
        <v>3</v>
      </c>
      <c r="BL58" s="338">
        <v>2</v>
      </c>
      <c r="BM58" s="64">
        <v>4</v>
      </c>
      <c r="BN58" s="20">
        <v>2</v>
      </c>
      <c r="BO58" s="64">
        <v>2</v>
      </c>
      <c r="BP58" s="20">
        <v>2</v>
      </c>
      <c r="BQ58" s="64">
        <v>2</v>
      </c>
      <c r="BR58" s="187">
        <v>2</v>
      </c>
      <c r="BS58" s="64">
        <v>2</v>
      </c>
      <c r="BT58" s="187">
        <v>4</v>
      </c>
      <c r="BU58" s="187">
        <v>2</v>
      </c>
      <c r="BV58" s="187">
        <v>4</v>
      </c>
      <c r="BW58" s="187">
        <v>0</v>
      </c>
      <c r="BX58" s="118">
        <f t="shared" si="1432"/>
        <v>28</v>
      </c>
      <c r="BY58" s="150">
        <f t="shared" si="1433"/>
        <v>2.3333333333333335</v>
      </c>
      <c r="BZ58" s="187">
        <v>2</v>
      </c>
      <c r="CA58" s="64">
        <v>3</v>
      </c>
      <c r="CB58" s="20">
        <v>3</v>
      </c>
      <c r="CC58" s="784">
        <v>0</v>
      </c>
      <c r="CD58" s="20">
        <v>3</v>
      </c>
      <c r="CE58" s="784">
        <v>1</v>
      </c>
      <c r="CF58" s="786">
        <v>2</v>
      </c>
      <c r="CG58" s="784">
        <v>3</v>
      </c>
      <c r="CH58" s="786">
        <v>4</v>
      </c>
      <c r="CI58" s="786">
        <v>1</v>
      </c>
      <c r="CJ58" s="786">
        <v>3</v>
      </c>
      <c r="CK58" s="786">
        <v>2</v>
      </c>
      <c r="CL58" s="787">
        <f t="shared" si="1440"/>
        <v>27</v>
      </c>
      <c r="CM58" s="150">
        <f t="shared" si="1441"/>
        <v>2.25</v>
      </c>
      <c r="CN58" s="187">
        <v>2</v>
      </c>
      <c r="CO58" s="64">
        <v>3</v>
      </c>
      <c r="CP58" s="20">
        <v>2</v>
      </c>
      <c r="CQ58" s="784">
        <v>3</v>
      </c>
      <c r="CR58" s="841">
        <v>2</v>
      </c>
      <c r="CS58" s="842">
        <v>0</v>
      </c>
      <c r="CT58" s="843">
        <v>2</v>
      </c>
      <c r="CU58" s="842">
        <v>3</v>
      </c>
      <c r="CV58" s="925">
        <v>3</v>
      </c>
      <c r="CW58" s="926">
        <v>2</v>
      </c>
      <c r="CX58" s="925">
        <v>2</v>
      </c>
      <c r="CY58" s="927">
        <v>2</v>
      </c>
      <c r="CZ58" s="923">
        <f t="shared" si="1448"/>
        <v>26</v>
      </c>
      <c r="DA58" s="924">
        <f t="shared" si="1449"/>
        <v>2.1666666666666665</v>
      </c>
      <c r="DB58" s="843">
        <v>2</v>
      </c>
      <c r="DC58" s="842">
        <v>2</v>
      </c>
      <c r="DD58" s="841">
        <v>2</v>
      </c>
      <c r="DE58" s="842">
        <v>2</v>
      </c>
      <c r="DF58" s="841">
        <v>2</v>
      </c>
      <c r="DG58" s="842">
        <v>1</v>
      </c>
      <c r="DH58" s="843">
        <v>2</v>
      </c>
      <c r="DI58" s="842">
        <v>2</v>
      </c>
      <c r="DJ58" s="843">
        <v>2</v>
      </c>
      <c r="DK58" s="842">
        <v>2</v>
      </c>
      <c r="DL58" s="843">
        <v>2</v>
      </c>
      <c r="DM58" s="842">
        <v>2</v>
      </c>
      <c r="DN58" s="923">
        <f t="shared" si="1456"/>
        <v>23</v>
      </c>
      <c r="DO58" s="924">
        <f t="shared" si="1457"/>
        <v>1.9166666666666667</v>
      </c>
      <c r="DP58" s="925">
        <v>1</v>
      </c>
      <c r="DQ58" s="927">
        <v>1</v>
      </c>
      <c r="DR58" s="1051">
        <v>4</v>
      </c>
      <c r="DS58" s="927">
        <v>2</v>
      </c>
      <c r="DT58" s="1051">
        <v>0</v>
      </c>
      <c r="DU58" s="927">
        <v>2</v>
      </c>
      <c r="DV58" s="925">
        <v>2</v>
      </c>
      <c r="DW58" s="927">
        <v>2</v>
      </c>
      <c r="DX58" s="925">
        <v>2</v>
      </c>
      <c r="DY58" s="927">
        <v>1</v>
      </c>
      <c r="DZ58" s="925">
        <v>3</v>
      </c>
      <c r="EA58" s="927">
        <v>0</v>
      </c>
      <c r="EB58" s="923">
        <f t="shared" si="1464"/>
        <v>20</v>
      </c>
      <c r="EC58" s="924">
        <f t="shared" si="1465"/>
        <v>1.6666666666666667</v>
      </c>
      <c r="ED58" s="843">
        <v>2</v>
      </c>
      <c r="EE58" s="842">
        <v>4</v>
      </c>
      <c r="EF58" s="841">
        <v>0</v>
      </c>
      <c r="EG58" s="842">
        <v>2</v>
      </c>
      <c r="EH58" s="841">
        <v>2</v>
      </c>
      <c r="EI58" s="842">
        <v>1</v>
      </c>
      <c r="EJ58" s="843">
        <v>2</v>
      </c>
      <c r="EK58" s="842">
        <v>2</v>
      </c>
      <c r="EL58" s="843">
        <v>4</v>
      </c>
      <c r="EM58" s="842">
        <v>2</v>
      </c>
      <c r="EN58" s="843">
        <v>2</v>
      </c>
      <c r="EO58" s="842">
        <v>2</v>
      </c>
      <c r="EP58" s="844">
        <f t="shared" si="1473"/>
        <v>25</v>
      </c>
      <c r="EQ58" s="150">
        <f t="shared" si="1474"/>
        <v>2.0833333333333335</v>
      </c>
      <c r="ER58" s="843">
        <v>2</v>
      </c>
      <c r="ES58" s="842">
        <v>2</v>
      </c>
      <c r="ET58" s="841">
        <v>2</v>
      </c>
      <c r="EU58" s="842">
        <v>2</v>
      </c>
      <c r="EV58" s="841">
        <v>3</v>
      </c>
      <c r="EW58" s="842">
        <v>1</v>
      </c>
      <c r="EX58" s="843">
        <v>2</v>
      </c>
      <c r="EY58" s="842">
        <v>2</v>
      </c>
      <c r="EZ58" s="843">
        <v>2</v>
      </c>
      <c r="FA58" s="842">
        <v>2</v>
      </c>
      <c r="FB58" s="843">
        <v>2</v>
      </c>
      <c r="FC58" s="842">
        <v>2</v>
      </c>
      <c r="FD58" s="844">
        <f t="shared" si="1482"/>
        <v>24</v>
      </c>
      <c r="FE58" s="150">
        <f t="shared" si="1483"/>
        <v>2</v>
      </c>
      <c r="FF58" s="843">
        <v>2</v>
      </c>
      <c r="FG58" s="842">
        <v>2</v>
      </c>
      <c r="FH58" s="841">
        <v>2</v>
      </c>
      <c r="FI58" s="842">
        <v>4</v>
      </c>
      <c r="FJ58" s="841">
        <v>3</v>
      </c>
      <c r="FK58" s="842">
        <v>2</v>
      </c>
      <c r="FL58" s="843">
        <v>2</v>
      </c>
      <c r="FM58" s="842">
        <v>2</v>
      </c>
      <c r="FN58" s="843"/>
      <c r="FO58" s="842"/>
      <c r="FP58" s="843"/>
      <c r="FQ58" s="842"/>
      <c r="FR58" s="844">
        <f t="shared" si="1488"/>
        <v>19</v>
      </c>
      <c r="FS58" s="150">
        <f t="shared" si="1489"/>
        <v>2.375</v>
      </c>
      <c r="FT58" s="300">
        <f t="shared" si="1490"/>
        <v>0</v>
      </c>
      <c r="FU58" s="1103">
        <v>0</v>
      </c>
      <c r="FV58" s="300">
        <f t="shared" si="1491"/>
        <v>0</v>
      </c>
      <c r="FW58" s="1099">
        <f>FV58/ER58</f>
        <v>0</v>
      </c>
      <c r="FX58" s="300">
        <f t="shared" si="1492"/>
        <v>0</v>
      </c>
      <c r="FY58" s="1099">
        <f t="shared" si="1493"/>
        <v>0</v>
      </c>
      <c r="FZ58" s="300">
        <f t="shared" si="1494"/>
        <v>0</v>
      </c>
      <c r="GA58" s="1099">
        <f t="shared" si="1495"/>
        <v>0</v>
      </c>
      <c r="GB58" s="300">
        <f t="shared" si="1496"/>
        <v>1</v>
      </c>
      <c r="GC58" s="1099">
        <f t="shared" si="1497"/>
        <v>0.5</v>
      </c>
      <c r="GD58" s="300">
        <f t="shared" si="1498"/>
        <v>-2</v>
      </c>
      <c r="GE58" s="1099">
        <f t="shared" si="1499"/>
        <v>-0.66666666666666663</v>
      </c>
      <c r="GF58" s="300">
        <f t="shared" si="1500"/>
        <v>1</v>
      </c>
      <c r="GG58" s="1157">
        <f t="shared" si="1501"/>
        <v>1</v>
      </c>
      <c r="GH58" s="300">
        <f t="shared" si="1502"/>
        <v>0</v>
      </c>
      <c r="GI58" s="1099">
        <f t="shared" si="1503"/>
        <v>0</v>
      </c>
      <c r="GJ58" s="300">
        <f t="shared" si="1504"/>
        <v>0</v>
      </c>
      <c r="GK58" s="1099">
        <f t="shared" si="1505"/>
        <v>0</v>
      </c>
      <c r="GL58" s="300">
        <f t="shared" si="1506"/>
        <v>0</v>
      </c>
      <c r="GM58" s="1099">
        <f t="shared" si="1507"/>
        <v>0</v>
      </c>
      <c r="GN58" s="300">
        <f t="shared" si="1508"/>
        <v>0</v>
      </c>
      <c r="GO58" s="1099">
        <f t="shared" si="1509"/>
        <v>0</v>
      </c>
      <c r="GP58" s="300">
        <f t="shared" si="1510"/>
        <v>0</v>
      </c>
      <c r="GQ58" s="1099">
        <f t="shared" si="1511"/>
        <v>0</v>
      </c>
      <c r="GR58" s="1244">
        <f t="shared" si="355"/>
        <v>0</v>
      </c>
      <c r="GS58" s="1186">
        <f t="shared" si="356"/>
        <v>0</v>
      </c>
      <c r="GT58" s="1244">
        <f t="shared" si="357"/>
        <v>0</v>
      </c>
      <c r="GU58" s="342">
        <f t="shared" si="358"/>
        <v>0</v>
      </c>
      <c r="GV58" s="1244">
        <f t="shared" si="359"/>
        <v>0</v>
      </c>
      <c r="GW58" s="342">
        <f t="shared" si="360"/>
        <v>0</v>
      </c>
      <c r="GX58" s="1244">
        <f t="shared" si="361"/>
        <v>2</v>
      </c>
      <c r="GY58" s="342">
        <f t="shared" si="362"/>
        <v>1</v>
      </c>
      <c r="GZ58" s="1244">
        <f t="shared" si="363"/>
        <v>-1</v>
      </c>
      <c r="HA58" s="342">
        <f t="shared" si="364"/>
        <v>-0.25</v>
      </c>
      <c r="HB58" s="1244">
        <f t="shared" si="365"/>
        <v>-1</v>
      </c>
      <c r="HC58" s="342">
        <f t="shared" si="366"/>
        <v>-0.33333333333333331</v>
      </c>
      <c r="HD58" s="1244">
        <f t="shared" si="367"/>
        <v>0</v>
      </c>
      <c r="HE58" s="342">
        <f t="shared" si="368"/>
        <v>0</v>
      </c>
      <c r="HF58" s="1244">
        <f t="shared" si="369"/>
        <v>0</v>
      </c>
      <c r="HG58" s="342">
        <f t="shared" si="370"/>
        <v>0</v>
      </c>
      <c r="HH58" s="1244">
        <f t="shared" si="371"/>
        <v>-2</v>
      </c>
      <c r="HI58" s="342">
        <f t="shared" si="372"/>
        <v>-1</v>
      </c>
      <c r="HJ58" s="1244">
        <f t="shared" si="373"/>
        <v>0</v>
      </c>
      <c r="HK58" s="342" t="e">
        <f t="shared" si="374"/>
        <v>#DIV/0!</v>
      </c>
      <c r="HL58" s="1244">
        <f t="shared" si="375"/>
        <v>0</v>
      </c>
      <c r="HM58" s="342" t="e">
        <f t="shared" si="376"/>
        <v>#DIV/0!</v>
      </c>
      <c r="HN58" s="1244">
        <f t="shared" si="377"/>
        <v>0</v>
      </c>
      <c r="HO58" s="342" t="e">
        <f t="shared" si="378"/>
        <v>#DIV/0!</v>
      </c>
      <c r="HP58" s="1244">
        <f t="shared" si="1512"/>
        <v>2</v>
      </c>
      <c r="HQ58" s="898">
        <f t="shared" si="1513"/>
        <v>2</v>
      </c>
      <c r="HR58" s="110">
        <f t="shared" si="1514"/>
        <v>0</v>
      </c>
      <c r="HS58" s="100">
        <f t="shared" si="1515"/>
        <v>0</v>
      </c>
      <c r="HT58" s="1177"/>
      <c r="HU58" t="str">
        <f t="shared" si="1516"/>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613">AJ58</f>
        <v>8</v>
      </c>
      <c r="IH58" s="241">
        <f t="shared" si="1613"/>
        <v>3</v>
      </c>
      <c r="II58" s="241">
        <f t="shared" si="1613"/>
        <v>5</v>
      </c>
      <c r="IJ58" s="241">
        <f t="shared" si="1613"/>
        <v>9</v>
      </c>
      <c r="IK58" s="241">
        <f t="shared" si="1613"/>
        <v>10</v>
      </c>
      <c r="IL58" s="241">
        <f t="shared" si="1613"/>
        <v>5</v>
      </c>
      <c r="IM58" s="241">
        <f t="shared" si="1613"/>
        <v>6</v>
      </c>
      <c r="IN58" s="241">
        <f t="shared" si="1613"/>
        <v>7</v>
      </c>
      <c r="IO58" s="241">
        <f t="shared" si="1613"/>
        <v>6</v>
      </c>
      <c r="IP58" s="241">
        <f t="shared" si="1613"/>
        <v>9</v>
      </c>
      <c r="IQ58" s="241">
        <f t="shared" si="1613"/>
        <v>6</v>
      </c>
      <c r="IR58" s="241">
        <f t="shared" si="1613"/>
        <v>2</v>
      </c>
      <c r="IS58" s="241">
        <f t="shared" ref="IS58:JD65" si="1614">AX58</f>
        <v>5</v>
      </c>
      <c r="IT58" s="241">
        <f t="shared" si="1614"/>
        <v>7</v>
      </c>
      <c r="IU58" s="241">
        <f t="shared" si="1614"/>
        <v>3</v>
      </c>
      <c r="IV58" s="241">
        <f t="shared" si="1614"/>
        <v>3</v>
      </c>
      <c r="IW58" s="241">
        <f t="shared" si="1614"/>
        <v>0</v>
      </c>
      <c r="IX58" s="241">
        <f t="shared" si="1614"/>
        <v>2</v>
      </c>
      <c r="IY58" s="241">
        <f t="shared" si="1614"/>
        <v>2</v>
      </c>
      <c r="IZ58" s="241">
        <f t="shared" si="1614"/>
        <v>3</v>
      </c>
      <c r="JA58" s="241">
        <f t="shared" si="1614"/>
        <v>3</v>
      </c>
      <c r="JB58" s="241">
        <f t="shared" si="1614"/>
        <v>4</v>
      </c>
      <c r="JC58" s="241">
        <f t="shared" si="1614"/>
        <v>3</v>
      </c>
      <c r="JD58" s="241">
        <f t="shared" si="1614"/>
        <v>1</v>
      </c>
      <c r="JE58" s="650">
        <f t="shared" ref="JE58:JI65" si="1615">BL58</f>
        <v>2</v>
      </c>
      <c r="JF58" s="650">
        <f t="shared" si="1615"/>
        <v>4</v>
      </c>
      <c r="JG58" s="650">
        <f t="shared" si="1615"/>
        <v>2</v>
      </c>
      <c r="JH58" s="650">
        <f t="shared" si="1615"/>
        <v>2</v>
      </c>
      <c r="JI58" s="650">
        <f t="shared" si="1615"/>
        <v>2</v>
      </c>
      <c r="JJ58" s="650">
        <f t="shared" si="1562"/>
        <v>2</v>
      </c>
      <c r="JK58" s="650">
        <f t="shared" si="1563"/>
        <v>2</v>
      </c>
      <c r="JL58" s="650">
        <f t="shared" si="1564"/>
        <v>2</v>
      </c>
      <c r="JM58" s="650">
        <f t="shared" si="1565"/>
        <v>4</v>
      </c>
      <c r="JN58" s="650">
        <f t="shared" ref="JN58:JN65" si="1616">BU58</f>
        <v>2</v>
      </c>
      <c r="JO58" s="650">
        <f t="shared" si="1566"/>
        <v>4</v>
      </c>
      <c r="JP58" s="650">
        <f t="shared" ref="JP58:JP65" si="1617">BW58</f>
        <v>0</v>
      </c>
      <c r="JQ58" s="742">
        <f t="shared" si="1567"/>
        <v>2</v>
      </c>
      <c r="JR58" s="742">
        <f t="shared" si="1568"/>
        <v>3</v>
      </c>
      <c r="JS58" s="742">
        <f t="shared" si="1569"/>
        <v>3</v>
      </c>
      <c r="JT58" s="742">
        <f t="shared" si="1570"/>
        <v>0</v>
      </c>
      <c r="JU58" s="742">
        <f t="shared" si="1571"/>
        <v>3</v>
      </c>
      <c r="JV58" s="742">
        <f t="shared" si="1572"/>
        <v>1</v>
      </c>
      <c r="JW58" s="742">
        <f t="shared" si="1573"/>
        <v>2</v>
      </c>
      <c r="JX58" s="742">
        <f t="shared" ref="JX58:JZ65" si="1618">CG58</f>
        <v>3</v>
      </c>
      <c r="JY58" s="742">
        <f t="shared" si="1618"/>
        <v>4</v>
      </c>
      <c r="JZ58" s="742">
        <f t="shared" si="1618"/>
        <v>1</v>
      </c>
      <c r="KA58" s="742">
        <f t="shared" si="1574"/>
        <v>3</v>
      </c>
      <c r="KB58" s="742">
        <f t="shared" ref="KB58:KB65" si="1619">CK58</f>
        <v>2</v>
      </c>
      <c r="KC58" s="792">
        <f t="shared" si="1575"/>
        <v>2</v>
      </c>
      <c r="KD58" s="792">
        <f t="shared" si="1576"/>
        <v>3</v>
      </c>
      <c r="KE58" s="792">
        <f t="shared" si="1577"/>
        <v>2</v>
      </c>
      <c r="KF58" s="792">
        <f t="shared" si="1578"/>
        <v>3</v>
      </c>
      <c r="KG58" s="792">
        <f t="shared" si="1579"/>
        <v>2</v>
      </c>
      <c r="KH58" s="792">
        <f t="shared" ref="KH58:KH65" si="1620">CS58</f>
        <v>0</v>
      </c>
      <c r="KI58" s="792">
        <f t="shared" si="1580"/>
        <v>2</v>
      </c>
      <c r="KJ58" s="792">
        <f t="shared" si="1581"/>
        <v>3</v>
      </c>
      <c r="KK58" s="792">
        <f t="shared" si="1582"/>
        <v>3</v>
      </c>
      <c r="KL58" s="792">
        <f t="shared" si="1583"/>
        <v>2</v>
      </c>
      <c r="KM58" s="792">
        <f t="shared" si="1584"/>
        <v>2</v>
      </c>
      <c r="KN58" s="792">
        <f t="shared" si="1585"/>
        <v>2</v>
      </c>
      <c r="KO58" s="967">
        <f t="shared" si="1522"/>
        <v>2</v>
      </c>
      <c r="KP58" s="967">
        <f t="shared" si="1523"/>
        <v>2</v>
      </c>
      <c r="KQ58" s="967">
        <f t="shared" si="1524"/>
        <v>2</v>
      </c>
      <c r="KR58" s="967">
        <f t="shared" si="1525"/>
        <v>2</v>
      </c>
      <c r="KS58" s="967">
        <f t="shared" si="1526"/>
        <v>2</v>
      </c>
      <c r="KT58" s="967">
        <f t="shared" si="1527"/>
        <v>1</v>
      </c>
      <c r="KU58" s="967">
        <f t="shared" si="1528"/>
        <v>2</v>
      </c>
      <c r="KV58" s="967">
        <f t="shared" si="1529"/>
        <v>2</v>
      </c>
      <c r="KW58" s="967">
        <f t="shared" si="1530"/>
        <v>2</v>
      </c>
      <c r="KX58" s="967">
        <f t="shared" si="1531"/>
        <v>2</v>
      </c>
      <c r="KY58" s="967">
        <f t="shared" si="1532"/>
        <v>2</v>
      </c>
      <c r="KZ58" s="967">
        <f t="shared" si="1533"/>
        <v>2</v>
      </c>
      <c r="LA58" s="989">
        <f t="shared" si="1534"/>
        <v>1</v>
      </c>
      <c r="LB58" s="989">
        <f t="shared" si="1535"/>
        <v>1</v>
      </c>
      <c r="LC58" s="989">
        <f t="shared" si="1536"/>
        <v>4</v>
      </c>
      <c r="LD58" s="989">
        <f t="shared" si="1537"/>
        <v>2</v>
      </c>
      <c r="LE58" s="989">
        <f t="shared" si="1538"/>
        <v>0</v>
      </c>
      <c r="LF58" s="989">
        <f t="shared" si="1539"/>
        <v>2</v>
      </c>
      <c r="LG58" s="989">
        <f t="shared" si="1540"/>
        <v>2</v>
      </c>
      <c r="LH58" s="989">
        <f t="shared" si="1541"/>
        <v>2</v>
      </c>
      <c r="LI58" s="989">
        <f t="shared" si="1542"/>
        <v>2</v>
      </c>
      <c r="LJ58" s="989">
        <f t="shared" si="1543"/>
        <v>1</v>
      </c>
      <c r="LK58" s="989">
        <f t="shared" si="1544"/>
        <v>3</v>
      </c>
      <c r="LL58" s="989">
        <f t="shared" si="1545"/>
        <v>0</v>
      </c>
      <c r="LM58" s="1029">
        <f t="shared" si="1603"/>
        <v>2</v>
      </c>
      <c r="LN58" s="1029">
        <f t="shared" si="1604"/>
        <v>4</v>
      </c>
      <c r="LO58" s="1029">
        <f t="shared" si="1605"/>
        <v>0</v>
      </c>
      <c r="LP58" s="1029">
        <f t="shared" si="1606"/>
        <v>2</v>
      </c>
      <c r="LQ58" s="1029">
        <f t="shared" si="1607"/>
        <v>2</v>
      </c>
      <c r="LR58" s="1029">
        <f t="shared" si="1608"/>
        <v>1</v>
      </c>
      <c r="LS58" s="1029">
        <f t="shared" si="1609"/>
        <v>2</v>
      </c>
      <c r="LT58" s="1029">
        <f t="shared" si="1610"/>
        <v>2</v>
      </c>
      <c r="LU58" s="1029">
        <f t="shared" ref="LU58:LV65" si="1621">EL58</f>
        <v>4</v>
      </c>
      <c r="LV58" s="1029">
        <f t="shared" si="1621"/>
        <v>2</v>
      </c>
      <c r="LW58" s="1029">
        <f t="shared" si="1611"/>
        <v>2</v>
      </c>
      <c r="LX58" s="1029">
        <f t="shared" si="1612"/>
        <v>2</v>
      </c>
      <c r="LY58" s="1118">
        <f t="shared" si="1586"/>
        <v>2</v>
      </c>
      <c r="LZ58" s="1118">
        <f t="shared" si="1587"/>
        <v>2</v>
      </c>
      <c r="MA58" s="1118">
        <f t="shared" si="1588"/>
        <v>2</v>
      </c>
      <c r="MB58" s="1118">
        <f t="shared" si="1589"/>
        <v>2</v>
      </c>
      <c r="MC58" s="1118">
        <f t="shared" si="1590"/>
        <v>3</v>
      </c>
      <c r="MD58" s="1118">
        <f t="shared" si="1591"/>
        <v>1</v>
      </c>
      <c r="ME58" s="1118">
        <f t="shared" si="1592"/>
        <v>2</v>
      </c>
      <c r="MF58" s="1118">
        <f t="shared" si="1593"/>
        <v>2</v>
      </c>
      <c r="MG58" s="1118">
        <f t="shared" si="1594"/>
        <v>2</v>
      </c>
      <c r="MH58" s="1118">
        <f t="shared" si="1595"/>
        <v>2</v>
      </c>
      <c r="MI58" s="1118">
        <f t="shared" ref="MI58:MJ65" si="1622">FB58</f>
        <v>2</v>
      </c>
      <c r="MJ58" s="1118">
        <f t="shared" si="1622"/>
        <v>2</v>
      </c>
      <c r="MK58" s="1208">
        <f t="shared" ref="MK58:MK65" si="1623">FF58</f>
        <v>2</v>
      </c>
      <c r="ML58" s="1208">
        <f t="shared" ref="ML58:ML65" si="1624">FG58</f>
        <v>2</v>
      </c>
      <c r="MM58" s="1208">
        <f t="shared" ref="MM58:MM65" si="1625">FH58</f>
        <v>2</v>
      </c>
      <c r="MN58" s="1208">
        <f t="shared" ref="MN58:MN65" si="1626">FI58</f>
        <v>4</v>
      </c>
      <c r="MO58" s="1208">
        <f t="shared" ref="MO58:MO65" si="1627">FJ58</f>
        <v>3</v>
      </c>
      <c r="MP58" s="1208">
        <f t="shared" ref="MP58:MP65" si="1628">FK58</f>
        <v>2</v>
      </c>
      <c r="MQ58" s="1208">
        <f t="shared" ref="MQ58:MQ65" si="1629">FL58</f>
        <v>2</v>
      </c>
      <c r="MR58" s="1208">
        <f t="shared" ref="MR58:MR65" si="1630">FM58</f>
        <v>2</v>
      </c>
      <c r="MS58" s="1208">
        <f t="shared" ref="MS58:MS65" si="1631">FN58</f>
        <v>0</v>
      </c>
      <c r="MT58" s="1208">
        <f t="shared" ref="MT58:MT65" si="1632">FO58</f>
        <v>0</v>
      </c>
      <c r="MU58" s="1208">
        <f t="shared" ref="MU58:MU65" si="1633">FP58</f>
        <v>0</v>
      </c>
      <c r="MV58" s="1208">
        <f t="shared" ref="MV58:MV65" si="1634">FQ58</f>
        <v>0</v>
      </c>
    </row>
    <row r="59" spans="1:360" x14ac:dyDescent="0.3">
      <c r="A59" s="628"/>
      <c r="B59" s="50">
        <v>8.8000000000000007</v>
      </c>
      <c r="E59" s="1311" t="s">
        <v>28</v>
      </c>
      <c r="F59" s="1311"/>
      <c r="G59" s="1312"/>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420"/>
        <v>327</v>
      </c>
      <c r="AW59" s="150">
        <f t="shared" si="1421"/>
        <v>27.25</v>
      </c>
      <c r="AX59" s="338">
        <v>29</v>
      </c>
      <c r="AY59" s="64">
        <v>36</v>
      </c>
      <c r="AZ59" s="20">
        <v>24</v>
      </c>
      <c r="BA59" s="64">
        <v>5</v>
      </c>
      <c r="BB59" s="20">
        <v>4</v>
      </c>
      <c r="BC59" s="64">
        <v>7</v>
      </c>
      <c r="BD59" s="187">
        <v>0</v>
      </c>
      <c r="BE59" s="64">
        <v>6</v>
      </c>
      <c r="BF59" s="187">
        <v>11</v>
      </c>
      <c r="BG59" s="64">
        <v>7</v>
      </c>
      <c r="BH59" s="187">
        <v>7</v>
      </c>
      <c r="BI59" s="64">
        <v>5</v>
      </c>
      <c r="BJ59" s="118">
        <f t="shared" si="1424"/>
        <v>141</v>
      </c>
      <c r="BK59" s="150">
        <f t="shared" si="1425"/>
        <v>11.75</v>
      </c>
      <c r="BL59" s="338">
        <v>8</v>
      </c>
      <c r="BM59" s="64">
        <v>9</v>
      </c>
      <c r="BN59" s="20">
        <v>8</v>
      </c>
      <c r="BO59" s="64">
        <v>5</v>
      </c>
      <c r="BP59" s="20">
        <v>6</v>
      </c>
      <c r="BQ59" s="64">
        <v>2</v>
      </c>
      <c r="BR59" s="187">
        <v>9</v>
      </c>
      <c r="BS59" s="64">
        <v>13</v>
      </c>
      <c r="BT59" s="187">
        <v>15</v>
      </c>
      <c r="BU59" s="187">
        <v>10</v>
      </c>
      <c r="BV59" s="187">
        <v>12</v>
      </c>
      <c r="BW59" s="187">
        <v>11</v>
      </c>
      <c r="BX59" s="118">
        <f t="shared" si="1432"/>
        <v>108</v>
      </c>
      <c r="BY59" s="150">
        <f t="shared" si="1433"/>
        <v>9</v>
      </c>
      <c r="BZ59" s="187">
        <v>7</v>
      </c>
      <c r="CA59" s="64">
        <v>6</v>
      </c>
      <c r="CB59" s="20">
        <v>6</v>
      </c>
      <c r="CC59" s="64">
        <v>9</v>
      </c>
      <c r="CD59" s="20">
        <v>7</v>
      </c>
      <c r="CE59" s="784">
        <v>6</v>
      </c>
      <c r="CF59" s="786">
        <v>8</v>
      </c>
      <c r="CG59" s="784">
        <v>10</v>
      </c>
      <c r="CH59" s="786">
        <v>14</v>
      </c>
      <c r="CI59" s="786">
        <v>7</v>
      </c>
      <c r="CJ59" s="786">
        <v>6</v>
      </c>
      <c r="CK59" s="786">
        <v>5</v>
      </c>
      <c r="CL59" s="787">
        <f t="shared" si="1440"/>
        <v>91</v>
      </c>
      <c r="CM59" s="150">
        <f t="shared" si="1441"/>
        <v>7.583333333333333</v>
      </c>
      <c r="CN59" s="187">
        <v>6</v>
      </c>
      <c r="CO59" s="64">
        <v>11</v>
      </c>
      <c r="CP59" s="20">
        <v>11</v>
      </c>
      <c r="CQ59" s="64">
        <v>5</v>
      </c>
      <c r="CR59" s="841">
        <v>7</v>
      </c>
      <c r="CS59" s="842">
        <v>5</v>
      </c>
      <c r="CT59" s="843">
        <v>8</v>
      </c>
      <c r="CU59" s="842">
        <v>11</v>
      </c>
      <c r="CV59" s="925">
        <v>7</v>
      </c>
      <c r="CW59" s="926">
        <v>9</v>
      </c>
      <c r="CX59" s="925">
        <v>9</v>
      </c>
      <c r="CY59" s="927">
        <v>5</v>
      </c>
      <c r="CZ59" s="923">
        <f t="shared" si="1448"/>
        <v>94</v>
      </c>
      <c r="DA59" s="924">
        <f t="shared" si="1449"/>
        <v>7.833333333333333</v>
      </c>
      <c r="DB59" s="843">
        <v>7</v>
      </c>
      <c r="DC59" s="842">
        <v>6</v>
      </c>
      <c r="DD59" s="841">
        <v>7</v>
      </c>
      <c r="DE59" s="842">
        <v>7</v>
      </c>
      <c r="DF59" s="841">
        <v>5</v>
      </c>
      <c r="DG59" s="842">
        <v>2</v>
      </c>
      <c r="DH59" s="843">
        <v>7</v>
      </c>
      <c r="DI59" s="842">
        <v>6</v>
      </c>
      <c r="DJ59" s="843">
        <v>5</v>
      </c>
      <c r="DK59" s="842">
        <v>6</v>
      </c>
      <c r="DL59" s="843">
        <v>7</v>
      </c>
      <c r="DM59" s="842">
        <v>5</v>
      </c>
      <c r="DN59" s="923">
        <f t="shared" si="1456"/>
        <v>70</v>
      </c>
      <c r="DO59" s="924">
        <f t="shared" si="1457"/>
        <v>5.833333333333333</v>
      </c>
      <c r="DP59" s="925">
        <v>6</v>
      </c>
      <c r="DQ59" s="927">
        <v>8</v>
      </c>
      <c r="DR59" s="1051">
        <v>5</v>
      </c>
      <c r="DS59" s="927">
        <v>11</v>
      </c>
      <c r="DT59" s="1051">
        <v>6</v>
      </c>
      <c r="DU59" s="927">
        <v>2</v>
      </c>
      <c r="DV59" s="925">
        <v>8</v>
      </c>
      <c r="DW59" s="927">
        <v>5</v>
      </c>
      <c r="DX59" s="925">
        <v>7</v>
      </c>
      <c r="DY59" s="927">
        <v>6</v>
      </c>
      <c r="DZ59" s="925">
        <v>7</v>
      </c>
      <c r="EA59" s="927">
        <v>4</v>
      </c>
      <c r="EB59" s="923">
        <f t="shared" si="1464"/>
        <v>75</v>
      </c>
      <c r="EC59" s="924">
        <f t="shared" si="1465"/>
        <v>6.25</v>
      </c>
      <c r="ED59" s="843">
        <v>8</v>
      </c>
      <c r="EE59" s="842">
        <v>6</v>
      </c>
      <c r="EF59" s="841">
        <v>6</v>
      </c>
      <c r="EG59" s="842">
        <v>6</v>
      </c>
      <c r="EH59" s="841">
        <v>7</v>
      </c>
      <c r="EI59" s="842">
        <v>4</v>
      </c>
      <c r="EJ59" s="843">
        <v>7</v>
      </c>
      <c r="EK59" s="842">
        <v>10</v>
      </c>
      <c r="EL59" s="843">
        <v>6</v>
      </c>
      <c r="EM59" s="842">
        <v>6</v>
      </c>
      <c r="EN59" s="843">
        <v>6</v>
      </c>
      <c r="EO59" s="842">
        <v>2</v>
      </c>
      <c r="EP59" s="844">
        <f t="shared" si="1473"/>
        <v>74</v>
      </c>
      <c r="EQ59" s="150">
        <f t="shared" si="1474"/>
        <v>6.166666666666667</v>
      </c>
      <c r="ER59" s="843">
        <v>5</v>
      </c>
      <c r="ES59" s="842">
        <v>5</v>
      </c>
      <c r="ET59" s="841">
        <v>5</v>
      </c>
      <c r="EU59" s="842">
        <v>5</v>
      </c>
      <c r="EV59" s="841">
        <v>5</v>
      </c>
      <c r="EW59" s="842">
        <v>2</v>
      </c>
      <c r="EX59" s="843">
        <v>5</v>
      </c>
      <c r="EY59" s="842">
        <v>5</v>
      </c>
      <c r="EZ59" s="843">
        <v>5</v>
      </c>
      <c r="FA59" s="842">
        <v>5</v>
      </c>
      <c r="FB59" s="843">
        <v>5</v>
      </c>
      <c r="FC59" s="842">
        <v>2</v>
      </c>
      <c r="FD59" s="844">
        <f t="shared" si="1482"/>
        <v>54</v>
      </c>
      <c r="FE59" s="150">
        <f t="shared" si="1483"/>
        <v>4.5</v>
      </c>
      <c r="FF59" s="843">
        <v>5</v>
      </c>
      <c r="FG59" s="842">
        <v>6</v>
      </c>
      <c r="FH59" s="841">
        <v>5</v>
      </c>
      <c r="FI59" s="842">
        <v>5</v>
      </c>
      <c r="FJ59" s="841">
        <v>4</v>
      </c>
      <c r="FK59" s="842">
        <v>2</v>
      </c>
      <c r="FL59" s="843">
        <v>5</v>
      </c>
      <c r="FM59" s="842">
        <v>5</v>
      </c>
      <c r="FN59" s="843"/>
      <c r="FO59" s="842"/>
      <c r="FP59" s="843"/>
      <c r="FQ59" s="842"/>
      <c r="FR59" s="844">
        <f t="shared" si="1488"/>
        <v>37</v>
      </c>
      <c r="FS59" s="150">
        <f t="shared" si="1489"/>
        <v>4.625</v>
      </c>
      <c r="FT59" s="300">
        <f t="shared" si="1490"/>
        <v>3</v>
      </c>
      <c r="FU59" s="1103">
        <f>FT59/EO59</f>
        <v>1.5</v>
      </c>
      <c r="FV59" s="300">
        <f t="shared" si="1491"/>
        <v>0</v>
      </c>
      <c r="FW59" s="1099">
        <f>FV59/ER59</f>
        <v>0</v>
      </c>
      <c r="FX59" s="300">
        <f t="shared" si="1492"/>
        <v>0</v>
      </c>
      <c r="FY59" s="1099">
        <f t="shared" si="1493"/>
        <v>0</v>
      </c>
      <c r="FZ59" s="300">
        <f t="shared" si="1494"/>
        <v>0</v>
      </c>
      <c r="GA59" s="1099">
        <f t="shared" si="1495"/>
        <v>0</v>
      </c>
      <c r="GB59" s="300">
        <f t="shared" si="1496"/>
        <v>0</v>
      </c>
      <c r="GC59" s="1099">
        <f t="shared" si="1497"/>
        <v>0</v>
      </c>
      <c r="GD59" s="300">
        <f t="shared" si="1498"/>
        <v>-3</v>
      </c>
      <c r="GE59" s="1099">
        <f t="shared" si="1499"/>
        <v>-0.6</v>
      </c>
      <c r="GF59" s="300">
        <f t="shared" si="1500"/>
        <v>3</v>
      </c>
      <c r="GG59" s="1157">
        <f t="shared" si="1501"/>
        <v>1.5</v>
      </c>
      <c r="GH59" s="300">
        <f t="shared" si="1502"/>
        <v>0</v>
      </c>
      <c r="GI59" s="1099">
        <f t="shared" si="1503"/>
        <v>0</v>
      </c>
      <c r="GJ59" s="300">
        <f t="shared" si="1504"/>
        <v>0</v>
      </c>
      <c r="GK59" s="1099">
        <f t="shared" si="1505"/>
        <v>0</v>
      </c>
      <c r="GL59" s="300">
        <f t="shared" si="1506"/>
        <v>0</v>
      </c>
      <c r="GM59" s="1099">
        <f t="shared" si="1507"/>
        <v>0</v>
      </c>
      <c r="GN59" s="300">
        <f t="shared" si="1508"/>
        <v>0</v>
      </c>
      <c r="GO59" s="1099">
        <f t="shared" si="1509"/>
        <v>0</v>
      </c>
      <c r="GP59" s="300">
        <f t="shared" si="1510"/>
        <v>-3</v>
      </c>
      <c r="GQ59" s="1099">
        <f t="shared" si="1511"/>
        <v>-0.6</v>
      </c>
      <c r="GR59" s="1244">
        <f t="shared" si="355"/>
        <v>3</v>
      </c>
      <c r="GS59" s="1186">
        <f t="shared" si="356"/>
        <v>1.5</v>
      </c>
      <c r="GT59" s="1244">
        <f t="shared" si="357"/>
        <v>1</v>
      </c>
      <c r="GU59" s="342">
        <f t="shared" si="358"/>
        <v>0.2</v>
      </c>
      <c r="GV59" s="1244">
        <f t="shared" si="359"/>
        <v>-1</v>
      </c>
      <c r="GW59" s="342">
        <f t="shared" si="360"/>
        <v>-0.16666666666666666</v>
      </c>
      <c r="GX59" s="1244">
        <f t="shared" si="361"/>
        <v>0</v>
      </c>
      <c r="GY59" s="342">
        <f t="shared" si="362"/>
        <v>0</v>
      </c>
      <c r="GZ59" s="1244">
        <f t="shared" si="363"/>
        <v>-1</v>
      </c>
      <c r="HA59" s="342">
        <f t="shared" si="364"/>
        <v>-0.2</v>
      </c>
      <c r="HB59" s="1244">
        <f t="shared" si="365"/>
        <v>-2</v>
      </c>
      <c r="HC59" s="342">
        <f t="shared" si="366"/>
        <v>-0.5</v>
      </c>
      <c r="HD59" s="1244">
        <f t="shared" si="367"/>
        <v>3</v>
      </c>
      <c r="HE59" s="342">
        <f t="shared" si="368"/>
        <v>1.5</v>
      </c>
      <c r="HF59" s="1244">
        <f t="shared" si="369"/>
        <v>0</v>
      </c>
      <c r="HG59" s="342">
        <f t="shared" si="370"/>
        <v>0</v>
      </c>
      <c r="HH59" s="1244">
        <f t="shared" si="371"/>
        <v>-5</v>
      </c>
      <c r="HI59" s="342">
        <f t="shared" si="372"/>
        <v>-1</v>
      </c>
      <c r="HJ59" s="1244">
        <f t="shared" si="373"/>
        <v>0</v>
      </c>
      <c r="HK59" s="342" t="e">
        <f t="shared" si="374"/>
        <v>#DIV/0!</v>
      </c>
      <c r="HL59" s="1244">
        <f t="shared" si="375"/>
        <v>0</v>
      </c>
      <c r="HM59" s="342" t="e">
        <f t="shared" si="376"/>
        <v>#DIV/0!</v>
      </c>
      <c r="HN59" s="1244">
        <f t="shared" si="377"/>
        <v>0</v>
      </c>
      <c r="HO59" s="342" t="e">
        <f t="shared" si="378"/>
        <v>#DIV/0!</v>
      </c>
      <c r="HP59" s="1244">
        <f t="shared" si="1512"/>
        <v>5</v>
      </c>
      <c r="HQ59" s="898">
        <f t="shared" si="1513"/>
        <v>5</v>
      </c>
      <c r="HR59" s="110">
        <f t="shared" si="1514"/>
        <v>0</v>
      </c>
      <c r="HS59" s="100">
        <f t="shared" si="1515"/>
        <v>0</v>
      </c>
      <c r="HT59" s="1177"/>
      <c r="HU59" t="str">
        <f t="shared" si="1516"/>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613"/>
        <v>18</v>
      </c>
      <c r="IH59" s="241">
        <f t="shared" si="1613"/>
        <v>30</v>
      </c>
      <c r="II59" s="241">
        <f t="shared" si="1613"/>
        <v>24</v>
      </c>
      <c r="IJ59" s="241">
        <f t="shared" si="1613"/>
        <v>25</v>
      </c>
      <c r="IK59" s="241">
        <f t="shared" si="1613"/>
        <v>17</v>
      </c>
      <c r="IL59" s="241">
        <f t="shared" si="1613"/>
        <v>26</v>
      </c>
      <c r="IM59" s="241">
        <f t="shared" si="1613"/>
        <v>30</v>
      </c>
      <c r="IN59" s="241">
        <f t="shared" si="1613"/>
        <v>29</v>
      </c>
      <c r="IO59" s="241">
        <f t="shared" si="1613"/>
        <v>26</v>
      </c>
      <c r="IP59" s="241">
        <f t="shared" si="1613"/>
        <v>39</v>
      </c>
      <c r="IQ59" s="241">
        <f t="shared" si="1613"/>
        <v>31</v>
      </c>
      <c r="IR59" s="241">
        <f t="shared" si="1613"/>
        <v>32</v>
      </c>
      <c r="IS59" s="241">
        <f t="shared" si="1614"/>
        <v>29</v>
      </c>
      <c r="IT59" s="241">
        <f t="shared" si="1614"/>
        <v>36</v>
      </c>
      <c r="IU59" s="241">
        <f t="shared" si="1614"/>
        <v>24</v>
      </c>
      <c r="IV59" s="241">
        <f t="shared" si="1614"/>
        <v>5</v>
      </c>
      <c r="IW59" s="241">
        <f t="shared" si="1614"/>
        <v>4</v>
      </c>
      <c r="IX59" s="241">
        <f t="shared" si="1614"/>
        <v>7</v>
      </c>
      <c r="IY59" s="241">
        <f t="shared" si="1614"/>
        <v>0</v>
      </c>
      <c r="IZ59" s="241">
        <f t="shared" si="1614"/>
        <v>6</v>
      </c>
      <c r="JA59" s="241">
        <f t="shared" si="1614"/>
        <v>11</v>
      </c>
      <c r="JB59" s="241">
        <f t="shared" si="1614"/>
        <v>7</v>
      </c>
      <c r="JC59" s="241">
        <f t="shared" si="1614"/>
        <v>7</v>
      </c>
      <c r="JD59" s="241">
        <f t="shared" si="1614"/>
        <v>5</v>
      </c>
      <c r="JE59" s="650">
        <f t="shared" si="1615"/>
        <v>8</v>
      </c>
      <c r="JF59" s="650">
        <f t="shared" si="1615"/>
        <v>9</v>
      </c>
      <c r="JG59" s="650">
        <f t="shared" si="1615"/>
        <v>8</v>
      </c>
      <c r="JH59" s="650">
        <f t="shared" si="1615"/>
        <v>5</v>
      </c>
      <c r="JI59" s="650">
        <f t="shared" si="1615"/>
        <v>6</v>
      </c>
      <c r="JJ59" s="650">
        <f t="shared" si="1562"/>
        <v>2</v>
      </c>
      <c r="JK59" s="650">
        <f t="shared" si="1563"/>
        <v>9</v>
      </c>
      <c r="JL59" s="650">
        <f t="shared" si="1564"/>
        <v>13</v>
      </c>
      <c r="JM59" s="650">
        <f t="shared" si="1565"/>
        <v>15</v>
      </c>
      <c r="JN59" s="650">
        <f t="shared" si="1616"/>
        <v>10</v>
      </c>
      <c r="JO59" s="650">
        <f t="shared" si="1566"/>
        <v>12</v>
      </c>
      <c r="JP59" s="650">
        <f t="shared" si="1617"/>
        <v>11</v>
      </c>
      <c r="JQ59" s="742">
        <f t="shared" si="1567"/>
        <v>7</v>
      </c>
      <c r="JR59" s="742">
        <f t="shared" si="1568"/>
        <v>6</v>
      </c>
      <c r="JS59" s="742">
        <f t="shared" si="1569"/>
        <v>6</v>
      </c>
      <c r="JT59" s="742">
        <f t="shared" si="1570"/>
        <v>9</v>
      </c>
      <c r="JU59" s="742">
        <f t="shared" si="1571"/>
        <v>7</v>
      </c>
      <c r="JV59" s="742">
        <f t="shared" si="1572"/>
        <v>6</v>
      </c>
      <c r="JW59" s="742">
        <f t="shared" si="1573"/>
        <v>8</v>
      </c>
      <c r="JX59" s="742">
        <f t="shared" si="1618"/>
        <v>10</v>
      </c>
      <c r="JY59" s="742">
        <f t="shared" si="1618"/>
        <v>14</v>
      </c>
      <c r="JZ59" s="742">
        <f t="shared" si="1618"/>
        <v>7</v>
      </c>
      <c r="KA59" s="742">
        <f t="shared" si="1574"/>
        <v>6</v>
      </c>
      <c r="KB59" s="742">
        <f t="shared" si="1619"/>
        <v>5</v>
      </c>
      <c r="KC59" s="792">
        <f t="shared" si="1575"/>
        <v>6</v>
      </c>
      <c r="KD59" s="792">
        <f t="shared" si="1576"/>
        <v>11</v>
      </c>
      <c r="KE59" s="792">
        <f t="shared" si="1577"/>
        <v>11</v>
      </c>
      <c r="KF59" s="792">
        <f t="shared" si="1578"/>
        <v>5</v>
      </c>
      <c r="KG59" s="792">
        <f t="shared" si="1579"/>
        <v>7</v>
      </c>
      <c r="KH59" s="792">
        <f t="shared" si="1620"/>
        <v>5</v>
      </c>
      <c r="KI59" s="792">
        <f t="shared" si="1580"/>
        <v>8</v>
      </c>
      <c r="KJ59" s="792">
        <f t="shared" si="1581"/>
        <v>11</v>
      </c>
      <c r="KK59" s="792">
        <f t="shared" si="1582"/>
        <v>7</v>
      </c>
      <c r="KL59" s="792">
        <f t="shared" si="1583"/>
        <v>9</v>
      </c>
      <c r="KM59" s="792">
        <f t="shared" si="1584"/>
        <v>9</v>
      </c>
      <c r="KN59" s="792">
        <f t="shared" si="1585"/>
        <v>5</v>
      </c>
      <c r="KO59" s="967">
        <f t="shared" si="1522"/>
        <v>7</v>
      </c>
      <c r="KP59" s="967">
        <f t="shared" si="1523"/>
        <v>6</v>
      </c>
      <c r="KQ59" s="967">
        <f t="shared" si="1524"/>
        <v>7</v>
      </c>
      <c r="KR59" s="967">
        <f t="shared" si="1525"/>
        <v>7</v>
      </c>
      <c r="KS59" s="967">
        <f t="shared" si="1526"/>
        <v>5</v>
      </c>
      <c r="KT59" s="967">
        <f t="shared" si="1527"/>
        <v>2</v>
      </c>
      <c r="KU59" s="967">
        <f t="shared" si="1528"/>
        <v>7</v>
      </c>
      <c r="KV59" s="967">
        <f t="shared" si="1529"/>
        <v>6</v>
      </c>
      <c r="KW59" s="967">
        <f t="shared" si="1530"/>
        <v>5</v>
      </c>
      <c r="KX59" s="967">
        <f t="shared" si="1531"/>
        <v>6</v>
      </c>
      <c r="KY59" s="967">
        <f t="shared" si="1532"/>
        <v>7</v>
      </c>
      <c r="KZ59" s="967">
        <f t="shared" si="1533"/>
        <v>5</v>
      </c>
      <c r="LA59" s="989">
        <f t="shared" si="1534"/>
        <v>6</v>
      </c>
      <c r="LB59" s="989">
        <f t="shared" si="1535"/>
        <v>8</v>
      </c>
      <c r="LC59" s="989">
        <f t="shared" si="1536"/>
        <v>5</v>
      </c>
      <c r="LD59" s="989">
        <f t="shared" si="1537"/>
        <v>11</v>
      </c>
      <c r="LE59" s="989">
        <f t="shared" si="1538"/>
        <v>6</v>
      </c>
      <c r="LF59" s="989">
        <f t="shared" si="1539"/>
        <v>2</v>
      </c>
      <c r="LG59" s="989">
        <f t="shared" si="1540"/>
        <v>8</v>
      </c>
      <c r="LH59" s="989">
        <f t="shared" si="1541"/>
        <v>5</v>
      </c>
      <c r="LI59" s="989">
        <f t="shared" si="1542"/>
        <v>7</v>
      </c>
      <c r="LJ59" s="989">
        <f t="shared" si="1543"/>
        <v>6</v>
      </c>
      <c r="LK59" s="989">
        <f t="shared" si="1544"/>
        <v>7</v>
      </c>
      <c r="LL59" s="989">
        <f t="shared" si="1545"/>
        <v>4</v>
      </c>
      <c r="LM59" s="1029">
        <f t="shared" si="1603"/>
        <v>8</v>
      </c>
      <c r="LN59" s="1029">
        <f t="shared" si="1604"/>
        <v>6</v>
      </c>
      <c r="LO59" s="1029">
        <f t="shared" si="1605"/>
        <v>6</v>
      </c>
      <c r="LP59" s="1029">
        <f t="shared" si="1606"/>
        <v>6</v>
      </c>
      <c r="LQ59" s="1029">
        <f t="shared" si="1607"/>
        <v>7</v>
      </c>
      <c r="LR59" s="1029">
        <f t="shared" si="1608"/>
        <v>4</v>
      </c>
      <c r="LS59" s="1029">
        <f t="shared" si="1609"/>
        <v>7</v>
      </c>
      <c r="LT59" s="1029">
        <f t="shared" si="1610"/>
        <v>10</v>
      </c>
      <c r="LU59" s="1029">
        <f t="shared" si="1621"/>
        <v>6</v>
      </c>
      <c r="LV59" s="1029">
        <f t="shared" si="1621"/>
        <v>6</v>
      </c>
      <c r="LW59" s="1029">
        <f t="shared" si="1611"/>
        <v>6</v>
      </c>
      <c r="LX59" s="1029">
        <f t="shared" si="1612"/>
        <v>2</v>
      </c>
      <c r="LY59" s="1118">
        <f t="shared" si="1586"/>
        <v>5</v>
      </c>
      <c r="LZ59" s="1118">
        <f t="shared" si="1587"/>
        <v>5</v>
      </c>
      <c r="MA59" s="1118">
        <f t="shared" si="1588"/>
        <v>5</v>
      </c>
      <c r="MB59" s="1118">
        <f t="shared" si="1589"/>
        <v>5</v>
      </c>
      <c r="MC59" s="1118">
        <f t="shared" si="1590"/>
        <v>5</v>
      </c>
      <c r="MD59" s="1118">
        <f t="shared" si="1591"/>
        <v>2</v>
      </c>
      <c r="ME59" s="1118">
        <f t="shared" si="1592"/>
        <v>5</v>
      </c>
      <c r="MF59" s="1118">
        <f t="shared" si="1593"/>
        <v>5</v>
      </c>
      <c r="MG59" s="1118">
        <f t="shared" si="1594"/>
        <v>5</v>
      </c>
      <c r="MH59" s="1118">
        <f t="shared" si="1595"/>
        <v>5</v>
      </c>
      <c r="MI59" s="1118">
        <f t="shared" si="1622"/>
        <v>5</v>
      </c>
      <c r="MJ59" s="1118">
        <f t="shared" si="1622"/>
        <v>2</v>
      </c>
      <c r="MK59" s="1208">
        <f t="shared" si="1623"/>
        <v>5</v>
      </c>
      <c r="ML59" s="1208">
        <f t="shared" si="1624"/>
        <v>6</v>
      </c>
      <c r="MM59" s="1208">
        <f t="shared" si="1625"/>
        <v>5</v>
      </c>
      <c r="MN59" s="1208">
        <f t="shared" si="1626"/>
        <v>5</v>
      </c>
      <c r="MO59" s="1208">
        <f t="shared" si="1627"/>
        <v>4</v>
      </c>
      <c r="MP59" s="1208">
        <f t="shared" si="1628"/>
        <v>2</v>
      </c>
      <c r="MQ59" s="1208">
        <f t="shared" si="1629"/>
        <v>5</v>
      </c>
      <c r="MR59" s="1208">
        <f t="shared" si="1630"/>
        <v>5</v>
      </c>
      <c r="MS59" s="1208">
        <f t="shared" si="1631"/>
        <v>0</v>
      </c>
      <c r="MT59" s="1208">
        <f t="shared" si="1632"/>
        <v>0</v>
      </c>
      <c r="MU59" s="1208">
        <f t="shared" si="1633"/>
        <v>0</v>
      </c>
      <c r="MV59" s="1208">
        <f t="shared" si="1634"/>
        <v>0</v>
      </c>
    </row>
    <row r="60" spans="1:360" x14ac:dyDescent="0.3">
      <c r="A60" s="628"/>
      <c r="B60" s="50">
        <v>8.9</v>
      </c>
      <c r="E60" s="1311" t="s">
        <v>9</v>
      </c>
      <c r="F60" s="1311"/>
      <c r="G60" s="1312"/>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420"/>
        <v>147</v>
      </c>
      <c r="AW60" s="150">
        <f t="shared" si="1421"/>
        <v>12.25</v>
      </c>
      <c r="AX60" s="338">
        <v>8</v>
      </c>
      <c r="AY60" s="64">
        <v>9</v>
      </c>
      <c r="AZ60" s="20">
        <v>13</v>
      </c>
      <c r="BA60" s="64">
        <v>0</v>
      </c>
      <c r="BB60" s="20">
        <v>1</v>
      </c>
      <c r="BC60" s="64">
        <v>0</v>
      </c>
      <c r="BD60" s="187">
        <v>5</v>
      </c>
      <c r="BE60" s="64">
        <v>1</v>
      </c>
      <c r="BF60" s="187">
        <v>1</v>
      </c>
      <c r="BG60" s="64">
        <v>1</v>
      </c>
      <c r="BH60" s="187">
        <v>0</v>
      </c>
      <c r="BI60" s="64">
        <v>2</v>
      </c>
      <c r="BJ60" s="118">
        <f t="shared" si="1424"/>
        <v>41</v>
      </c>
      <c r="BK60" s="150">
        <f t="shared" si="1425"/>
        <v>3.4166666666666665</v>
      </c>
      <c r="BL60" s="338">
        <v>1</v>
      </c>
      <c r="BM60" s="64">
        <v>1</v>
      </c>
      <c r="BN60" s="20">
        <v>1</v>
      </c>
      <c r="BO60" s="64">
        <v>1</v>
      </c>
      <c r="BP60" s="20">
        <v>1</v>
      </c>
      <c r="BQ60" s="64">
        <v>1</v>
      </c>
      <c r="BR60" s="187">
        <v>0</v>
      </c>
      <c r="BS60" s="64">
        <v>1</v>
      </c>
      <c r="BT60" s="187">
        <v>1</v>
      </c>
      <c r="BU60" s="187">
        <v>0</v>
      </c>
      <c r="BV60" s="187">
        <v>0</v>
      </c>
      <c r="BW60" s="187">
        <v>0</v>
      </c>
      <c r="BX60" s="118">
        <f t="shared" si="1432"/>
        <v>8</v>
      </c>
      <c r="BY60" s="150">
        <f t="shared" si="1433"/>
        <v>0.66666666666666663</v>
      </c>
      <c r="BZ60" s="187">
        <v>1</v>
      </c>
      <c r="CA60" s="64">
        <v>1</v>
      </c>
      <c r="CB60" s="20">
        <v>1</v>
      </c>
      <c r="CC60" s="784">
        <v>0</v>
      </c>
      <c r="CD60" s="20">
        <v>1</v>
      </c>
      <c r="CE60" s="784">
        <v>1</v>
      </c>
      <c r="CF60" s="786">
        <v>1</v>
      </c>
      <c r="CG60" s="784">
        <v>1</v>
      </c>
      <c r="CH60" s="786">
        <v>1</v>
      </c>
      <c r="CI60" s="786">
        <v>1</v>
      </c>
      <c r="CJ60" s="786">
        <v>0</v>
      </c>
      <c r="CK60" s="786">
        <v>1</v>
      </c>
      <c r="CL60" s="787">
        <f t="shared" si="1440"/>
        <v>10</v>
      </c>
      <c r="CM60" s="150">
        <f t="shared" si="1441"/>
        <v>0.83333333333333337</v>
      </c>
      <c r="CN60" s="187">
        <v>0</v>
      </c>
      <c r="CO60" s="64">
        <v>1</v>
      </c>
      <c r="CP60" s="20">
        <v>0</v>
      </c>
      <c r="CQ60" s="784">
        <v>1</v>
      </c>
      <c r="CR60" s="841">
        <v>0</v>
      </c>
      <c r="CS60" s="842">
        <v>0</v>
      </c>
      <c r="CT60" s="843">
        <v>1</v>
      </c>
      <c r="CU60" s="842">
        <v>1</v>
      </c>
      <c r="CV60" s="925">
        <v>0</v>
      </c>
      <c r="CW60" s="926">
        <v>1</v>
      </c>
      <c r="CX60" s="925">
        <v>1</v>
      </c>
      <c r="CY60" s="927">
        <v>0</v>
      </c>
      <c r="CZ60" s="923">
        <f t="shared" si="1448"/>
        <v>6</v>
      </c>
      <c r="DA60" s="924">
        <f t="shared" si="1449"/>
        <v>0.5</v>
      </c>
      <c r="DB60" s="843">
        <v>1</v>
      </c>
      <c r="DC60" s="842">
        <v>0</v>
      </c>
      <c r="DD60" s="841">
        <v>1</v>
      </c>
      <c r="DE60" s="842">
        <v>0</v>
      </c>
      <c r="DF60" s="841">
        <v>1</v>
      </c>
      <c r="DG60" s="842">
        <v>0</v>
      </c>
      <c r="DH60" s="843">
        <v>1</v>
      </c>
      <c r="DI60" s="842">
        <v>0</v>
      </c>
      <c r="DJ60" s="843">
        <v>1</v>
      </c>
      <c r="DK60" s="842">
        <v>1</v>
      </c>
      <c r="DL60" s="843">
        <v>0</v>
      </c>
      <c r="DM60" s="842">
        <v>1</v>
      </c>
      <c r="DN60" s="923">
        <f t="shared" si="1456"/>
        <v>7</v>
      </c>
      <c r="DO60" s="924">
        <f t="shared" si="1457"/>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464"/>
        <v>5</v>
      </c>
      <c r="EC60" s="924">
        <f t="shared" si="1465"/>
        <v>0.41666666666666669</v>
      </c>
      <c r="ED60" s="843">
        <v>0</v>
      </c>
      <c r="EE60" s="842">
        <v>1</v>
      </c>
      <c r="EF60" s="841">
        <v>0</v>
      </c>
      <c r="EG60" s="842">
        <v>0</v>
      </c>
      <c r="EH60" s="841">
        <v>1</v>
      </c>
      <c r="EI60" s="842">
        <v>0</v>
      </c>
      <c r="EJ60" s="843">
        <v>1</v>
      </c>
      <c r="EK60" s="842">
        <v>1</v>
      </c>
      <c r="EL60" s="843">
        <v>1</v>
      </c>
      <c r="EM60" s="842">
        <v>1</v>
      </c>
      <c r="EN60" s="843">
        <v>1</v>
      </c>
      <c r="EO60" s="842">
        <v>0</v>
      </c>
      <c r="EP60" s="844">
        <f t="shared" si="1473"/>
        <v>7</v>
      </c>
      <c r="EQ60" s="150">
        <f t="shared" si="1474"/>
        <v>0.58333333333333337</v>
      </c>
      <c r="ER60" s="843">
        <v>1</v>
      </c>
      <c r="ES60" s="842">
        <v>1</v>
      </c>
      <c r="ET60" s="841">
        <v>1</v>
      </c>
      <c r="EU60" s="842">
        <v>1</v>
      </c>
      <c r="EV60" s="841">
        <v>1</v>
      </c>
      <c r="EW60" s="842">
        <v>0</v>
      </c>
      <c r="EX60" s="843">
        <v>1</v>
      </c>
      <c r="EY60" s="842">
        <v>2</v>
      </c>
      <c r="EZ60" s="843">
        <v>1</v>
      </c>
      <c r="FA60" s="842">
        <v>1</v>
      </c>
      <c r="FB60" s="843">
        <v>1</v>
      </c>
      <c r="FC60" s="842">
        <v>1</v>
      </c>
      <c r="FD60" s="844">
        <f t="shared" si="1482"/>
        <v>12</v>
      </c>
      <c r="FE60" s="150">
        <f t="shared" si="1483"/>
        <v>1</v>
      </c>
      <c r="FF60" s="843">
        <v>1</v>
      </c>
      <c r="FG60" s="842">
        <v>1</v>
      </c>
      <c r="FH60" s="841">
        <v>1</v>
      </c>
      <c r="FI60" s="842">
        <v>0</v>
      </c>
      <c r="FJ60" s="841">
        <v>0</v>
      </c>
      <c r="FK60" s="842">
        <v>0</v>
      </c>
      <c r="FL60" s="843">
        <v>1</v>
      </c>
      <c r="FM60" s="842">
        <v>2</v>
      </c>
      <c r="FN60" s="843"/>
      <c r="FO60" s="842"/>
      <c r="FP60" s="843"/>
      <c r="FQ60" s="842"/>
      <c r="FR60" s="844">
        <f t="shared" si="1488"/>
        <v>6</v>
      </c>
      <c r="FS60" s="150">
        <f t="shared" si="1489"/>
        <v>0.75</v>
      </c>
      <c r="FT60" s="300">
        <f t="shared" si="1490"/>
        <v>1</v>
      </c>
      <c r="FU60" s="1103">
        <v>0</v>
      </c>
      <c r="FV60" s="300">
        <f t="shared" si="1491"/>
        <v>0</v>
      </c>
      <c r="FW60" s="1099">
        <v>0</v>
      </c>
      <c r="FX60" s="300">
        <f t="shared" si="1492"/>
        <v>0</v>
      </c>
      <c r="FY60" s="1099">
        <f t="shared" si="1493"/>
        <v>0</v>
      </c>
      <c r="FZ60" s="300">
        <f t="shared" si="1494"/>
        <v>0</v>
      </c>
      <c r="GA60" s="1099">
        <f t="shared" si="1495"/>
        <v>0</v>
      </c>
      <c r="GB60" s="300">
        <f t="shared" si="1496"/>
        <v>0</v>
      </c>
      <c r="GC60" s="1099">
        <f t="shared" si="1497"/>
        <v>0</v>
      </c>
      <c r="GD60" s="300">
        <f t="shared" si="1498"/>
        <v>-1</v>
      </c>
      <c r="GE60" s="1099">
        <f t="shared" si="1499"/>
        <v>-1</v>
      </c>
      <c r="GF60" s="300">
        <f t="shared" si="1500"/>
        <v>1</v>
      </c>
      <c r="GG60" s="1157">
        <f t="shared" si="1501"/>
        <v>0</v>
      </c>
      <c r="GH60" s="300">
        <f t="shared" si="1502"/>
        <v>1</v>
      </c>
      <c r="GI60" s="1099">
        <f t="shared" si="1503"/>
        <v>1</v>
      </c>
      <c r="GJ60" s="300">
        <f t="shared" si="1504"/>
        <v>-1</v>
      </c>
      <c r="GK60" s="1099">
        <f t="shared" si="1505"/>
        <v>-0.5</v>
      </c>
      <c r="GL60" s="300">
        <f t="shared" si="1506"/>
        <v>0</v>
      </c>
      <c r="GM60" s="1099">
        <f t="shared" si="1507"/>
        <v>0</v>
      </c>
      <c r="GN60" s="300">
        <f t="shared" si="1508"/>
        <v>0</v>
      </c>
      <c r="GO60" s="1099">
        <f t="shared" si="1509"/>
        <v>0</v>
      </c>
      <c r="GP60" s="300">
        <f t="shared" si="1510"/>
        <v>0</v>
      </c>
      <c r="GQ60" s="1099">
        <f t="shared" si="1511"/>
        <v>0</v>
      </c>
      <c r="GR60" s="1244">
        <f t="shared" si="355"/>
        <v>0</v>
      </c>
      <c r="GS60" s="1186">
        <f t="shared" si="356"/>
        <v>0</v>
      </c>
      <c r="GT60" s="1244">
        <f t="shared" si="357"/>
        <v>0</v>
      </c>
      <c r="GU60" s="342">
        <f t="shared" si="358"/>
        <v>0</v>
      </c>
      <c r="GV60" s="1244">
        <f t="shared" si="359"/>
        <v>0</v>
      </c>
      <c r="GW60" s="342">
        <f t="shared" si="360"/>
        <v>0</v>
      </c>
      <c r="GX60" s="1244">
        <f t="shared" si="361"/>
        <v>-1</v>
      </c>
      <c r="GY60" s="342">
        <f t="shared" si="362"/>
        <v>-1</v>
      </c>
      <c r="GZ60" s="1244">
        <f t="shared" si="363"/>
        <v>0</v>
      </c>
      <c r="HA60" s="342">
        <v>0</v>
      </c>
      <c r="HB60" s="1244">
        <f t="shared" si="365"/>
        <v>0</v>
      </c>
      <c r="HC60" s="342">
        <v>0</v>
      </c>
      <c r="HD60" s="1244">
        <f t="shared" si="367"/>
        <v>1</v>
      </c>
      <c r="HE60" s="342">
        <v>0</v>
      </c>
      <c r="HF60" s="1244">
        <f t="shared" si="369"/>
        <v>1</v>
      </c>
      <c r="HG60" s="342">
        <f t="shared" si="370"/>
        <v>1</v>
      </c>
      <c r="HH60" s="1244">
        <f t="shared" si="371"/>
        <v>-2</v>
      </c>
      <c r="HI60" s="342">
        <f t="shared" si="372"/>
        <v>-1</v>
      </c>
      <c r="HJ60" s="1244">
        <f t="shared" si="373"/>
        <v>0</v>
      </c>
      <c r="HK60" s="342" t="e">
        <f t="shared" si="374"/>
        <v>#DIV/0!</v>
      </c>
      <c r="HL60" s="1244">
        <f t="shared" si="375"/>
        <v>0</v>
      </c>
      <c r="HM60" s="342" t="e">
        <f t="shared" si="376"/>
        <v>#DIV/0!</v>
      </c>
      <c r="HN60" s="1244">
        <f t="shared" si="377"/>
        <v>0</v>
      </c>
      <c r="HO60" s="342" t="e">
        <f t="shared" si="378"/>
        <v>#DIV/0!</v>
      </c>
      <c r="HP60" s="1244">
        <f t="shared" si="1512"/>
        <v>2</v>
      </c>
      <c r="HQ60" s="898">
        <f t="shared" si="1513"/>
        <v>2</v>
      </c>
      <c r="HR60" s="110">
        <f t="shared" si="1514"/>
        <v>0</v>
      </c>
      <c r="HS60" s="100">
        <f t="shared" si="1515"/>
        <v>0</v>
      </c>
      <c r="HT60" s="1177"/>
      <c r="HU60" t="str">
        <f t="shared" si="1516"/>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613"/>
        <v>12</v>
      </c>
      <c r="IH60" s="241">
        <f t="shared" si="1613"/>
        <v>13</v>
      </c>
      <c r="II60" s="241">
        <f t="shared" si="1613"/>
        <v>12</v>
      </c>
      <c r="IJ60" s="241">
        <f t="shared" si="1613"/>
        <v>12</v>
      </c>
      <c r="IK60" s="241">
        <f t="shared" si="1613"/>
        <v>15</v>
      </c>
      <c r="IL60" s="241">
        <f t="shared" si="1613"/>
        <v>11</v>
      </c>
      <c r="IM60" s="241">
        <f t="shared" si="1613"/>
        <v>17</v>
      </c>
      <c r="IN60" s="241">
        <f t="shared" si="1613"/>
        <v>9</v>
      </c>
      <c r="IO60" s="241">
        <f t="shared" si="1613"/>
        <v>14</v>
      </c>
      <c r="IP60" s="241">
        <f t="shared" si="1613"/>
        <v>13</v>
      </c>
      <c r="IQ60" s="241">
        <f t="shared" si="1613"/>
        <v>11</v>
      </c>
      <c r="IR60" s="241">
        <f t="shared" si="1613"/>
        <v>8</v>
      </c>
      <c r="IS60" s="241">
        <f t="shared" si="1614"/>
        <v>8</v>
      </c>
      <c r="IT60" s="241">
        <f t="shared" si="1614"/>
        <v>9</v>
      </c>
      <c r="IU60" s="241">
        <f t="shared" si="1614"/>
        <v>13</v>
      </c>
      <c r="IV60" s="241">
        <f t="shared" si="1614"/>
        <v>0</v>
      </c>
      <c r="IW60" s="241">
        <f t="shared" si="1614"/>
        <v>1</v>
      </c>
      <c r="IX60" s="241">
        <f t="shared" si="1614"/>
        <v>0</v>
      </c>
      <c r="IY60" s="241">
        <f t="shared" si="1614"/>
        <v>5</v>
      </c>
      <c r="IZ60" s="241">
        <f t="shared" si="1614"/>
        <v>1</v>
      </c>
      <c r="JA60" s="241">
        <f t="shared" si="1614"/>
        <v>1</v>
      </c>
      <c r="JB60" s="241">
        <f t="shared" si="1614"/>
        <v>1</v>
      </c>
      <c r="JC60" s="241">
        <f t="shared" si="1614"/>
        <v>0</v>
      </c>
      <c r="JD60" s="241">
        <f t="shared" si="1614"/>
        <v>2</v>
      </c>
      <c r="JE60" s="650">
        <f t="shared" si="1615"/>
        <v>1</v>
      </c>
      <c r="JF60" s="650">
        <f t="shared" si="1615"/>
        <v>1</v>
      </c>
      <c r="JG60" s="650">
        <f t="shared" si="1615"/>
        <v>1</v>
      </c>
      <c r="JH60" s="650">
        <f t="shared" si="1615"/>
        <v>1</v>
      </c>
      <c r="JI60" s="650">
        <f t="shared" si="1615"/>
        <v>1</v>
      </c>
      <c r="JJ60" s="650">
        <f t="shared" si="1562"/>
        <v>1</v>
      </c>
      <c r="JK60" s="650">
        <f t="shared" si="1563"/>
        <v>0</v>
      </c>
      <c r="JL60" s="650">
        <f t="shared" si="1564"/>
        <v>1</v>
      </c>
      <c r="JM60" s="650">
        <f t="shared" si="1565"/>
        <v>1</v>
      </c>
      <c r="JN60" s="650">
        <f t="shared" si="1616"/>
        <v>0</v>
      </c>
      <c r="JO60" s="650">
        <f t="shared" si="1566"/>
        <v>0</v>
      </c>
      <c r="JP60" s="650">
        <f t="shared" si="1617"/>
        <v>0</v>
      </c>
      <c r="JQ60" s="742">
        <f t="shared" si="1567"/>
        <v>1</v>
      </c>
      <c r="JR60" s="742">
        <f t="shared" si="1568"/>
        <v>1</v>
      </c>
      <c r="JS60" s="742">
        <f t="shared" si="1569"/>
        <v>1</v>
      </c>
      <c r="JT60" s="742">
        <f t="shared" si="1570"/>
        <v>0</v>
      </c>
      <c r="JU60" s="742">
        <f t="shared" si="1571"/>
        <v>1</v>
      </c>
      <c r="JV60" s="742">
        <f t="shared" si="1572"/>
        <v>1</v>
      </c>
      <c r="JW60" s="742">
        <f t="shared" si="1573"/>
        <v>1</v>
      </c>
      <c r="JX60" s="742">
        <f t="shared" si="1618"/>
        <v>1</v>
      </c>
      <c r="JY60" s="742">
        <f t="shared" si="1618"/>
        <v>1</v>
      </c>
      <c r="JZ60" s="742">
        <f t="shared" si="1618"/>
        <v>1</v>
      </c>
      <c r="KA60" s="742">
        <f t="shared" si="1574"/>
        <v>0</v>
      </c>
      <c r="KB60" s="742">
        <f t="shared" si="1619"/>
        <v>1</v>
      </c>
      <c r="KC60" s="792">
        <f t="shared" si="1575"/>
        <v>0</v>
      </c>
      <c r="KD60" s="792">
        <f t="shared" si="1576"/>
        <v>1</v>
      </c>
      <c r="KE60" s="792">
        <f t="shared" si="1577"/>
        <v>0</v>
      </c>
      <c r="KF60" s="792">
        <f t="shared" si="1578"/>
        <v>1</v>
      </c>
      <c r="KG60" s="792">
        <f t="shared" si="1579"/>
        <v>0</v>
      </c>
      <c r="KH60" s="792">
        <f t="shared" si="1620"/>
        <v>0</v>
      </c>
      <c r="KI60" s="792">
        <f t="shared" si="1580"/>
        <v>1</v>
      </c>
      <c r="KJ60" s="792">
        <f t="shared" si="1581"/>
        <v>1</v>
      </c>
      <c r="KK60" s="792">
        <f t="shared" si="1582"/>
        <v>0</v>
      </c>
      <c r="KL60" s="792">
        <f t="shared" si="1583"/>
        <v>1</v>
      </c>
      <c r="KM60" s="792">
        <f t="shared" si="1584"/>
        <v>1</v>
      </c>
      <c r="KN60" s="792">
        <f t="shared" si="1585"/>
        <v>0</v>
      </c>
      <c r="KO60" s="967">
        <f t="shared" si="1522"/>
        <v>1</v>
      </c>
      <c r="KP60" s="967">
        <f t="shared" si="1523"/>
        <v>0</v>
      </c>
      <c r="KQ60" s="967">
        <f t="shared" si="1524"/>
        <v>1</v>
      </c>
      <c r="KR60" s="967">
        <f t="shared" si="1525"/>
        <v>0</v>
      </c>
      <c r="KS60" s="967">
        <f t="shared" si="1526"/>
        <v>1</v>
      </c>
      <c r="KT60" s="967">
        <f t="shared" si="1527"/>
        <v>0</v>
      </c>
      <c r="KU60" s="967">
        <f t="shared" si="1528"/>
        <v>1</v>
      </c>
      <c r="KV60" s="967">
        <f t="shared" si="1529"/>
        <v>0</v>
      </c>
      <c r="KW60" s="967">
        <f t="shared" si="1530"/>
        <v>1</v>
      </c>
      <c r="KX60" s="967">
        <f t="shared" si="1531"/>
        <v>1</v>
      </c>
      <c r="KY60" s="967">
        <f t="shared" si="1532"/>
        <v>0</v>
      </c>
      <c r="KZ60" s="967">
        <f t="shared" si="1533"/>
        <v>1</v>
      </c>
      <c r="LA60" s="989">
        <f t="shared" si="1534"/>
        <v>0</v>
      </c>
      <c r="LB60" s="989">
        <f t="shared" si="1535"/>
        <v>0</v>
      </c>
      <c r="LC60" s="989">
        <f t="shared" si="1536"/>
        <v>1</v>
      </c>
      <c r="LD60" s="989">
        <f t="shared" si="1537"/>
        <v>1</v>
      </c>
      <c r="LE60" s="989">
        <f t="shared" si="1538"/>
        <v>1</v>
      </c>
      <c r="LF60" s="989">
        <f t="shared" si="1539"/>
        <v>0</v>
      </c>
      <c r="LG60" s="989">
        <f t="shared" si="1540"/>
        <v>0</v>
      </c>
      <c r="LH60" s="989">
        <f t="shared" si="1541"/>
        <v>1</v>
      </c>
      <c r="LI60" s="989">
        <f t="shared" si="1542"/>
        <v>0</v>
      </c>
      <c r="LJ60" s="989">
        <f t="shared" si="1543"/>
        <v>1</v>
      </c>
      <c r="LK60" s="989">
        <f t="shared" si="1544"/>
        <v>0</v>
      </c>
      <c r="LL60" s="989">
        <f t="shared" si="1545"/>
        <v>0</v>
      </c>
      <c r="LM60" s="1029">
        <f t="shared" si="1603"/>
        <v>0</v>
      </c>
      <c r="LN60" s="1029">
        <f t="shared" si="1604"/>
        <v>1</v>
      </c>
      <c r="LO60" s="1029">
        <f t="shared" si="1605"/>
        <v>0</v>
      </c>
      <c r="LP60" s="1029">
        <f t="shared" si="1606"/>
        <v>0</v>
      </c>
      <c r="LQ60" s="1029">
        <f t="shared" si="1607"/>
        <v>1</v>
      </c>
      <c r="LR60" s="1029">
        <f t="shared" si="1608"/>
        <v>0</v>
      </c>
      <c r="LS60" s="1029">
        <f t="shared" si="1609"/>
        <v>1</v>
      </c>
      <c r="LT60" s="1029">
        <f t="shared" si="1610"/>
        <v>1</v>
      </c>
      <c r="LU60" s="1029">
        <f t="shared" si="1621"/>
        <v>1</v>
      </c>
      <c r="LV60" s="1029">
        <f t="shared" si="1621"/>
        <v>1</v>
      </c>
      <c r="LW60" s="1029">
        <f t="shared" si="1611"/>
        <v>1</v>
      </c>
      <c r="LX60" s="1029">
        <f t="shared" si="1612"/>
        <v>0</v>
      </c>
      <c r="LY60" s="1118">
        <f t="shared" si="1586"/>
        <v>1</v>
      </c>
      <c r="LZ60" s="1118">
        <f t="shared" si="1587"/>
        <v>1</v>
      </c>
      <c r="MA60" s="1118">
        <f t="shared" si="1588"/>
        <v>1</v>
      </c>
      <c r="MB60" s="1118">
        <f t="shared" si="1589"/>
        <v>1</v>
      </c>
      <c r="MC60" s="1118">
        <f t="shared" si="1590"/>
        <v>1</v>
      </c>
      <c r="MD60" s="1118">
        <f t="shared" si="1591"/>
        <v>0</v>
      </c>
      <c r="ME60" s="1118">
        <f t="shared" si="1592"/>
        <v>1</v>
      </c>
      <c r="MF60" s="1118">
        <f t="shared" si="1593"/>
        <v>2</v>
      </c>
      <c r="MG60" s="1118">
        <f t="shared" si="1594"/>
        <v>1</v>
      </c>
      <c r="MH60" s="1118">
        <f t="shared" si="1595"/>
        <v>1</v>
      </c>
      <c r="MI60" s="1118">
        <f t="shared" si="1622"/>
        <v>1</v>
      </c>
      <c r="MJ60" s="1118">
        <f t="shared" si="1622"/>
        <v>1</v>
      </c>
      <c r="MK60" s="1208">
        <f t="shared" si="1623"/>
        <v>1</v>
      </c>
      <c r="ML60" s="1208">
        <f t="shared" si="1624"/>
        <v>1</v>
      </c>
      <c r="MM60" s="1208">
        <f t="shared" si="1625"/>
        <v>1</v>
      </c>
      <c r="MN60" s="1208">
        <f t="shared" si="1626"/>
        <v>0</v>
      </c>
      <c r="MO60" s="1208">
        <f t="shared" si="1627"/>
        <v>0</v>
      </c>
      <c r="MP60" s="1208">
        <f t="shared" si="1628"/>
        <v>0</v>
      </c>
      <c r="MQ60" s="1208">
        <f t="shared" si="1629"/>
        <v>1</v>
      </c>
      <c r="MR60" s="1208">
        <f t="shared" si="1630"/>
        <v>2</v>
      </c>
      <c r="MS60" s="1208">
        <f t="shared" si="1631"/>
        <v>0</v>
      </c>
      <c r="MT60" s="1208">
        <f t="shared" si="1632"/>
        <v>0</v>
      </c>
      <c r="MU60" s="1208">
        <f t="shared" si="1633"/>
        <v>0</v>
      </c>
      <c r="MV60" s="1208">
        <f t="shared" si="1634"/>
        <v>0</v>
      </c>
    </row>
    <row r="61" spans="1:360" x14ac:dyDescent="0.3">
      <c r="A61" s="628"/>
      <c r="B61" s="727">
        <v>8.1</v>
      </c>
      <c r="E61" s="1311" t="s">
        <v>10</v>
      </c>
      <c r="F61" s="1311"/>
      <c r="G61" s="1312"/>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420"/>
        <v>630</v>
      </c>
      <c r="AW61" s="150">
        <f t="shared" si="1421"/>
        <v>52.5</v>
      </c>
      <c r="AX61" s="338">
        <v>44</v>
      </c>
      <c r="AY61" s="64">
        <v>57</v>
      </c>
      <c r="AZ61" s="20">
        <v>47</v>
      </c>
      <c r="BA61" s="64">
        <v>3</v>
      </c>
      <c r="BB61" s="20">
        <v>2</v>
      </c>
      <c r="BC61" s="64">
        <v>4</v>
      </c>
      <c r="BD61" s="187">
        <v>0</v>
      </c>
      <c r="BE61" s="64">
        <v>2</v>
      </c>
      <c r="BF61" s="187">
        <v>2</v>
      </c>
      <c r="BG61" s="64">
        <v>3</v>
      </c>
      <c r="BH61" s="187">
        <v>2</v>
      </c>
      <c r="BI61" s="64">
        <v>2</v>
      </c>
      <c r="BJ61" s="118">
        <f t="shared" si="1424"/>
        <v>168</v>
      </c>
      <c r="BK61" s="150">
        <f t="shared" si="1425"/>
        <v>14</v>
      </c>
      <c r="BL61" s="338">
        <v>3</v>
      </c>
      <c r="BM61" s="64">
        <v>2</v>
      </c>
      <c r="BN61" s="20">
        <v>3</v>
      </c>
      <c r="BO61" s="64">
        <v>2</v>
      </c>
      <c r="BP61" s="20">
        <v>2</v>
      </c>
      <c r="BQ61" s="64">
        <v>2</v>
      </c>
      <c r="BR61" s="187">
        <v>2</v>
      </c>
      <c r="BS61" s="64">
        <v>1</v>
      </c>
      <c r="BT61" s="187">
        <v>5</v>
      </c>
      <c r="BU61" s="187">
        <v>2</v>
      </c>
      <c r="BV61" s="187">
        <v>5</v>
      </c>
      <c r="BW61" s="187">
        <v>3</v>
      </c>
      <c r="BX61" s="118">
        <f t="shared" si="1432"/>
        <v>32</v>
      </c>
      <c r="BY61" s="150">
        <f t="shared" si="1433"/>
        <v>2.6666666666666665</v>
      </c>
      <c r="BZ61" s="187">
        <v>2</v>
      </c>
      <c r="CA61" s="64">
        <v>2</v>
      </c>
      <c r="CB61" s="20">
        <v>2</v>
      </c>
      <c r="CC61" s="64">
        <v>3</v>
      </c>
      <c r="CD61" s="20">
        <v>2</v>
      </c>
      <c r="CE61" s="784">
        <v>2</v>
      </c>
      <c r="CF61" s="786">
        <v>2</v>
      </c>
      <c r="CG61" s="784">
        <v>2</v>
      </c>
      <c r="CH61" s="786">
        <v>2</v>
      </c>
      <c r="CI61" s="786">
        <v>3</v>
      </c>
      <c r="CJ61" s="786">
        <v>2</v>
      </c>
      <c r="CK61" s="786">
        <v>2</v>
      </c>
      <c r="CL61" s="787">
        <f t="shared" si="1440"/>
        <v>26</v>
      </c>
      <c r="CM61" s="150">
        <f t="shared" si="1441"/>
        <v>2.1666666666666665</v>
      </c>
      <c r="CN61" s="187">
        <v>3</v>
      </c>
      <c r="CO61" s="64">
        <v>3</v>
      </c>
      <c r="CP61" s="20">
        <v>3</v>
      </c>
      <c r="CQ61" s="64">
        <v>3</v>
      </c>
      <c r="CR61" s="841">
        <v>2</v>
      </c>
      <c r="CS61" s="842">
        <v>2</v>
      </c>
      <c r="CT61" s="843">
        <v>2</v>
      </c>
      <c r="CU61" s="842">
        <v>2</v>
      </c>
      <c r="CV61" s="925">
        <v>2</v>
      </c>
      <c r="CW61" s="926">
        <v>2</v>
      </c>
      <c r="CX61" s="925">
        <v>2</v>
      </c>
      <c r="CY61" s="927">
        <v>2</v>
      </c>
      <c r="CZ61" s="923">
        <f t="shared" si="1448"/>
        <v>28</v>
      </c>
      <c r="DA61" s="924">
        <f t="shared" si="1449"/>
        <v>2.3333333333333335</v>
      </c>
      <c r="DB61" s="843">
        <v>2</v>
      </c>
      <c r="DC61" s="842">
        <v>2</v>
      </c>
      <c r="DD61" s="841">
        <v>3</v>
      </c>
      <c r="DE61" s="842">
        <v>2</v>
      </c>
      <c r="DF61" s="841">
        <v>2</v>
      </c>
      <c r="DG61" s="842">
        <v>2</v>
      </c>
      <c r="DH61" s="843">
        <v>2</v>
      </c>
      <c r="DI61" s="842">
        <v>2</v>
      </c>
      <c r="DJ61" s="843">
        <v>3</v>
      </c>
      <c r="DK61" s="842">
        <v>2</v>
      </c>
      <c r="DL61" s="843">
        <v>2</v>
      </c>
      <c r="DM61" s="842">
        <v>4</v>
      </c>
      <c r="DN61" s="923">
        <f t="shared" si="1456"/>
        <v>28</v>
      </c>
      <c r="DO61" s="924">
        <f t="shared" si="1457"/>
        <v>2.3333333333333335</v>
      </c>
      <c r="DP61" s="925">
        <v>0</v>
      </c>
      <c r="DQ61" s="927">
        <v>3</v>
      </c>
      <c r="DR61" s="1051">
        <v>2</v>
      </c>
      <c r="DS61" s="927">
        <v>4</v>
      </c>
      <c r="DT61" s="1051">
        <v>2</v>
      </c>
      <c r="DU61" s="927">
        <v>0</v>
      </c>
      <c r="DV61" s="925">
        <v>2</v>
      </c>
      <c r="DW61" s="927">
        <v>2</v>
      </c>
      <c r="DX61" s="925">
        <v>3</v>
      </c>
      <c r="DY61" s="927">
        <v>3</v>
      </c>
      <c r="DZ61" s="925">
        <v>3</v>
      </c>
      <c r="EA61" s="927">
        <v>0</v>
      </c>
      <c r="EB61" s="923">
        <f t="shared" si="1464"/>
        <v>24</v>
      </c>
      <c r="EC61" s="924">
        <f t="shared" si="1465"/>
        <v>2</v>
      </c>
      <c r="ED61" s="843">
        <v>3</v>
      </c>
      <c r="EE61" s="842">
        <v>2</v>
      </c>
      <c r="EF61" s="841">
        <v>2</v>
      </c>
      <c r="EG61" s="842">
        <v>2</v>
      </c>
      <c r="EH61" s="841">
        <v>2</v>
      </c>
      <c r="EI61" s="842">
        <v>3</v>
      </c>
      <c r="EJ61" s="843">
        <v>3</v>
      </c>
      <c r="EK61" s="842">
        <v>4</v>
      </c>
      <c r="EL61" s="843">
        <v>4</v>
      </c>
      <c r="EM61" s="842">
        <v>4</v>
      </c>
      <c r="EN61" s="843">
        <v>3</v>
      </c>
      <c r="EO61" s="842">
        <v>2</v>
      </c>
      <c r="EP61" s="844">
        <f t="shared" si="1473"/>
        <v>34</v>
      </c>
      <c r="EQ61" s="150">
        <f t="shared" si="1474"/>
        <v>2.8333333333333335</v>
      </c>
      <c r="ER61" s="843">
        <v>3</v>
      </c>
      <c r="ES61" s="842">
        <v>3</v>
      </c>
      <c r="ET61" s="841">
        <v>4</v>
      </c>
      <c r="EU61" s="842">
        <v>4</v>
      </c>
      <c r="EV61" s="841">
        <v>3</v>
      </c>
      <c r="EW61" s="842">
        <v>2</v>
      </c>
      <c r="EX61" s="843">
        <v>3</v>
      </c>
      <c r="EY61" s="842">
        <v>3</v>
      </c>
      <c r="EZ61" s="843">
        <v>3</v>
      </c>
      <c r="FA61" s="842">
        <v>3</v>
      </c>
      <c r="FB61" s="843">
        <v>4</v>
      </c>
      <c r="FC61" s="842">
        <v>2</v>
      </c>
      <c r="FD61" s="844">
        <f t="shared" si="1482"/>
        <v>37</v>
      </c>
      <c r="FE61" s="150">
        <f t="shared" si="1483"/>
        <v>3.0833333333333335</v>
      </c>
      <c r="FF61" s="843">
        <v>3</v>
      </c>
      <c r="FG61" s="842">
        <v>3</v>
      </c>
      <c r="FH61" s="841">
        <v>4</v>
      </c>
      <c r="FI61" s="842">
        <v>3</v>
      </c>
      <c r="FJ61" s="841">
        <v>3</v>
      </c>
      <c r="FK61" s="842">
        <v>1</v>
      </c>
      <c r="FL61" s="843">
        <v>3</v>
      </c>
      <c r="FM61" s="842">
        <v>3</v>
      </c>
      <c r="FN61" s="843"/>
      <c r="FO61" s="842"/>
      <c r="FP61" s="843"/>
      <c r="FQ61" s="842"/>
      <c r="FR61" s="844">
        <f t="shared" si="1488"/>
        <v>23</v>
      </c>
      <c r="FS61" s="150">
        <f t="shared" si="1489"/>
        <v>2.875</v>
      </c>
      <c r="FT61" s="300">
        <f t="shared" si="1490"/>
        <v>1</v>
      </c>
      <c r="FU61" s="1103">
        <v>0</v>
      </c>
      <c r="FV61" s="300">
        <f t="shared" si="1491"/>
        <v>0</v>
      </c>
      <c r="FW61" s="1099">
        <f>FV61/ER61</f>
        <v>0</v>
      </c>
      <c r="FX61" s="300">
        <f t="shared" si="1492"/>
        <v>1</v>
      </c>
      <c r="FY61" s="1099">
        <f t="shared" si="1493"/>
        <v>0.33333333333333331</v>
      </c>
      <c r="FZ61" s="300">
        <f t="shared" si="1494"/>
        <v>0</v>
      </c>
      <c r="GA61" s="1099">
        <f t="shared" si="1495"/>
        <v>0</v>
      </c>
      <c r="GB61" s="300">
        <f t="shared" si="1496"/>
        <v>-1</v>
      </c>
      <c r="GC61" s="1099">
        <f t="shared" si="1497"/>
        <v>-0.25</v>
      </c>
      <c r="GD61" s="300">
        <f t="shared" si="1498"/>
        <v>-1</v>
      </c>
      <c r="GE61" s="1099">
        <f t="shared" si="1499"/>
        <v>-0.33333333333333331</v>
      </c>
      <c r="GF61" s="300">
        <f t="shared" si="1500"/>
        <v>1</v>
      </c>
      <c r="GG61" s="1157">
        <f t="shared" si="1501"/>
        <v>0.5</v>
      </c>
      <c r="GH61" s="300">
        <f t="shared" si="1502"/>
        <v>0</v>
      </c>
      <c r="GI61" s="1099">
        <f t="shared" si="1503"/>
        <v>0</v>
      </c>
      <c r="GJ61" s="300">
        <f t="shared" si="1504"/>
        <v>0</v>
      </c>
      <c r="GK61" s="1099">
        <f t="shared" si="1505"/>
        <v>0</v>
      </c>
      <c r="GL61" s="300">
        <f t="shared" si="1506"/>
        <v>0</v>
      </c>
      <c r="GM61" s="1099">
        <f t="shared" si="1507"/>
        <v>0</v>
      </c>
      <c r="GN61" s="300">
        <f t="shared" si="1508"/>
        <v>1</v>
      </c>
      <c r="GO61" s="1099">
        <f t="shared" si="1509"/>
        <v>0.33333333333333331</v>
      </c>
      <c r="GP61" s="300">
        <f t="shared" si="1510"/>
        <v>-2</v>
      </c>
      <c r="GQ61" s="1099">
        <f t="shared" si="1511"/>
        <v>-0.5</v>
      </c>
      <c r="GR61" s="1244">
        <f t="shared" si="355"/>
        <v>1</v>
      </c>
      <c r="GS61" s="1186">
        <f t="shared" si="356"/>
        <v>0.5</v>
      </c>
      <c r="GT61" s="1244">
        <f t="shared" si="357"/>
        <v>0</v>
      </c>
      <c r="GU61" s="342">
        <f t="shared" si="358"/>
        <v>0</v>
      </c>
      <c r="GV61" s="1244">
        <f t="shared" si="359"/>
        <v>1</v>
      </c>
      <c r="GW61" s="342">
        <f t="shared" si="360"/>
        <v>0.33333333333333331</v>
      </c>
      <c r="GX61" s="1244">
        <f t="shared" si="361"/>
        <v>-1</v>
      </c>
      <c r="GY61" s="342">
        <f t="shared" si="362"/>
        <v>-0.25</v>
      </c>
      <c r="GZ61" s="1244">
        <f t="shared" si="363"/>
        <v>0</v>
      </c>
      <c r="HA61" s="342">
        <f t="shared" si="364"/>
        <v>0</v>
      </c>
      <c r="HB61" s="1244">
        <f t="shared" si="365"/>
        <v>-2</v>
      </c>
      <c r="HC61" s="342">
        <f t="shared" si="366"/>
        <v>-0.66666666666666663</v>
      </c>
      <c r="HD61" s="1244">
        <f t="shared" si="367"/>
        <v>2</v>
      </c>
      <c r="HE61" s="342">
        <f t="shared" si="368"/>
        <v>2</v>
      </c>
      <c r="HF61" s="1244">
        <f t="shared" si="369"/>
        <v>0</v>
      </c>
      <c r="HG61" s="342">
        <f t="shared" si="370"/>
        <v>0</v>
      </c>
      <c r="HH61" s="1244">
        <f t="shared" si="371"/>
        <v>-3</v>
      </c>
      <c r="HI61" s="342">
        <f t="shared" si="372"/>
        <v>-1</v>
      </c>
      <c r="HJ61" s="1244">
        <f t="shared" si="373"/>
        <v>0</v>
      </c>
      <c r="HK61" s="342" t="e">
        <f t="shared" si="374"/>
        <v>#DIV/0!</v>
      </c>
      <c r="HL61" s="1244">
        <f t="shared" si="375"/>
        <v>0</v>
      </c>
      <c r="HM61" s="342" t="e">
        <f t="shared" si="376"/>
        <v>#DIV/0!</v>
      </c>
      <c r="HN61" s="1244">
        <f t="shared" si="377"/>
        <v>0</v>
      </c>
      <c r="HO61" s="342" t="e">
        <f t="shared" si="378"/>
        <v>#DIV/0!</v>
      </c>
      <c r="HP61" s="1244">
        <f t="shared" si="1512"/>
        <v>3</v>
      </c>
      <c r="HQ61" s="898">
        <f t="shared" si="1513"/>
        <v>3</v>
      </c>
      <c r="HR61" s="110">
        <f t="shared" si="1514"/>
        <v>0</v>
      </c>
      <c r="HS61" s="100">
        <f t="shared" si="1515"/>
        <v>0</v>
      </c>
      <c r="HT61" s="1177"/>
      <c r="HU61" t="str">
        <f t="shared" si="1516"/>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613"/>
        <v>40</v>
      </c>
      <c r="IH61" s="241">
        <f t="shared" si="1613"/>
        <v>54</v>
      </c>
      <c r="II61" s="241">
        <f t="shared" si="1613"/>
        <v>48</v>
      </c>
      <c r="IJ61" s="241">
        <f t="shared" si="1613"/>
        <v>58</v>
      </c>
      <c r="IK61" s="241">
        <f t="shared" si="1613"/>
        <v>49</v>
      </c>
      <c r="IL61" s="241">
        <f t="shared" si="1613"/>
        <v>50</v>
      </c>
      <c r="IM61" s="241">
        <f t="shared" si="1613"/>
        <v>53</v>
      </c>
      <c r="IN61" s="241">
        <f t="shared" si="1613"/>
        <v>63</v>
      </c>
      <c r="IO61" s="241">
        <f t="shared" si="1613"/>
        <v>50</v>
      </c>
      <c r="IP61" s="241">
        <f t="shared" si="1613"/>
        <v>63</v>
      </c>
      <c r="IQ61" s="241">
        <f t="shared" si="1613"/>
        <v>57</v>
      </c>
      <c r="IR61" s="241">
        <f t="shared" si="1613"/>
        <v>45</v>
      </c>
      <c r="IS61" s="241">
        <f t="shared" si="1614"/>
        <v>44</v>
      </c>
      <c r="IT61" s="241">
        <f t="shared" si="1614"/>
        <v>57</v>
      </c>
      <c r="IU61" s="241">
        <f t="shared" si="1614"/>
        <v>47</v>
      </c>
      <c r="IV61" s="241">
        <f t="shared" si="1614"/>
        <v>3</v>
      </c>
      <c r="IW61" s="241">
        <f t="shared" si="1614"/>
        <v>2</v>
      </c>
      <c r="IX61" s="241">
        <f t="shared" si="1614"/>
        <v>4</v>
      </c>
      <c r="IY61" s="241">
        <f t="shared" si="1614"/>
        <v>0</v>
      </c>
      <c r="IZ61" s="241">
        <f t="shared" si="1614"/>
        <v>2</v>
      </c>
      <c r="JA61" s="241">
        <f t="shared" si="1614"/>
        <v>2</v>
      </c>
      <c r="JB61" s="241">
        <f t="shared" si="1614"/>
        <v>3</v>
      </c>
      <c r="JC61" s="241">
        <f t="shared" si="1614"/>
        <v>2</v>
      </c>
      <c r="JD61" s="241">
        <f t="shared" si="1614"/>
        <v>2</v>
      </c>
      <c r="JE61" s="650">
        <f t="shared" si="1615"/>
        <v>3</v>
      </c>
      <c r="JF61" s="650">
        <f t="shared" si="1615"/>
        <v>2</v>
      </c>
      <c r="JG61" s="650">
        <f t="shared" si="1615"/>
        <v>3</v>
      </c>
      <c r="JH61" s="650">
        <f t="shared" si="1615"/>
        <v>2</v>
      </c>
      <c r="JI61" s="650">
        <f t="shared" si="1615"/>
        <v>2</v>
      </c>
      <c r="JJ61" s="650">
        <f t="shared" si="1562"/>
        <v>2</v>
      </c>
      <c r="JK61" s="650">
        <f t="shared" si="1563"/>
        <v>2</v>
      </c>
      <c r="JL61" s="650">
        <f t="shared" si="1564"/>
        <v>1</v>
      </c>
      <c r="JM61" s="650">
        <f t="shared" si="1565"/>
        <v>5</v>
      </c>
      <c r="JN61" s="650">
        <f t="shared" si="1616"/>
        <v>2</v>
      </c>
      <c r="JO61" s="650">
        <f t="shared" si="1566"/>
        <v>5</v>
      </c>
      <c r="JP61" s="650">
        <f t="shared" si="1617"/>
        <v>3</v>
      </c>
      <c r="JQ61" s="742">
        <f t="shared" si="1567"/>
        <v>2</v>
      </c>
      <c r="JR61" s="742">
        <f t="shared" si="1568"/>
        <v>2</v>
      </c>
      <c r="JS61" s="742">
        <f t="shared" si="1569"/>
        <v>2</v>
      </c>
      <c r="JT61" s="742">
        <f t="shared" si="1570"/>
        <v>3</v>
      </c>
      <c r="JU61" s="742">
        <f t="shared" si="1571"/>
        <v>2</v>
      </c>
      <c r="JV61" s="742">
        <f t="shared" si="1572"/>
        <v>2</v>
      </c>
      <c r="JW61" s="742">
        <f t="shared" si="1573"/>
        <v>2</v>
      </c>
      <c r="JX61" s="742">
        <f t="shared" si="1618"/>
        <v>2</v>
      </c>
      <c r="JY61" s="742">
        <f t="shared" si="1618"/>
        <v>2</v>
      </c>
      <c r="JZ61" s="742">
        <f t="shared" si="1618"/>
        <v>3</v>
      </c>
      <c r="KA61" s="742">
        <f t="shared" si="1574"/>
        <v>2</v>
      </c>
      <c r="KB61" s="742">
        <f t="shared" si="1619"/>
        <v>2</v>
      </c>
      <c r="KC61" s="792">
        <f t="shared" si="1575"/>
        <v>3</v>
      </c>
      <c r="KD61" s="792">
        <f t="shared" si="1576"/>
        <v>3</v>
      </c>
      <c r="KE61" s="792">
        <f t="shared" si="1577"/>
        <v>3</v>
      </c>
      <c r="KF61" s="792">
        <f t="shared" si="1578"/>
        <v>3</v>
      </c>
      <c r="KG61" s="792">
        <f t="shared" si="1579"/>
        <v>2</v>
      </c>
      <c r="KH61" s="792">
        <f t="shared" si="1620"/>
        <v>2</v>
      </c>
      <c r="KI61" s="792">
        <f t="shared" si="1580"/>
        <v>2</v>
      </c>
      <c r="KJ61" s="792">
        <f t="shared" si="1581"/>
        <v>2</v>
      </c>
      <c r="KK61" s="792">
        <f t="shared" si="1582"/>
        <v>2</v>
      </c>
      <c r="KL61" s="792">
        <f t="shared" si="1583"/>
        <v>2</v>
      </c>
      <c r="KM61" s="792">
        <f t="shared" si="1584"/>
        <v>2</v>
      </c>
      <c r="KN61" s="792">
        <f t="shared" si="1585"/>
        <v>2</v>
      </c>
      <c r="KO61" s="967">
        <f t="shared" si="1522"/>
        <v>2</v>
      </c>
      <c r="KP61" s="967">
        <f t="shared" si="1523"/>
        <v>2</v>
      </c>
      <c r="KQ61" s="967">
        <f t="shared" si="1524"/>
        <v>3</v>
      </c>
      <c r="KR61" s="967">
        <f t="shared" si="1525"/>
        <v>2</v>
      </c>
      <c r="KS61" s="967">
        <f t="shared" si="1526"/>
        <v>2</v>
      </c>
      <c r="KT61" s="967">
        <f t="shared" si="1527"/>
        <v>2</v>
      </c>
      <c r="KU61" s="967">
        <f t="shared" si="1528"/>
        <v>2</v>
      </c>
      <c r="KV61" s="967">
        <f t="shared" si="1529"/>
        <v>2</v>
      </c>
      <c r="KW61" s="967">
        <f t="shared" si="1530"/>
        <v>3</v>
      </c>
      <c r="KX61" s="967">
        <f t="shared" si="1531"/>
        <v>2</v>
      </c>
      <c r="KY61" s="967">
        <f t="shared" si="1532"/>
        <v>2</v>
      </c>
      <c r="KZ61" s="967">
        <f t="shared" si="1533"/>
        <v>4</v>
      </c>
      <c r="LA61" s="989">
        <f t="shared" si="1534"/>
        <v>0</v>
      </c>
      <c r="LB61" s="989">
        <f t="shared" si="1535"/>
        <v>3</v>
      </c>
      <c r="LC61" s="989">
        <f t="shared" si="1536"/>
        <v>2</v>
      </c>
      <c r="LD61" s="989">
        <f t="shared" si="1537"/>
        <v>4</v>
      </c>
      <c r="LE61" s="989">
        <f t="shared" si="1538"/>
        <v>2</v>
      </c>
      <c r="LF61" s="989">
        <f t="shared" si="1539"/>
        <v>0</v>
      </c>
      <c r="LG61" s="989">
        <f t="shared" si="1540"/>
        <v>2</v>
      </c>
      <c r="LH61" s="989">
        <f t="shared" si="1541"/>
        <v>2</v>
      </c>
      <c r="LI61" s="989">
        <f t="shared" si="1542"/>
        <v>3</v>
      </c>
      <c r="LJ61" s="989">
        <f t="shared" si="1543"/>
        <v>3</v>
      </c>
      <c r="LK61" s="989">
        <f t="shared" si="1544"/>
        <v>3</v>
      </c>
      <c r="LL61" s="989">
        <f t="shared" si="1545"/>
        <v>0</v>
      </c>
      <c r="LM61" s="1029">
        <f t="shared" si="1603"/>
        <v>3</v>
      </c>
      <c r="LN61" s="1029">
        <f t="shared" si="1604"/>
        <v>2</v>
      </c>
      <c r="LO61" s="1029">
        <f t="shared" si="1605"/>
        <v>2</v>
      </c>
      <c r="LP61" s="1029">
        <f t="shared" si="1606"/>
        <v>2</v>
      </c>
      <c r="LQ61" s="1029">
        <f t="shared" si="1607"/>
        <v>2</v>
      </c>
      <c r="LR61" s="1029">
        <f t="shared" si="1608"/>
        <v>3</v>
      </c>
      <c r="LS61" s="1029">
        <f t="shared" si="1609"/>
        <v>3</v>
      </c>
      <c r="LT61" s="1029">
        <f t="shared" si="1610"/>
        <v>4</v>
      </c>
      <c r="LU61" s="1029">
        <f t="shared" si="1621"/>
        <v>4</v>
      </c>
      <c r="LV61" s="1029">
        <f t="shared" si="1621"/>
        <v>4</v>
      </c>
      <c r="LW61" s="1029">
        <f t="shared" si="1611"/>
        <v>3</v>
      </c>
      <c r="LX61" s="1029">
        <f t="shared" si="1612"/>
        <v>2</v>
      </c>
      <c r="LY61" s="1118">
        <f t="shared" si="1586"/>
        <v>3</v>
      </c>
      <c r="LZ61" s="1118">
        <f t="shared" si="1587"/>
        <v>3</v>
      </c>
      <c r="MA61" s="1118">
        <f t="shared" si="1588"/>
        <v>4</v>
      </c>
      <c r="MB61" s="1118">
        <f t="shared" si="1589"/>
        <v>4</v>
      </c>
      <c r="MC61" s="1118">
        <f t="shared" si="1590"/>
        <v>3</v>
      </c>
      <c r="MD61" s="1118">
        <f t="shared" si="1591"/>
        <v>2</v>
      </c>
      <c r="ME61" s="1118">
        <f t="shared" si="1592"/>
        <v>3</v>
      </c>
      <c r="MF61" s="1118">
        <f t="shared" si="1593"/>
        <v>3</v>
      </c>
      <c r="MG61" s="1118">
        <f t="shared" si="1594"/>
        <v>3</v>
      </c>
      <c r="MH61" s="1118">
        <f t="shared" si="1595"/>
        <v>3</v>
      </c>
      <c r="MI61" s="1118">
        <f t="shared" si="1622"/>
        <v>4</v>
      </c>
      <c r="MJ61" s="1118">
        <f t="shared" si="1622"/>
        <v>2</v>
      </c>
      <c r="MK61" s="1208">
        <f t="shared" si="1623"/>
        <v>3</v>
      </c>
      <c r="ML61" s="1208">
        <f t="shared" si="1624"/>
        <v>3</v>
      </c>
      <c r="MM61" s="1208">
        <f t="shared" si="1625"/>
        <v>4</v>
      </c>
      <c r="MN61" s="1208">
        <f t="shared" si="1626"/>
        <v>3</v>
      </c>
      <c r="MO61" s="1208">
        <f t="shared" si="1627"/>
        <v>3</v>
      </c>
      <c r="MP61" s="1208">
        <f t="shared" si="1628"/>
        <v>1</v>
      </c>
      <c r="MQ61" s="1208">
        <f t="shared" si="1629"/>
        <v>3</v>
      </c>
      <c r="MR61" s="1208">
        <f t="shared" si="1630"/>
        <v>3</v>
      </c>
      <c r="MS61" s="1208">
        <f t="shared" si="1631"/>
        <v>0</v>
      </c>
      <c r="MT61" s="1208">
        <f t="shared" si="1632"/>
        <v>0</v>
      </c>
      <c r="MU61" s="1208">
        <f t="shared" si="1633"/>
        <v>0</v>
      </c>
      <c r="MV61" s="1208">
        <f t="shared" si="1634"/>
        <v>0</v>
      </c>
    </row>
    <row r="62" spans="1:360" x14ac:dyDescent="0.3">
      <c r="A62" s="628"/>
      <c r="B62" s="727">
        <v>8.11</v>
      </c>
      <c r="E62" s="1311" t="s">
        <v>173</v>
      </c>
      <c r="F62" s="1311"/>
      <c r="G62" s="1312"/>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420"/>
        <v>13</v>
      </c>
      <c r="AW62" s="150">
        <f t="shared" si="1421"/>
        <v>1.0833333333333333</v>
      </c>
      <c r="AX62" s="338">
        <v>1</v>
      </c>
      <c r="AY62" s="64">
        <v>1</v>
      </c>
      <c r="AZ62" s="20">
        <v>1</v>
      </c>
      <c r="BA62" s="64">
        <v>2</v>
      </c>
      <c r="BB62" s="20">
        <v>1</v>
      </c>
      <c r="BC62" s="64">
        <v>0</v>
      </c>
      <c r="BD62" s="187">
        <v>0</v>
      </c>
      <c r="BE62" s="64">
        <v>1</v>
      </c>
      <c r="BF62" s="187">
        <v>1</v>
      </c>
      <c r="BG62" s="64">
        <v>1</v>
      </c>
      <c r="BH62" s="187">
        <v>1</v>
      </c>
      <c r="BI62" s="64">
        <v>2</v>
      </c>
      <c r="BJ62" s="118">
        <f t="shared" si="1424"/>
        <v>12</v>
      </c>
      <c r="BK62" s="150">
        <f t="shared" si="1425"/>
        <v>1</v>
      </c>
      <c r="BL62" s="338">
        <v>1</v>
      </c>
      <c r="BM62" s="64">
        <v>1</v>
      </c>
      <c r="BN62" s="20">
        <v>1</v>
      </c>
      <c r="BO62" s="64">
        <v>1</v>
      </c>
      <c r="BP62" s="20">
        <v>1</v>
      </c>
      <c r="BQ62" s="64">
        <v>0</v>
      </c>
      <c r="BR62" s="187">
        <v>0</v>
      </c>
      <c r="BS62" s="64">
        <v>1</v>
      </c>
      <c r="BT62" s="187">
        <v>2</v>
      </c>
      <c r="BU62" s="187">
        <v>0</v>
      </c>
      <c r="BV62" s="187">
        <v>0</v>
      </c>
      <c r="BW62" s="187">
        <v>0</v>
      </c>
      <c r="BX62" s="118">
        <f t="shared" si="1432"/>
        <v>8</v>
      </c>
      <c r="BY62" s="150">
        <f t="shared" si="1433"/>
        <v>0.66666666666666663</v>
      </c>
      <c r="BZ62" s="187">
        <v>0</v>
      </c>
      <c r="CA62" s="64">
        <v>1</v>
      </c>
      <c r="CB62" s="20">
        <v>0</v>
      </c>
      <c r="CC62" s="784">
        <v>0</v>
      </c>
      <c r="CD62" s="20">
        <v>1</v>
      </c>
      <c r="CE62" s="784">
        <v>0</v>
      </c>
      <c r="CF62" s="786">
        <v>0</v>
      </c>
      <c r="CG62" s="784">
        <v>0</v>
      </c>
      <c r="CH62" s="786">
        <v>2</v>
      </c>
      <c r="CI62" s="786">
        <v>3</v>
      </c>
      <c r="CJ62" s="786">
        <v>1</v>
      </c>
      <c r="CK62" s="786">
        <v>1</v>
      </c>
      <c r="CL62" s="787">
        <f t="shared" si="1440"/>
        <v>9</v>
      </c>
      <c r="CM62" s="150">
        <f t="shared" si="1441"/>
        <v>0.75</v>
      </c>
      <c r="CN62" s="187">
        <v>2</v>
      </c>
      <c r="CO62" s="64">
        <v>1</v>
      </c>
      <c r="CP62" s="20">
        <v>1</v>
      </c>
      <c r="CQ62" s="784">
        <v>2</v>
      </c>
      <c r="CR62" s="841">
        <v>0</v>
      </c>
      <c r="CS62" s="842">
        <v>1</v>
      </c>
      <c r="CT62" s="843">
        <v>0</v>
      </c>
      <c r="CU62" s="842">
        <v>1</v>
      </c>
      <c r="CV62" s="925">
        <v>0</v>
      </c>
      <c r="CW62" s="926">
        <v>2</v>
      </c>
      <c r="CX62" s="925">
        <v>0</v>
      </c>
      <c r="CY62" s="927">
        <v>0</v>
      </c>
      <c r="CZ62" s="923">
        <f t="shared" si="1448"/>
        <v>10</v>
      </c>
      <c r="DA62" s="924">
        <f t="shared" si="1449"/>
        <v>0.83333333333333337</v>
      </c>
      <c r="DB62" s="843">
        <v>1</v>
      </c>
      <c r="DC62" s="842">
        <v>2</v>
      </c>
      <c r="DD62" s="841">
        <v>0</v>
      </c>
      <c r="DE62" s="842">
        <v>0</v>
      </c>
      <c r="DF62" s="841">
        <v>2</v>
      </c>
      <c r="DG62" s="842">
        <v>0</v>
      </c>
      <c r="DH62" s="843">
        <v>1</v>
      </c>
      <c r="DI62" s="842">
        <v>1</v>
      </c>
      <c r="DJ62" s="843">
        <v>0</v>
      </c>
      <c r="DK62" s="842">
        <v>0</v>
      </c>
      <c r="DL62" s="843">
        <v>2</v>
      </c>
      <c r="DM62" s="842">
        <v>0</v>
      </c>
      <c r="DN62" s="923">
        <f t="shared" si="1456"/>
        <v>9</v>
      </c>
      <c r="DO62" s="924">
        <f t="shared" si="1457"/>
        <v>0.75</v>
      </c>
      <c r="DP62" s="925">
        <v>0</v>
      </c>
      <c r="DQ62" s="927">
        <v>3</v>
      </c>
      <c r="DR62" s="1051">
        <v>0</v>
      </c>
      <c r="DS62" s="927">
        <v>0</v>
      </c>
      <c r="DT62" s="1051">
        <v>1</v>
      </c>
      <c r="DU62" s="927">
        <v>0</v>
      </c>
      <c r="DV62" s="925">
        <v>2</v>
      </c>
      <c r="DW62" s="927">
        <v>0</v>
      </c>
      <c r="DX62" s="925">
        <v>0</v>
      </c>
      <c r="DY62" s="927">
        <v>2</v>
      </c>
      <c r="DZ62" s="925">
        <v>0</v>
      </c>
      <c r="EA62" s="927">
        <v>0</v>
      </c>
      <c r="EB62" s="923">
        <f t="shared" si="1464"/>
        <v>8</v>
      </c>
      <c r="EC62" s="924">
        <f t="shared" si="1465"/>
        <v>0.66666666666666663</v>
      </c>
      <c r="ED62" s="843">
        <v>1</v>
      </c>
      <c r="EE62" s="842">
        <v>1</v>
      </c>
      <c r="EF62" s="841">
        <v>0</v>
      </c>
      <c r="EG62" s="842">
        <v>2</v>
      </c>
      <c r="EH62" s="841">
        <v>0</v>
      </c>
      <c r="EI62" s="842">
        <v>0</v>
      </c>
      <c r="EJ62" s="843">
        <v>2</v>
      </c>
      <c r="EK62" s="842">
        <v>2</v>
      </c>
      <c r="EL62" s="843">
        <v>3</v>
      </c>
      <c r="EM62" s="842">
        <v>2</v>
      </c>
      <c r="EN62" s="843">
        <v>2</v>
      </c>
      <c r="EO62" s="842">
        <v>1</v>
      </c>
      <c r="EP62" s="844">
        <f t="shared" si="1473"/>
        <v>16</v>
      </c>
      <c r="EQ62" s="150">
        <f t="shared" si="1474"/>
        <v>1.3333333333333333</v>
      </c>
      <c r="ER62" s="843">
        <v>2</v>
      </c>
      <c r="ES62" s="842">
        <v>2</v>
      </c>
      <c r="ET62" s="841">
        <v>2</v>
      </c>
      <c r="EU62" s="842">
        <v>2</v>
      </c>
      <c r="EV62" s="841">
        <v>2</v>
      </c>
      <c r="EW62" s="842">
        <v>1</v>
      </c>
      <c r="EX62" s="843">
        <v>2</v>
      </c>
      <c r="EY62" s="842">
        <v>2</v>
      </c>
      <c r="EZ62" s="843">
        <v>2</v>
      </c>
      <c r="FA62" s="842">
        <v>2</v>
      </c>
      <c r="FB62" s="843">
        <v>2</v>
      </c>
      <c r="FC62" s="842">
        <v>1</v>
      </c>
      <c r="FD62" s="844">
        <f t="shared" si="1482"/>
        <v>22</v>
      </c>
      <c r="FE62" s="150">
        <f t="shared" si="1483"/>
        <v>1.8333333333333333</v>
      </c>
      <c r="FF62" s="843">
        <v>2</v>
      </c>
      <c r="FG62" s="842">
        <v>2</v>
      </c>
      <c r="FH62" s="841">
        <v>2</v>
      </c>
      <c r="FI62" s="842">
        <v>2</v>
      </c>
      <c r="FJ62" s="841">
        <v>2</v>
      </c>
      <c r="FK62" s="842">
        <v>0</v>
      </c>
      <c r="FL62" s="843">
        <v>3</v>
      </c>
      <c r="FM62" s="842">
        <v>2</v>
      </c>
      <c r="FN62" s="843"/>
      <c r="FO62" s="842"/>
      <c r="FP62" s="843"/>
      <c r="FQ62" s="842"/>
      <c r="FR62" s="844">
        <f t="shared" si="1488"/>
        <v>15</v>
      </c>
      <c r="FS62" s="150">
        <f t="shared" si="1489"/>
        <v>1.875</v>
      </c>
      <c r="FT62" s="300">
        <f t="shared" si="1490"/>
        <v>1</v>
      </c>
      <c r="FU62" s="1103">
        <v>0</v>
      </c>
      <c r="FV62" s="300">
        <f t="shared" si="1491"/>
        <v>0</v>
      </c>
      <c r="FW62" s="1099">
        <f>FV62/ER62</f>
        <v>0</v>
      </c>
      <c r="FX62" s="300">
        <f t="shared" si="1492"/>
        <v>0</v>
      </c>
      <c r="FY62" s="1099">
        <f t="shared" si="1493"/>
        <v>0</v>
      </c>
      <c r="FZ62" s="300">
        <f t="shared" si="1494"/>
        <v>0</v>
      </c>
      <c r="GA62" s="1099">
        <f t="shared" si="1495"/>
        <v>0</v>
      </c>
      <c r="GB62" s="300">
        <f t="shared" si="1496"/>
        <v>0</v>
      </c>
      <c r="GC62" s="1099">
        <f t="shared" si="1497"/>
        <v>0</v>
      </c>
      <c r="GD62" s="300">
        <f t="shared" si="1498"/>
        <v>-1</v>
      </c>
      <c r="GE62" s="1099">
        <f t="shared" si="1499"/>
        <v>-0.5</v>
      </c>
      <c r="GF62" s="300">
        <f t="shared" si="1500"/>
        <v>1</v>
      </c>
      <c r="GG62" s="1157">
        <f t="shared" si="1501"/>
        <v>1</v>
      </c>
      <c r="GH62" s="300">
        <f t="shared" si="1502"/>
        <v>0</v>
      </c>
      <c r="GI62" s="1099">
        <f t="shared" si="1503"/>
        <v>0</v>
      </c>
      <c r="GJ62" s="300">
        <f t="shared" si="1504"/>
        <v>0</v>
      </c>
      <c r="GK62" s="1099">
        <f t="shared" si="1505"/>
        <v>0</v>
      </c>
      <c r="GL62" s="300">
        <f t="shared" si="1506"/>
        <v>0</v>
      </c>
      <c r="GM62" s="1099">
        <f t="shared" si="1507"/>
        <v>0</v>
      </c>
      <c r="GN62" s="300">
        <f t="shared" si="1508"/>
        <v>0</v>
      </c>
      <c r="GO62" s="1099">
        <f t="shared" si="1509"/>
        <v>0</v>
      </c>
      <c r="GP62" s="300">
        <f t="shared" si="1510"/>
        <v>-1</v>
      </c>
      <c r="GQ62" s="1099">
        <f t="shared" si="1511"/>
        <v>-0.5</v>
      </c>
      <c r="GR62" s="1244">
        <f t="shared" si="355"/>
        <v>1</v>
      </c>
      <c r="GS62" s="1186">
        <f t="shared" si="356"/>
        <v>1</v>
      </c>
      <c r="GT62" s="1244">
        <f t="shared" si="357"/>
        <v>0</v>
      </c>
      <c r="GU62" s="342">
        <f t="shared" si="358"/>
        <v>0</v>
      </c>
      <c r="GV62" s="1244">
        <f t="shared" si="359"/>
        <v>0</v>
      </c>
      <c r="GW62" s="342">
        <f t="shared" si="360"/>
        <v>0</v>
      </c>
      <c r="GX62" s="1244">
        <f t="shared" si="361"/>
        <v>0</v>
      </c>
      <c r="GY62" s="342">
        <f t="shared" si="362"/>
        <v>0</v>
      </c>
      <c r="GZ62" s="1244">
        <f t="shared" si="363"/>
        <v>0</v>
      </c>
      <c r="HA62" s="342">
        <f t="shared" si="364"/>
        <v>0</v>
      </c>
      <c r="HB62" s="1244">
        <f t="shared" si="365"/>
        <v>-2</v>
      </c>
      <c r="HC62" s="342">
        <f t="shared" si="366"/>
        <v>-1</v>
      </c>
      <c r="HD62" s="1244">
        <f t="shared" si="367"/>
        <v>3</v>
      </c>
      <c r="HE62" s="342">
        <v>0</v>
      </c>
      <c r="HF62" s="1244">
        <f t="shared" si="369"/>
        <v>-1</v>
      </c>
      <c r="HG62" s="342">
        <f t="shared" si="370"/>
        <v>-0.33333333333333331</v>
      </c>
      <c r="HH62" s="1244">
        <f t="shared" si="371"/>
        <v>-2</v>
      </c>
      <c r="HI62" s="342">
        <f t="shared" si="372"/>
        <v>-1</v>
      </c>
      <c r="HJ62" s="1244">
        <f t="shared" si="373"/>
        <v>0</v>
      </c>
      <c r="HK62" s="342" t="e">
        <f t="shared" si="374"/>
        <v>#DIV/0!</v>
      </c>
      <c r="HL62" s="1244">
        <f t="shared" si="375"/>
        <v>0</v>
      </c>
      <c r="HM62" s="342" t="e">
        <f t="shared" si="376"/>
        <v>#DIV/0!</v>
      </c>
      <c r="HN62" s="1244">
        <f t="shared" si="377"/>
        <v>0</v>
      </c>
      <c r="HO62" s="342" t="e">
        <f t="shared" si="378"/>
        <v>#DIV/0!</v>
      </c>
      <c r="HP62" s="1244">
        <f t="shared" si="1512"/>
        <v>2</v>
      </c>
      <c r="HQ62" s="898">
        <f t="shared" si="1513"/>
        <v>2</v>
      </c>
      <c r="HR62" s="110">
        <f t="shared" si="1514"/>
        <v>0</v>
      </c>
      <c r="HS62" s="100">
        <f t="shared" si="1515"/>
        <v>0</v>
      </c>
      <c r="HT62" s="1177"/>
      <c r="HU62" t="str">
        <f t="shared" si="1516"/>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613"/>
        <v>1</v>
      </c>
      <c r="IH62" s="241">
        <f t="shared" si="1613"/>
        <v>1</v>
      </c>
      <c r="II62" s="241">
        <f t="shared" si="1613"/>
        <v>1</v>
      </c>
      <c r="IJ62" s="241">
        <f t="shared" si="1613"/>
        <v>2</v>
      </c>
      <c r="IK62" s="241">
        <f t="shared" si="1613"/>
        <v>0</v>
      </c>
      <c r="IL62" s="241">
        <f t="shared" si="1613"/>
        <v>1</v>
      </c>
      <c r="IM62" s="241">
        <f t="shared" si="1613"/>
        <v>1</v>
      </c>
      <c r="IN62" s="241">
        <f t="shared" si="1613"/>
        <v>1</v>
      </c>
      <c r="IO62" s="241">
        <f t="shared" si="1613"/>
        <v>1</v>
      </c>
      <c r="IP62" s="241">
        <f t="shared" si="1613"/>
        <v>1</v>
      </c>
      <c r="IQ62" s="241">
        <f t="shared" si="1613"/>
        <v>1</v>
      </c>
      <c r="IR62" s="241">
        <f t="shared" si="1613"/>
        <v>2</v>
      </c>
      <c r="IS62" s="241">
        <f t="shared" si="1614"/>
        <v>1</v>
      </c>
      <c r="IT62" s="241">
        <f t="shared" si="1614"/>
        <v>1</v>
      </c>
      <c r="IU62" s="241">
        <f t="shared" si="1614"/>
        <v>1</v>
      </c>
      <c r="IV62" s="241">
        <f t="shared" si="1614"/>
        <v>2</v>
      </c>
      <c r="IW62" s="241">
        <f t="shared" si="1614"/>
        <v>1</v>
      </c>
      <c r="IX62" s="241">
        <f t="shared" si="1614"/>
        <v>0</v>
      </c>
      <c r="IY62" s="241">
        <f t="shared" si="1614"/>
        <v>0</v>
      </c>
      <c r="IZ62" s="241">
        <f t="shared" si="1614"/>
        <v>1</v>
      </c>
      <c r="JA62" s="241">
        <f t="shared" si="1614"/>
        <v>1</v>
      </c>
      <c r="JB62" s="241">
        <f t="shared" si="1614"/>
        <v>1</v>
      </c>
      <c r="JC62" s="241">
        <f t="shared" si="1614"/>
        <v>1</v>
      </c>
      <c r="JD62" s="241">
        <f t="shared" si="1614"/>
        <v>2</v>
      </c>
      <c r="JE62" s="650">
        <f t="shared" si="1615"/>
        <v>1</v>
      </c>
      <c r="JF62" s="650">
        <f t="shared" si="1615"/>
        <v>1</v>
      </c>
      <c r="JG62" s="650">
        <f t="shared" si="1615"/>
        <v>1</v>
      </c>
      <c r="JH62" s="650">
        <f t="shared" si="1615"/>
        <v>1</v>
      </c>
      <c r="JI62" s="650">
        <f t="shared" si="1615"/>
        <v>1</v>
      </c>
      <c r="JJ62" s="650">
        <f t="shared" si="1562"/>
        <v>0</v>
      </c>
      <c r="JK62" s="650">
        <f t="shared" si="1563"/>
        <v>0</v>
      </c>
      <c r="JL62" s="650">
        <f t="shared" si="1564"/>
        <v>1</v>
      </c>
      <c r="JM62" s="650">
        <f t="shared" si="1565"/>
        <v>2</v>
      </c>
      <c r="JN62" s="650">
        <f t="shared" si="1616"/>
        <v>0</v>
      </c>
      <c r="JO62" s="650">
        <f t="shared" si="1566"/>
        <v>0</v>
      </c>
      <c r="JP62" s="650">
        <f t="shared" si="1617"/>
        <v>0</v>
      </c>
      <c r="JQ62" s="742">
        <f t="shared" si="1567"/>
        <v>0</v>
      </c>
      <c r="JR62" s="742">
        <f t="shared" si="1568"/>
        <v>1</v>
      </c>
      <c r="JS62" s="742">
        <f t="shared" si="1569"/>
        <v>0</v>
      </c>
      <c r="JT62" s="742">
        <f t="shared" si="1570"/>
        <v>0</v>
      </c>
      <c r="JU62" s="742">
        <f t="shared" si="1571"/>
        <v>1</v>
      </c>
      <c r="JV62" s="742">
        <f t="shared" si="1572"/>
        <v>0</v>
      </c>
      <c r="JW62" s="742">
        <f t="shared" si="1573"/>
        <v>0</v>
      </c>
      <c r="JX62" s="742">
        <f t="shared" si="1618"/>
        <v>0</v>
      </c>
      <c r="JY62" s="742">
        <f t="shared" si="1618"/>
        <v>2</v>
      </c>
      <c r="JZ62" s="742">
        <f t="shared" si="1618"/>
        <v>3</v>
      </c>
      <c r="KA62" s="742">
        <f t="shared" si="1574"/>
        <v>1</v>
      </c>
      <c r="KB62" s="742">
        <f t="shared" si="1619"/>
        <v>1</v>
      </c>
      <c r="KC62" s="792">
        <f t="shared" si="1575"/>
        <v>2</v>
      </c>
      <c r="KD62" s="792">
        <f t="shared" si="1576"/>
        <v>1</v>
      </c>
      <c r="KE62" s="792">
        <f t="shared" si="1577"/>
        <v>1</v>
      </c>
      <c r="KF62" s="792">
        <f t="shared" si="1578"/>
        <v>2</v>
      </c>
      <c r="KG62" s="792">
        <f t="shared" si="1579"/>
        <v>0</v>
      </c>
      <c r="KH62" s="792">
        <f t="shared" si="1620"/>
        <v>1</v>
      </c>
      <c r="KI62" s="792">
        <f t="shared" si="1580"/>
        <v>0</v>
      </c>
      <c r="KJ62" s="792">
        <f t="shared" si="1581"/>
        <v>1</v>
      </c>
      <c r="KK62" s="792">
        <f t="shared" si="1582"/>
        <v>0</v>
      </c>
      <c r="KL62" s="792">
        <f t="shared" si="1583"/>
        <v>2</v>
      </c>
      <c r="KM62" s="792">
        <f t="shared" si="1584"/>
        <v>0</v>
      </c>
      <c r="KN62" s="792">
        <f t="shared" si="1585"/>
        <v>0</v>
      </c>
      <c r="KO62" s="967">
        <f t="shared" si="1522"/>
        <v>1</v>
      </c>
      <c r="KP62" s="967">
        <f t="shared" si="1523"/>
        <v>2</v>
      </c>
      <c r="KQ62" s="967">
        <f t="shared" si="1524"/>
        <v>0</v>
      </c>
      <c r="KR62" s="967">
        <f t="shared" si="1525"/>
        <v>0</v>
      </c>
      <c r="KS62" s="967">
        <f t="shared" si="1526"/>
        <v>2</v>
      </c>
      <c r="KT62" s="967">
        <f t="shared" si="1527"/>
        <v>0</v>
      </c>
      <c r="KU62" s="967">
        <f t="shared" si="1528"/>
        <v>1</v>
      </c>
      <c r="KV62" s="967">
        <f t="shared" si="1529"/>
        <v>1</v>
      </c>
      <c r="KW62" s="967">
        <f t="shared" si="1530"/>
        <v>0</v>
      </c>
      <c r="KX62" s="967">
        <f t="shared" si="1531"/>
        <v>0</v>
      </c>
      <c r="KY62" s="967">
        <f t="shared" si="1532"/>
        <v>2</v>
      </c>
      <c r="KZ62" s="967">
        <f t="shared" si="1533"/>
        <v>0</v>
      </c>
      <c r="LA62" s="989">
        <f t="shared" si="1534"/>
        <v>0</v>
      </c>
      <c r="LB62" s="989">
        <f t="shared" si="1535"/>
        <v>3</v>
      </c>
      <c r="LC62" s="989">
        <f t="shared" si="1536"/>
        <v>0</v>
      </c>
      <c r="LD62" s="989">
        <f t="shared" si="1537"/>
        <v>0</v>
      </c>
      <c r="LE62" s="989">
        <f t="shared" si="1538"/>
        <v>1</v>
      </c>
      <c r="LF62" s="989">
        <f t="shared" si="1539"/>
        <v>0</v>
      </c>
      <c r="LG62" s="989">
        <f t="shared" si="1540"/>
        <v>2</v>
      </c>
      <c r="LH62" s="989">
        <f t="shared" si="1541"/>
        <v>0</v>
      </c>
      <c r="LI62" s="989">
        <f t="shared" si="1542"/>
        <v>0</v>
      </c>
      <c r="LJ62" s="989">
        <f t="shared" si="1543"/>
        <v>2</v>
      </c>
      <c r="LK62" s="989">
        <f t="shared" si="1544"/>
        <v>0</v>
      </c>
      <c r="LL62" s="989">
        <f t="shared" si="1545"/>
        <v>0</v>
      </c>
      <c r="LM62" s="1029">
        <f t="shared" si="1603"/>
        <v>1</v>
      </c>
      <c r="LN62" s="1029">
        <f t="shared" si="1604"/>
        <v>1</v>
      </c>
      <c r="LO62" s="1029">
        <f t="shared" si="1605"/>
        <v>0</v>
      </c>
      <c r="LP62" s="1029">
        <f t="shared" si="1606"/>
        <v>2</v>
      </c>
      <c r="LQ62" s="1029">
        <f t="shared" si="1607"/>
        <v>0</v>
      </c>
      <c r="LR62" s="1029">
        <f t="shared" si="1608"/>
        <v>0</v>
      </c>
      <c r="LS62" s="1029">
        <f t="shared" si="1609"/>
        <v>2</v>
      </c>
      <c r="LT62" s="1029">
        <f t="shared" si="1610"/>
        <v>2</v>
      </c>
      <c r="LU62" s="1029">
        <f t="shared" si="1621"/>
        <v>3</v>
      </c>
      <c r="LV62" s="1029">
        <f t="shared" si="1621"/>
        <v>2</v>
      </c>
      <c r="LW62" s="1029">
        <f t="shared" si="1611"/>
        <v>2</v>
      </c>
      <c r="LX62" s="1029">
        <f t="shared" si="1612"/>
        <v>1</v>
      </c>
      <c r="LY62" s="1118">
        <f t="shared" si="1586"/>
        <v>2</v>
      </c>
      <c r="LZ62" s="1118">
        <f t="shared" si="1587"/>
        <v>2</v>
      </c>
      <c r="MA62" s="1118">
        <f t="shared" si="1588"/>
        <v>2</v>
      </c>
      <c r="MB62" s="1118">
        <f t="shared" si="1589"/>
        <v>2</v>
      </c>
      <c r="MC62" s="1118">
        <f t="shared" si="1590"/>
        <v>2</v>
      </c>
      <c r="MD62" s="1118">
        <f t="shared" si="1591"/>
        <v>1</v>
      </c>
      <c r="ME62" s="1118">
        <f t="shared" si="1592"/>
        <v>2</v>
      </c>
      <c r="MF62" s="1118">
        <f t="shared" si="1593"/>
        <v>2</v>
      </c>
      <c r="MG62" s="1118">
        <f t="shared" si="1594"/>
        <v>2</v>
      </c>
      <c r="MH62" s="1118">
        <f t="shared" si="1595"/>
        <v>2</v>
      </c>
      <c r="MI62" s="1118">
        <f t="shared" si="1622"/>
        <v>2</v>
      </c>
      <c r="MJ62" s="1118">
        <f t="shared" si="1622"/>
        <v>1</v>
      </c>
      <c r="MK62" s="1208">
        <f t="shared" si="1623"/>
        <v>2</v>
      </c>
      <c r="ML62" s="1208">
        <f t="shared" si="1624"/>
        <v>2</v>
      </c>
      <c r="MM62" s="1208">
        <f t="shared" si="1625"/>
        <v>2</v>
      </c>
      <c r="MN62" s="1208">
        <f t="shared" si="1626"/>
        <v>2</v>
      </c>
      <c r="MO62" s="1208">
        <f t="shared" si="1627"/>
        <v>2</v>
      </c>
      <c r="MP62" s="1208">
        <f t="shared" si="1628"/>
        <v>0</v>
      </c>
      <c r="MQ62" s="1208">
        <f t="shared" si="1629"/>
        <v>3</v>
      </c>
      <c r="MR62" s="1208">
        <f t="shared" si="1630"/>
        <v>2</v>
      </c>
      <c r="MS62" s="1208">
        <f t="shared" si="1631"/>
        <v>0</v>
      </c>
      <c r="MT62" s="1208">
        <f t="shared" si="1632"/>
        <v>0</v>
      </c>
      <c r="MU62" s="1208">
        <f t="shared" si="1633"/>
        <v>0</v>
      </c>
      <c r="MV62" s="1208">
        <f t="shared" si="1634"/>
        <v>0</v>
      </c>
    </row>
    <row r="63" spans="1:360" x14ac:dyDescent="0.3">
      <c r="A63" s="628"/>
      <c r="B63" s="727">
        <v>8.1199999999999992</v>
      </c>
      <c r="E63" s="1311" t="s">
        <v>115</v>
      </c>
      <c r="F63" s="1311"/>
      <c r="G63" s="1312"/>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420"/>
        <v>115</v>
      </c>
      <c r="AW63" s="150">
        <f t="shared" si="1421"/>
        <v>9.5833333333333339</v>
      </c>
      <c r="AX63" s="338">
        <v>0</v>
      </c>
      <c r="AY63" s="64">
        <v>5</v>
      </c>
      <c r="AZ63" s="20">
        <v>3</v>
      </c>
      <c r="BA63" s="64">
        <v>1</v>
      </c>
      <c r="BB63" s="20">
        <v>1</v>
      </c>
      <c r="BC63" s="64">
        <v>3</v>
      </c>
      <c r="BD63" s="187">
        <v>1</v>
      </c>
      <c r="BE63" s="64">
        <v>4</v>
      </c>
      <c r="BF63" s="187">
        <v>2</v>
      </c>
      <c r="BG63" s="64">
        <v>3</v>
      </c>
      <c r="BH63" s="187">
        <v>2</v>
      </c>
      <c r="BI63" s="64">
        <v>1</v>
      </c>
      <c r="BJ63" s="118">
        <f t="shared" si="1424"/>
        <v>26</v>
      </c>
      <c r="BK63" s="150">
        <f t="shared" si="1425"/>
        <v>2.1666666666666665</v>
      </c>
      <c r="BL63" s="338">
        <v>2</v>
      </c>
      <c r="BM63" s="64">
        <v>2</v>
      </c>
      <c r="BN63" s="20">
        <v>3</v>
      </c>
      <c r="BO63" s="64">
        <v>3</v>
      </c>
      <c r="BP63" s="20">
        <v>2</v>
      </c>
      <c r="BQ63" s="64">
        <v>2</v>
      </c>
      <c r="BR63" s="187">
        <v>2</v>
      </c>
      <c r="BS63" s="64">
        <v>8</v>
      </c>
      <c r="BT63" s="187">
        <v>3</v>
      </c>
      <c r="BU63" s="187">
        <v>2</v>
      </c>
      <c r="BV63" s="187">
        <v>4</v>
      </c>
      <c r="BW63" s="187">
        <v>2</v>
      </c>
      <c r="BX63" s="118">
        <f t="shared" si="1432"/>
        <v>35</v>
      </c>
      <c r="BY63" s="150">
        <f t="shared" si="1433"/>
        <v>2.9166666666666665</v>
      </c>
      <c r="BZ63" s="187">
        <v>12</v>
      </c>
      <c r="CA63" s="64">
        <f>3+2</f>
        <v>5</v>
      </c>
      <c r="CB63" s="20">
        <v>3</v>
      </c>
      <c r="CC63" s="64">
        <v>2</v>
      </c>
      <c r="CD63" s="20">
        <v>2</v>
      </c>
      <c r="CE63" s="784">
        <v>4</v>
      </c>
      <c r="CF63" s="786">
        <v>2</v>
      </c>
      <c r="CG63" s="784">
        <v>4</v>
      </c>
      <c r="CH63" s="786">
        <v>2</v>
      </c>
      <c r="CI63" s="786">
        <v>2</v>
      </c>
      <c r="CJ63" s="786">
        <v>4</v>
      </c>
      <c r="CK63" s="786">
        <v>1</v>
      </c>
      <c r="CL63" s="787">
        <f t="shared" si="1440"/>
        <v>43</v>
      </c>
      <c r="CM63" s="150">
        <f t="shared" si="1441"/>
        <v>3.5833333333333335</v>
      </c>
      <c r="CN63" s="187">
        <v>2</v>
      </c>
      <c r="CO63" s="64">
        <v>3</v>
      </c>
      <c r="CP63" s="20">
        <v>2</v>
      </c>
      <c r="CQ63" s="64">
        <v>2</v>
      </c>
      <c r="CR63" s="841">
        <v>1</v>
      </c>
      <c r="CS63" s="842">
        <v>0</v>
      </c>
      <c r="CT63" s="843">
        <v>2</v>
      </c>
      <c r="CU63" s="842">
        <v>4</v>
      </c>
      <c r="CV63" s="925">
        <v>2</v>
      </c>
      <c r="CW63" s="926">
        <v>2</v>
      </c>
      <c r="CX63" s="925">
        <v>1</v>
      </c>
      <c r="CY63" s="927">
        <v>0</v>
      </c>
      <c r="CZ63" s="923">
        <f t="shared" si="1448"/>
        <v>21</v>
      </c>
      <c r="DA63" s="924">
        <f t="shared" si="1449"/>
        <v>1.75</v>
      </c>
      <c r="DB63" s="843">
        <v>0</v>
      </c>
      <c r="DC63" s="842">
        <v>0</v>
      </c>
      <c r="DD63" s="841">
        <v>0</v>
      </c>
      <c r="DE63" s="842">
        <v>0</v>
      </c>
      <c r="DF63" s="841">
        <v>0</v>
      </c>
      <c r="DG63" s="842">
        <v>0</v>
      </c>
      <c r="DH63" s="843">
        <v>0</v>
      </c>
      <c r="DI63" s="842">
        <v>0</v>
      </c>
      <c r="DJ63" s="843">
        <v>0</v>
      </c>
      <c r="DK63" s="842">
        <v>0</v>
      </c>
      <c r="DL63" s="843">
        <v>0</v>
      </c>
      <c r="DM63" s="842">
        <v>0</v>
      </c>
      <c r="DN63" s="923">
        <f t="shared" si="1456"/>
        <v>0</v>
      </c>
      <c r="DO63" s="924">
        <f t="shared" si="1457"/>
        <v>0</v>
      </c>
      <c r="DP63" s="925">
        <v>0</v>
      </c>
      <c r="DQ63" s="927">
        <v>0</v>
      </c>
      <c r="DR63" s="1051">
        <v>0</v>
      </c>
      <c r="DS63" s="927">
        <v>1</v>
      </c>
      <c r="DT63" s="1051">
        <v>0</v>
      </c>
      <c r="DU63" s="927">
        <v>0</v>
      </c>
      <c r="DV63" s="925">
        <v>0</v>
      </c>
      <c r="DW63" s="927">
        <v>0</v>
      </c>
      <c r="DX63" s="925">
        <v>0</v>
      </c>
      <c r="DY63" s="927">
        <v>0</v>
      </c>
      <c r="DZ63" s="925">
        <v>0</v>
      </c>
      <c r="EA63" s="927">
        <v>0</v>
      </c>
      <c r="EB63" s="923">
        <f t="shared" si="1464"/>
        <v>1</v>
      </c>
      <c r="EC63" s="924">
        <f t="shared" si="1465"/>
        <v>8.3333333333333329E-2</v>
      </c>
      <c r="ED63" s="843">
        <v>0</v>
      </c>
      <c r="EE63" s="842">
        <v>0</v>
      </c>
      <c r="EF63" s="841">
        <v>0</v>
      </c>
      <c r="EG63" s="842">
        <v>0</v>
      </c>
      <c r="EH63" s="841">
        <v>0</v>
      </c>
      <c r="EI63" s="842">
        <v>0</v>
      </c>
      <c r="EJ63" s="843">
        <v>0</v>
      </c>
      <c r="EK63" s="842">
        <v>0</v>
      </c>
      <c r="EL63" s="843">
        <v>0</v>
      </c>
      <c r="EM63" s="842">
        <v>0</v>
      </c>
      <c r="EN63" s="843">
        <v>0</v>
      </c>
      <c r="EO63" s="842">
        <v>0</v>
      </c>
      <c r="EP63" s="844">
        <f t="shared" si="1473"/>
        <v>0</v>
      </c>
      <c r="EQ63" s="150">
        <f t="shared" si="1474"/>
        <v>0</v>
      </c>
      <c r="ER63" s="843">
        <v>0</v>
      </c>
      <c r="ES63" s="842">
        <v>0</v>
      </c>
      <c r="ET63" s="841">
        <v>0</v>
      </c>
      <c r="EU63" s="842">
        <v>0</v>
      </c>
      <c r="EV63" s="841">
        <v>0</v>
      </c>
      <c r="EW63" s="842">
        <v>0</v>
      </c>
      <c r="EX63" s="843">
        <v>0</v>
      </c>
      <c r="EY63" s="842">
        <v>0</v>
      </c>
      <c r="EZ63" s="843">
        <v>0</v>
      </c>
      <c r="FA63" s="842">
        <v>0</v>
      </c>
      <c r="FB63" s="843">
        <v>0</v>
      </c>
      <c r="FC63" s="842">
        <v>0</v>
      </c>
      <c r="FD63" s="844">
        <f t="shared" si="1482"/>
        <v>0</v>
      </c>
      <c r="FE63" s="150">
        <f t="shared" si="1483"/>
        <v>0</v>
      </c>
      <c r="FF63" s="843">
        <v>0</v>
      </c>
      <c r="FG63" s="842">
        <v>0</v>
      </c>
      <c r="FH63" s="841">
        <v>0</v>
      </c>
      <c r="FI63" s="842">
        <v>0</v>
      </c>
      <c r="FJ63" s="841">
        <v>0</v>
      </c>
      <c r="FK63" s="842">
        <v>0</v>
      </c>
      <c r="FL63" s="843">
        <v>0</v>
      </c>
      <c r="FM63" s="842">
        <v>0</v>
      </c>
      <c r="FN63" s="843"/>
      <c r="FO63" s="842"/>
      <c r="FP63" s="843"/>
      <c r="FQ63" s="842"/>
      <c r="FR63" s="844">
        <f t="shared" si="1488"/>
        <v>0</v>
      </c>
      <c r="FS63" s="150">
        <f t="shared" si="1489"/>
        <v>0</v>
      </c>
      <c r="FT63" s="300">
        <f t="shared" si="1490"/>
        <v>0</v>
      </c>
      <c r="FU63" s="1103">
        <v>0</v>
      </c>
      <c r="FV63" s="300">
        <f t="shared" si="1491"/>
        <v>0</v>
      </c>
      <c r="FW63" s="1099">
        <v>0</v>
      </c>
      <c r="FX63" s="300">
        <f t="shared" si="1492"/>
        <v>0</v>
      </c>
      <c r="FY63" s="1099">
        <f t="shared" si="1493"/>
        <v>0</v>
      </c>
      <c r="FZ63" s="300">
        <f t="shared" si="1494"/>
        <v>0</v>
      </c>
      <c r="GA63" s="1099">
        <f t="shared" si="1495"/>
        <v>0</v>
      </c>
      <c r="GB63" s="300">
        <f t="shared" si="1496"/>
        <v>0</v>
      </c>
      <c r="GC63" s="1099">
        <f t="shared" si="1497"/>
        <v>0</v>
      </c>
      <c r="GD63" s="300">
        <f t="shared" si="1498"/>
        <v>0</v>
      </c>
      <c r="GE63" s="1099">
        <f t="shared" si="1499"/>
        <v>0</v>
      </c>
      <c r="GF63" s="300">
        <f t="shared" si="1500"/>
        <v>0</v>
      </c>
      <c r="GG63" s="1157">
        <f t="shared" si="1501"/>
        <v>0</v>
      </c>
      <c r="GH63" s="300">
        <f t="shared" si="1502"/>
        <v>0</v>
      </c>
      <c r="GI63" s="1099">
        <f t="shared" si="1503"/>
        <v>0</v>
      </c>
      <c r="GJ63" s="300">
        <f t="shared" si="1504"/>
        <v>0</v>
      </c>
      <c r="GK63" s="1099">
        <f t="shared" si="1505"/>
        <v>0</v>
      </c>
      <c r="GL63" s="300">
        <f t="shared" si="1506"/>
        <v>0</v>
      </c>
      <c r="GM63" s="1099">
        <f t="shared" si="1507"/>
        <v>0</v>
      </c>
      <c r="GN63" s="300">
        <f t="shared" si="1508"/>
        <v>0</v>
      </c>
      <c r="GO63" s="1099">
        <f t="shared" si="1509"/>
        <v>0</v>
      </c>
      <c r="GP63" s="300">
        <f t="shared" si="1510"/>
        <v>0</v>
      </c>
      <c r="GQ63" s="1099">
        <f t="shared" si="1511"/>
        <v>0</v>
      </c>
      <c r="GR63" s="1244">
        <f t="shared" si="355"/>
        <v>0</v>
      </c>
      <c r="GS63" s="1186">
        <v>0</v>
      </c>
      <c r="GT63" s="1244">
        <f t="shared" si="357"/>
        <v>0</v>
      </c>
      <c r="GU63" s="342">
        <v>0</v>
      </c>
      <c r="GV63" s="1244">
        <f t="shared" si="359"/>
        <v>0</v>
      </c>
      <c r="GW63" s="342">
        <v>0</v>
      </c>
      <c r="GX63" s="1244">
        <f t="shared" si="361"/>
        <v>0</v>
      </c>
      <c r="GY63" s="342">
        <v>0</v>
      </c>
      <c r="GZ63" s="1244">
        <f t="shared" si="363"/>
        <v>0</v>
      </c>
      <c r="HA63" s="342">
        <v>0</v>
      </c>
      <c r="HB63" s="1244">
        <f t="shared" si="365"/>
        <v>0</v>
      </c>
      <c r="HC63" s="342">
        <v>0</v>
      </c>
      <c r="HD63" s="1244">
        <f t="shared" si="367"/>
        <v>0</v>
      </c>
      <c r="HE63" s="342">
        <v>0</v>
      </c>
      <c r="HF63" s="1244">
        <f t="shared" si="369"/>
        <v>0</v>
      </c>
      <c r="HG63" s="342">
        <v>0</v>
      </c>
      <c r="HH63" s="1244">
        <f t="shared" si="371"/>
        <v>0</v>
      </c>
      <c r="HI63" s="342" t="e">
        <f t="shared" si="372"/>
        <v>#DIV/0!</v>
      </c>
      <c r="HJ63" s="1244">
        <f t="shared" si="373"/>
        <v>0</v>
      </c>
      <c r="HK63" s="342" t="e">
        <f t="shared" si="374"/>
        <v>#DIV/0!</v>
      </c>
      <c r="HL63" s="1244">
        <f t="shared" si="375"/>
        <v>0</v>
      </c>
      <c r="HM63" s="342" t="e">
        <f t="shared" si="376"/>
        <v>#DIV/0!</v>
      </c>
      <c r="HN63" s="1244">
        <f t="shared" si="377"/>
        <v>0</v>
      </c>
      <c r="HO63" s="342" t="e">
        <f t="shared" si="378"/>
        <v>#DIV/0!</v>
      </c>
      <c r="HP63" s="1244">
        <f t="shared" si="1512"/>
        <v>0</v>
      </c>
      <c r="HQ63" s="898">
        <f t="shared" si="1513"/>
        <v>0</v>
      </c>
      <c r="HR63" s="110">
        <f t="shared" si="1514"/>
        <v>0</v>
      </c>
      <c r="HS63" s="100">
        <f t="shared" si="1515"/>
        <v>0</v>
      </c>
      <c r="HT63" s="1177"/>
      <c r="HU63" t="str">
        <f t="shared" si="1516"/>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613"/>
        <v>9</v>
      </c>
      <c r="IH63" s="241">
        <f t="shared" si="1613"/>
        <v>8</v>
      </c>
      <c r="II63" s="241">
        <f t="shared" si="1613"/>
        <v>3</v>
      </c>
      <c r="IJ63" s="241">
        <f t="shared" si="1613"/>
        <v>10</v>
      </c>
      <c r="IK63" s="241">
        <f t="shared" si="1613"/>
        <v>7</v>
      </c>
      <c r="IL63" s="241">
        <f t="shared" si="1613"/>
        <v>5</v>
      </c>
      <c r="IM63" s="241">
        <f t="shared" si="1613"/>
        <v>10</v>
      </c>
      <c r="IN63" s="241">
        <f t="shared" si="1613"/>
        <v>6</v>
      </c>
      <c r="IO63" s="241">
        <f t="shared" si="1613"/>
        <v>17</v>
      </c>
      <c r="IP63" s="241">
        <f t="shared" si="1613"/>
        <v>24</v>
      </c>
      <c r="IQ63" s="241">
        <f t="shared" si="1613"/>
        <v>8</v>
      </c>
      <c r="IR63" s="241">
        <f t="shared" si="1613"/>
        <v>8</v>
      </c>
      <c r="IS63" s="241">
        <f t="shared" si="1614"/>
        <v>0</v>
      </c>
      <c r="IT63" s="241">
        <f t="shared" si="1614"/>
        <v>5</v>
      </c>
      <c r="IU63" s="241">
        <f t="shared" si="1614"/>
        <v>3</v>
      </c>
      <c r="IV63" s="241">
        <f t="shared" si="1614"/>
        <v>1</v>
      </c>
      <c r="IW63" s="241">
        <f t="shared" si="1614"/>
        <v>1</v>
      </c>
      <c r="IX63" s="241">
        <f t="shared" si="1614"/>
        <v>3</v>
      </c>
      <c r="IY63" s="241">
        <f t="shared" si="1614"/>
        <v>1</v>
      </c>
      <c r="IZ63" s="241">
        <f t="shared" si="1614"/>
        <v>4</v>
      </c>
      <c r="JA63" s="241">
        <f t="shared" si="1614"/>
        <v>2</v>
      </c>
      <c r="JB63" s="241">
        <f t="shared" si="1614"/>
        <v>3</v>
      </c>
      <c r="JC63" s="241">
        <f t="shared" si="1614"/>
        <v>2</v>
      </c>
      <c r="JD63" s="241">
        <f t="shared" si="1614"/>
        <v>1</v>
      </c>
      <c r="JE63" s="650">
        <f t="shared" si="1615"/>
        <v>2</v>
      </c>
      <c r="JF63" s="650">
        <f t="shared" si="1615"/>
        <v>2</v>
      </c>
      <c r="JG63" s="650">
        <f t="shared" si="1615"/>
        <v>3</v>
      </c>
      <c r="JH63" s="650">
        <f t="shared" si="1615"/>
        <v>3</v>
      </c>
      <c r="JI63" s="650">
        <f t="shared" si="1615"/>
        <v>2</v>
      </c>
      <c r="JJ63" s="650">
        <f t="shared" si="1562"/>
        <v>2</v>
      </c>
      <c r="JK63" s="650">
        <f t="shared" si="1563"/>
        <v>2</v>
      </c>
      <c r="JL63" s="650">
        <f t="shared" si="1564"/>
        <v>8</v>
      </c>
      <c r="JM63" s="650">
        <f t="shared" si="1565"/>
        <v>3</v>
      </c>
      <c r="JN63" s="650">
        <f t="shared" si="1616"/>
        <v>2</v>
      </c>
      <c r="JO63" s="650">
        <f t="shared" si="1566"/>
        <v>4</v>
      </c>
      <c r="JP63" s="650">
        <f t="shared" si="1617"/>
        <v>2</v>
      </c>
      <c r="JQ63" s="742">
        <f t="shared" si="1567"/>
        <v>12</v>
      </c>
      <c r="JR63" s="742">
        <f t="shared" si="1568"/>
        <v>5</v>
      </c>
      <c r="JS63" s="742">
        <f t="shared" si="1569"/>
        <v>3</v>
      </c>
      <c r="JT63" s="742">
        <f t="shared" si="1570"/>
        <v>2</v>
      </c>
      <c r="JU63" s="742">
        <f t="shared" si="1571"/>
        <v>2</v>
      </c>
      <c r="JV63" s="742">
        <f t="shared" si="1572"/>
        <v>4</v>
      </c>
      <c r="JW63" s="742">
        <f t="shared" si="1573"/>
        <v>2</v>
      </c>
      <c r="JX63" s="742">
        <f t="shared" si="1618"/>
        <v>4</v>
      </c>
      <c r="JY63" s="742">
        <f t="shared" si="1618"/>
        <v>2</v>
      </c>
      <c r="JZ63" s="742">
        <f t="shared" si="1618"/>
        <v>2</v>
      </c>
      <c r="KA63" s="742">
        <f t="shared" si="1574"/>
        <v>4</v>
      </c>
      <c r="KB63" s="742">
        <f t="shared" si="1619"/>
        <v>1</v>
      </c>
      <c r="KC63" s="792">
        <f t="shared" si="1575"/>
        <v>2</v>
      </c>
      <c r="KD63" s="792">
        <f t="shared" si="1576"/>
        <v>3</v>
      </c>
      <c r="KE63" s="792">
        <f t="shared" si="1577"/>
        <v>2</v>
      </c>
      <c r="KF63" s="792">
        <f t="shared" si="1578"/>
        <v>2</v>
      </c>
      <c r="KG63" s="792">
        <f t="shared" si="1579"/>
        <v>1</v>
      </c>
      <c r="KH63" s="792">
        <f t="shared" si="1620"/>
        <v>0</v>
      </c>
      <c r="KI63" s="792">
        <f t="shared" si="1580"/>
        <v>2</v>
      </c>
      <c r="KJ63" s="792">
        <f t="shared" si="1581"/>
        <v>4</v>
      </c>
      <c r="KK63" s="792">
        <f t="shared" si="1582"/>
        <v>2</v>
      </c>
      <c r="KL63" s="792">
        <f t="shared" si="1583"/>
        <v>2</v>
      </c>
      <c r="KM63" s="792">
        <f t="shared" si="1584"/>
        <v>1</v>
      </c>
      <c r="KN63" s="792">
        <f t="shared" si="1585"/>
        <v>0</v>
      </c>
      <c r="KO63" s="967">
        <f t="shared" si="1522"/>
        <v>0</v>
      </c>
      <c r="KP63" s="967">
        <f t="shared" si="1523"/>
        <v>0</v>
      </c>
      <c r="KQ63" s="967">
        <f t="shared" si="1524"/>
        <v>0</v>
      </c>
      <c r="KR63" s="967">
        <f t="shared" si="1525"/>
        <v>0</v>
      </c>
      <c r="KS63" s="967">
        <f t="shared" si="1526"/>
        <v>0</v>
      </c>
      <c r="KT63" s="967">
        <f t="shared" si="1527"/>
        <v>0</v>
      </c>
      <c r="KU63" s="967">
        <f t="shared" si="1528"/>
        <v>0</v>
      </c>
      <c r="KV63" s="967">
        <f t="shared" si="1529"/>
        <v>0</v>
      </c>
      <c r="KW63" s="967">
        <f t="shared" si="1530"/>
        <v>0</v>
      </c>
      <c r="KX63" s="967">
        <f t="shared" si="1531"/>
        <v>0</v>
      </c>
      <c r="KY63" s="967">
        <f t="shared" si="1532"/>
        <v>0</v>
      </c>
      <c r="KZ63" s="967">
        <f t="shared" si="1533"/>
        <v>0</v>
      </c>
      <c r="LA63" s="989">
        <f t="shared" si="1534"/>
        <v>0</v>
      </c>
      <c r="LB63" s="989">
        <f t="shared" si="1535"/>
        <v>0</v>
      </c>
      <c r="LC63" s="989">
        <f t="shared" si="1536"/>
        <v>0</v>
      </c>
      <c r="LD63" s="989">
        <f t="shared" si="1537"/>
        <v>1</v>
      </c>
      <c r="LE63" s="989">
        <f t="shared" si="1538"/>
        <v>0</v>
      </c>
      <c r="LF63" s="989">
        <f t="shared" si="1539"/>
        <v>0</v>
      </c>
      <c r="LG63" s="989">
        <f t="shared" si="1540"/>
        <v>0</v>
      </c>
      <c r="LH63" s="989">
        <f t="shared" si="1541"/>
        <v>0</v>
      </c>
      <c r="LI63" s="989">
        <f t="shared" si="1542"/>
        <v>0</v>
      </c>
      <c r="LJ63" s="989">
        <f t="shared" si="1543"/>
        <v>0</v>
      </c>
      <c r="LK63" s="989">
        <f t="shared" si="1544"/>
        <v>0</v>
      </c>
      <c r="LL63" s="989">
        <f t="shared" si="1545"/>
        <v>0</v>
      </c>
      <c r="LM63" s="1029">
        <f t="shared" si="1603"/>
        <v>0</v>
      </c>
      <c r="LN63" s="1029">
        <f t="shared" si="1604"/>
        <v>0</v>
      </c>
      <c r="LO63" s="1029">
        <f t="shared" si="1605"/>
        <v>0</v>
      </c>
      <c r="LP63" s="1029">
        <f t="shared" si="1606"/>
        <v>0</v>
      </c>
      <c r="LQ63" s="1029">
        <f t="shared" si="1607"/>
        <v>0</v>
      </c>
      <c r="LR63" s="1029">
        <f t="shared" si="1608"/>
        <v>0</v>
      </c>
      <c r="LS63" s="1029">
        <f t="shared" si="1609"/>
        <v>0</v>
      </c>
      <c r="LT63" s="1029">
        <f t="shared" si="1610"/>
        <v>0</v>
      </c>
      <c r="LU63" s="1029">
        <f t="shared" si="1621"/>
        <v>0</v>
      </c>
      <c r="LV63" s="1029">
        <f t="shared" si="1621"/>
        <v>0</v>
      </c>
      <c r="LW63" s="1029">
        <f t="shared" si="1611"/>
        <v>0</v>
      </c>
      <c r="LX63" s="1029">
        <f t="shared" si="1612"/>
        <v>0</v>
      </c>
      <c r="LY63" s="1118">
        <f t="shared" si="1586"/>
        <v>0</v>
      </c>
      <c r="LZ63" s="1118">
        <f t="shared" si="1587"/>
        <v>0</v>
      </c>
      <c r="MA63" s="1118">
        <f t="shared" si="1588"/>
        <v>0</v>
      </c>
      <c r="MB63" s="1118">
        <f t="shared" si="1589"/>
        <v>0</v>
      </c>
      <c r="MC63" s="1118">
        <f t="shared" si="1590"/>
        <v>0</v>
      </c>
      <c r="MD63" s="1118">
        <f t="shared" si="1591"/>
        <v>0</v>
      </c>
      <c r="ME63" s="1118">
        <f t="shared" si="1592"/>
        <v>0</v>
      </c>
      <c r="MF63" s="1118">
        <f t="shared" si="1593"/>
        <v>0</v>
      </c>
      <c r="MG63" s="1118">
        <f t="shared" si="1594"/>
        <v>0</v>
      </c>
      <c r="MH63" s="1118">
        <f t="shared" si="1595"/>
        <v>0</v>
      </c>
      <c r="MI63" s="1118">
        <f t="shared" si="1622"/>
        <v>0</v>
      </c>
      <c r="MJ63" s="1118">
        <f t="shared" si="1622"/>
        <v>0</v>
      </c>
      <c r="MK63" s="1208">
        <f t="shared" si="1623"/>
        <v>0</v>
      </c>
      <c r="ML63" s="1208">
        <f t="shared" si="1624"/>
        <v>0</v>
      </c>
      <c r="MM63" s="1208">
        <f t="shared" si="1625"/>
        <v>0</v>
      </c>
      <c r="MN63" s="1208">
        <f t="shared" si="1626"/>
        <v>0</v>
      </c>
      <c r="MO63" s="1208">
        <f t="shared" si="1627"/>
        <v>0</v>
      </c>
      <c r="MP63" s="1208">
        <f t="shared" si="1628"/>
        <v>0</v>
      </c>
      <c r="MQ63" s="1208">
        <f t="shared" si="1629"/>
        <v>0</v>
      </c>
      <c r="MR63" s="1208">
        <f t="shared" si="1630"/>
        <v>0</v>
      </c>
      <c r="MS63" s="1208">
        <f t="shared" si="1631"/>
        <v>0</v>
      </c>
      <c r="MT63" s="1208">
        <f t="shared" si="1632"/>
        <v>0</v>
      </c>
      <c r="MU63" s="1208">
        <f t="shared" si="1633"/>
        <v>0</v>
      </c>
      <c r="MV63" s="1208">
        <f t="shared" si="1634"/>
        <v>0</v>
      </c>
    </row>
    <row r="64" spans="1:360" s="28" customFormat="1" x14ac:dyDescent="0.3">
      <c r="A64" s="628"/>
      <c r="B64" s="205">
        <v>8.1300000000000008</v>
      </c>
      <c r="C64" s="26"/>
      <c r="D64" s="26"/>
      <c r="E64" s="1298" t="s">
        <v>61</v>
      </c>
      <c r="F64" s="1298"/>
      <c r="G64" s="1299"/>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420"/>
        <v>1780</v>
      </c>
      <c r="AW64" s="151">
        <f t="shared" si="1421"/>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424"/>
        <v>1199</v>
      </c>
      <c r="BK64" s="151">
        <f t="shared" si="1425"/>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432"/>
        <v>2342</v>
      </c>
      <c r="BY64" s="151">
        <f t="shared" si="143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440"/>
        <v>2134</v>
      </c>
      <c r="CM64" s="151">
        <f t="shared" si="1441"/>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448"/>
        <v>2062</v>
      </c>
      <c r="DA64" s="932">
        <f t="shared" si="1449"/>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456"/>
        <v>1947</v>
      </c>
      <c r="DO64" s="932">
        <f t="shared" si="1457"/>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464"/>
        <v>1937</v>
      </c>
      <c r="EC64" s="932">
        <f t="shared" si="1465"/>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473"/>
        <v>1635</v>
      </c>
      <c r="EQ64" s="151">
        <f t="shared" si="1474"/>
        <v>136.25</v>
      </c>
      <c r="ER64" s="847">
        <v>0</v>
      </c>
      <c r="ES64" s="846">
        <v>0</v>
      </c>
      <c r="ET64" s="845">
        <v>0</v>
      </c>
      <c r="EU64" s="846">
        <v>0</v>
      </c>
      <c r="EV64" s="845">
        <v>0</v>
      </c>
      <c r="EW64" s="846">
        <v>0</v>
      </c>
      <c r="EX64" s="847">
        <v>0</v>
      </c>
      <c r="EY64" s="846">
        <v>0</v>
      </c>
      <c r="EZ64" s="847">
        <v>0</v>
      </c>
      <c r="FA64" s="846">
        <v>0</v>
      </c>
      <c r="FB64" s="847">
        <v>0</v>
      </c>
      <c r="FC64" s="846">
        <v>0</v>
      </c>
      <c r="FD64" s="1154">
        <f t="shared" si="1482"/>
        <v>0</v>
      </c>
      <c r="FE64" s="151">
        <f t="shared" si="1483"/>
        <v>0</v>
      </c>
      <c r="FF64" s="847">
        <v>0</v>
      </c>
      <c r="FG64" s="846">
        <v>0</v>
      </c>
      <c r="FH64" s="845">
        <v>0</v>
      </c>
      <c r="FI64" s="846">
        <v>0</v>
      </c>
      <c r="FJ64" s="845">
        <v>0</v>
      </c>
      <c r="FK64" s="846">
        <v>0</v>
      </c>
      <c r="FL64" s="847">
        <v>0</v>
      </c>
      <c r="FM64" s="846">
        <v>0</v>
      </c>
      <c r="FN64" s="847"/>
      <c r="FO64" s="846"/>
      <c r="FP64" s="847"/>
      <c r="FQ64" s="846"/>
      <c r="FR64" s="1154">
        <f t="shared" si="1488"/>
        <v>0</v>
      </c>
      <c r="FS64" s="151">
        <f t="shared" si="1489"/>
        <v>0</v>
      </c>
      <c r="FT64" s="306">
        <f t="shared" si="1490"/>
        <v>0</v>
      </c>
      <c r="FU64" s="1112">
        <v>0</v>
      </c>
      <c r="FV64" s="306">
        <f t="shared" si="1491"/>
        <v>0</v>
      </c>
      <c r="FW64" s="1101">
        <v>0</v>
      </c>
      <c r="FX64" s="306">
        <f t="shared" si="1492"/>
        <v>0</v>
      </c>
      <c r="FY64" s="1101">
        <f t="shared" si="1493"/>
        <v>0</v>
      </c>
      <c r="FZ64" s="306">
        <f t="shared" si="1494"/>
        <v>0</v>
      </c>
      <c r="GA64" s="1101">
        <f t="shared" si="1495"/>
        <v>0</v>
      </c>
      <c r="GB64" s="306">
        <f t="shared" si="1496"/>
        <v>0</v>
      </c>
      <c r="GC64" s="1101">
        <f t="shared" si="1497"/>
        <v>0</v>
      </c>
      <c r="GD64" s="306">
        <f t="shared" si="1498"/>
        <v>0</v>
      </c>
      <c r="GE64" s="1101">
        <f t="shared" si="1499"/>
        <v>0</v>
      </c>
      <c r="GF64" s="306">
        <f t="shared" si="1500"/>
        <v>0</v>
      </c>
      <c r="GG64" s="1159">
        <f t="shared" si="1501"/>
        <v>0</v>
      </c>
      <c r="GH64" s="306">
        <f t="shared" si="1502"/>
        <v>0</v>
      </c>
      <c r="GI64" s="1101">
        <f t="shared" si="1503"/>
        <v>0</v>
      </c>
      <c r="GJ64" s="306">
        <f t="shared" si="1504"/>
        <v>0</v>
      </c>
      <c r="GK64" s="1101">
        <f t="shared" si="1505"/>
        <v>0</v>
      </c>
      <c r="GL64" s="306">
        <f t="shared" si="1506"/>
        <v>0</v>
      </c>
      <c r="GM64" s="1101">
        <f t="shared" si="1507"/>
        <v>0</v>
      </c>
      <c r="GN64" s="306">
        <f t="shared" si="1508"/>
        <v>0</v>
      </c>
      <c r="GO64" s="1101">
        <f t="shared" si="1509"/>
        <v>0</v>
      </c>
      <c r="GP64" s="306">
        <f t="shared" si="1510"/>
        <v>0</v>
      </c>
      <c r="GQ64" s="1101">
        <f t="shared" si="1511"/>
        <v>0</v>
      </c>
      <c r="GR64" s="1254">
        <f t="shared" si="355"/>
        <v>0</v>
      </c>
      <c r="GS64" s="1187">
        <v>0</v>
      </c>
      <c r="GT64" s="1254">
        <f t="shared" si="357"/>
        <v>0</v>
      </c>
      <c r="GU64" s="1257">
        <v>0</v>
      </c>
      <c r="GV64" s="1254">
        <f t="shared" si="359"/>
        <v>0</v>
      </c>
      <c r="GW64" s="1257">
        <v>0</v>
      </c>
      <c r="GX64" s="1254">
        <f t="shared" si="361"/>
        <v>0</v>
      </c>
      <c r="GY64" s="1257">
        <v>0</v>
      </c>
      <c r="GZ64" s="1254">
        <f t="shared" si="363"/>
        <v>0</v>
      </c>
      <c r="HA64" s="1257">
        <v>0</v>
      </c>
      <c r="HB64" s="1254">
        <f t="shared" si="365"/>
        <v>0</v>
      </c>
      <c r="HC64" s="1257">
        <v>0</v>
      </c>
      <c r="HD64" s="1254">
        <f t="shared" si="367"/>
        <v>0</v>
      </c>
      <c r="HE64" s="1257">
        <v>0</v>
      </c>
      <c r="HF64" s="1254">
        <f t="shared" si="369"/>
        <v>0</v>
      </c>
      <c r="HG64" s="1257">
        <v>0</v>
      </c>
      <c r="HH64" s="1254">
        <f t="shared" si="371"/>
        <v>0</v>
      </c>
      <c r="HI64" s="1257" t="e">
        <f t="shared" si="372"/>
        <v>#DIV/0!</v>
      </c>
      <c r="HJ64" s="1254">
        <f t="shared" si="373"/>
        <v>0</v>
      </c>
      <c r="HK64" s="1257" t="e">
        <f t="shared" si="374"/>
        <v>#DIV/0!</v>
      </c>
      <c r="HL64" s="1254">
        <f t="shared" si="375"/>
        <v>0</v>
      </c>
      <c r="HM64" s="1257" t="e">
        <f t="shared" si="376"/>
        <v>#DIV/0!</v>
      </c>
      <c r="HN64" s="1254">
        <f t="shared" si="377"/>
        <v>0</v>
      </c>
      <c r="HO64" s="1257" t="e">
        <f t="shared" si="378"/>
        <v>#DIV/0!</v>
      </c>
      <c r="HP64" s="1254">
        <f t="shared" si="1512"/>
        <v>0</v>
      </c>
      <c r="HQ64" s="899">
        <f t="shared" si="1513"/>
        <v>0</v>
      </c>
      <c r="HR64" s="111">
        <f t="shared" si="1514"/>
        <v>0</v>
      </c>
      <c r="HS64" s="108">
        <f t="shared" si="1515"/>
        <v>0</v>
      </c>
      <c r="HT64" s="163"/>
      <c r="HU64" s="28" t="str">
        <f t="shared" si="1516"/>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613"/>
        <v>92</v>
      </c>
      <c r="IH64" s="249">
        <f t="shared" si="1613"/>
        <v>96</v>
      </c>
      <c r="II64" s="249">
        <f t="shared" si="1613"/>
        <v>115</v>
      </c>
      <c r="IJ64" s="249">
        <f t="shared" si="1613"/>
        <v>210</v>
      </c>
      <c r="IK64" s="249">
        <f t="shared" si="1613"/>
        <v>102</v>
      </c>
      <c r="IL64" s="249">
        <f t="shared" si="1613"/>
        <v>122</v>
      </c>
      <c r="IM64" s="249">
        <f t="shared" si="1613"/>
        <v>186</v>
      </c>
      <c r="IN64" s="249">
        <f t="shared" si="1613"/>
        <v>216</v>
      </c>
      <c r="IO64" s="249">
        <f t="shared" si="1613"/>
        <v>180</v>
      </c>
      <c r="IP64" s="249">
        <f t="shared" si="1613"/>
        <v>183</v>
      </c>
      <c r="IQ64" s="249">
        <f t="shared" si="1613"/>
        <v>189</v>
      </c>
      <c r="IR64" s="249">
        <f t="shared" si="1613"/>
        <v>89</v>
      </c>
      <c r="IS64" s="249">
        <f t="shared" si="1614"/>
        <v>88</v>
      </c>
      <c r="IT64" s="249">
        <f t="shared" si="1614"/>
        <v>159</v>
      </c>
      <c r="IU64" s="249">
        <f t="shared" si="1614"/>
        <v>71</v>
      </c>
      <c r="IV64" s="249">
        <f t="shared" si="1614"/>
        <v>83</v>
      </c>
      <c r="IW64" s="249">
        <f t="shared" si="1614"/>
        <v>37</v>
      </c>
      <c r="IX64" s="249">
        <f t="shared" si="1614"/>
        <v>156</v>
      </c>
      <c r="IY64" s="249">
        <f t="shared" si="1614"/>
        <v>51</v>
      </c>
      <c r="IZ64" s="249">
        <f t="shared" si="1614"/>
        <v>116</v>
      </c>
      <c r="JA64" s="249">
        <f t="shared" si="1614"/>
        <v>95</v>
      </c>
      <c r="JB64" s="249">
        <f t="shared" si="1614"/>
        <v>121</v>
      </c>
      <c r="JC64" s="249">
        <f t="shared" si="1614"/>
        <v>91</v>
      </c>
      <c r="JD64" s="249">
        <f t="shared" si="1614"/>
        <v>131</v>
      </c>
      <c r="JE64" s="654">
        <f t="shared" si="1615"/>
        <v>140</v>
      </c>
      <c r="JF64" s="654">
        <f t="shared" si="1615"/>
        <v>175</v>
      </c>
      <c r="JG64" s="654">
        <f t="shared" si="1615"/>
        <v>149</v>
      </c>
      <c r="JH64" s="654">
        <f t="shared" si="1615"/>
        <v>132</v>
      </c>
      <c r="JI64" s="654">
        <f t="shared" si="1615"/>
        <v>163</v>
      </c>
      <c r="JJ64" s="654">
        <f t="shared" si="1562"/>
        <v>139</v>
      </c>
      <c r="JK64" s="654">
        <f t="shared" si="1563"/>
        <v>118</v>
      </c>
      <c r="JL64" s="654">
        <f t="shared" si="1564"/>
        <v>114</v>
      </c>
      <c r="JM64" s="654">
        <f t="shared" si="1565"/>
        <v>271</v>
      </c>
      <c r="JN64" s="654">
        <f t="shared" si="1616"/>
        <v>358</v>
      </c>
      <c r="JO64" s="654">
        <f t="shared" si="1566"/>
        <v>331</v>
      </c>
      <c r="JP64" s="654">
        <f t="shared" si="1617"/>
        <v>252</v>
      </c>
      <c r="JQ64" s="746">
        <f t="shared" si="1567"/>
        <v>198</v>
      </c>
      <c r="JR64" s="746">
        <f t="shared" si="1568"/>
        <v>193</v>
      </c>
      <c r="JS64" s="746">
        <f t="shared" si="1569"/>
        <v>197</v>
      </c>
      <c r="JT64" s="746">
        <f t="shared" si="1570"/>
        <v>181</v>
      </c>
      <c r="JU64" s="746">
        <f t="shared" si="1571"/>
        <v>219</v>
      </c>
      <c r="JV64" s="746">
        <f t="shared" si="1572"/>
        <v>106</v>
      </c>
      <c r="JW64" s="746">
        <f t="shared" si="1573"/>
        <v>159</v>
      </c>
      <c r="JX64" s="746">
        <f t="shared" si="1618"/>
        <v>175</v>
      </c>
      <c r="JY64" s="746">
        <f t="shared" si="1618"/>
        <v>240</v>
      </c>
      <c r="JZ64" s="746">
        <f t="shared" si="1618"/>
        <v>165</v>
      </c>
      <c r="KA64" s="746">
        <f t="shared" si="1574"/>
        <v>157</v>
      </c>
      <c r="KB64" s="746">
        <f t="shared" si="1619"/>
        <v>144</v>
      </c>
      <c r="KC64" s="796">
        <f t="shared" si="1575"/>
        <v>216</v>
      </c>
      <c r="KD64" s="796">
        <f t="shared" si="1576"/>
        <v>220</v>
      </c>
      <c r="KE64" s="796">
        <f t="shared" si="1577"/>
        <v>228</v>
      </c>
      <c r="KF64" s="796">
        <f t="shared" si="1578"/>
        <v>187</v>
      </c>
      <c r="KG64" s="796">
        <f t="shared" si="1579"/>
        <v>185</v>
      </c>
      <c r="KH64" s="796">
        <f t="shared" si="1620"/>
        <v>70</v>
      </c>
      <c r="KI64" s="796">
        <f t="shared" si="1580"/>
        <v>159</v>
      </c>
      <c r="KJ64" s="796">
        <f t="shared" si="1581"/>
        <v>214</v>
      </c>
      <c r="KK64" s="796">
        <f t="shared" si="1582"/>
        <v>157</v>
      </c>
      <c r="KL64" s="796">
        <f t="shared" si="1583"/>
        <v>170</v>
      </c>
      <c r="KM64" s="796">
        <f t="shared" si="1584"/>
        <v>174</v>
      </c>
      <c r="KN64" s="796">
        <f t="shared" si="1585"/>
        <v>82</v>
      </c>
      <c r="KO64" s="971">
        <f t="shared" si="1522"/>
        <v>173</v>
      </c>
      <c r="KP64" s="971">
        <f t="shared" si="1523"/>
        <v>153</v>
      </c>
      <c r="KQ64" s="971">
        <f t="shared" si="1524"/>
        <v>163</v>
      </c>
      <c r="KR64" s="971">
        <f t="shared" si="1525"/>
        <v>166</v>
      </c>
      <c r="KS64" s="971">
        <f t="shared" si="1526"/>
        <v>149</v>
      </c>
      <c r="KT64" s="971">
        <f t="shared" si="1527"/>
        <v>62</v>
      </c>
      <c r="KU64" s="971">
        <f t="shared" si="1528"/>
        <v>188</v>
      </c>
      <c r="KV64" s="971">
        <f t="shared" si="1529"/>
        <v>167</v>
      </c>
      <c r="KW64" s="971">
        <f t="shared" si="1530"/>
        <v>143</v>
      </c>
      <c r="KX64" s="971">
        <f t="shared" si="1531"/>
        <v>175</v>
      </c>
      <c r="KY64" s="971">
        <f t="shared" si="1532"/>
        <v>149</v>
      </c>
      <c r="KZ64" s="971">
        <f t="shared" si="1533"/>
        <v>259</v>
      </c>
      <c r="LA64" s="993">
        <f t="shared" si="1534"/>
        <v>137</v>
      </c>
      <c r="LB64" s="993">
        <f t="shared" si="1535"/>
        <v>201</v>
      </c>
      <c r="LC64" s="993">
        <f t="shared" si="1536"/>
        <v>169</v>
      </c>
      <c r="LD64" s="993">
        <f t="shared" si="1537"/>
        <v>207</v>
      </c>
      <c r="LE64" s="993">
        <f t="shared" si="1538"/>
        <v>129</v>
      </c>
      <c r="LF64" s="993">
        <f t="shared" si="1539"/>
        <v>54</v>
      </c>
      <c r="LG64" s="993">
        <f t="shared" si="1540"/>
        <v>168</v>
      </c>
      <c r="LH64" s="993">
        <f t="shared" si="1541"/>
        <v>165</v>
      </c>
      <c r="LI64" s="993">
        <f t="shared" si="1542"/>
        <v>163</v>
      </c>
      <c r="LJ64" s="993">
        <f t="shared" si="1543"/>
        <v>230</v>
      </c>
      <c r="LK64" s="993">
        <f t="shared" si="1544"/>
        <v>240</v>
      </c>
      <c r="LL64" s="993">
        <f t="shared" si="1545"/>
        <v>74</v>
      </c>
      <c r="LM64" s="1033">
        <f t="shared" si="1603"/>
        <v>231</v>
      </c>
      <c r="LN64" s="1033">
        <f t="shared" si="1604"/>
        <v>239</v>
      </c>
      <c r="LO64" s="1033">
        <f t="shared" si="1605"/>
        <v>183</v>
      </c>
      <c r="LP64" s="1033">
        <f t="shared" si="1606"/>
        <v>264</v>
      </c>
      <c r="LQ64" s="1033">
        <f t="shared" si="1607"/>
        <v>155</v>
      </c>
      <c r="LR64" s="1033">
        <f t="shared" si="1608"/>
        <v>109</v>
      </c>
      <c r="LS64" s="1033">
        <f t="shared" si="1609"/>
        <v>200</v>
      </c>
      <c r="LT64" s="1033">
        <f t="shared" si="1610"/>
        <v>156</v>
      </c>
      <c r="LU64" s="1033">
        <f t="shared" si="1621"/>
        <v>84</v>
      </c>
      <c r="LV64" s="1033">
        <f t="shared" si="1621"/>
        <v>14</v>
      </c>
      <c r="LW64" s="1033">
        <f t="shared" si="1611"/>
        <v>0</v>
      </c>
      <c r="LX64" s="1033">
        <f t="shared" si="1612"/>
        <v>0</v>
      </c>
      <c r="LY64" s="1122">
        <f t="shared" si="1586"/>
        <v>0</v>
      </c>
      <c r="LZ64" s="1122">
        <f t="shared" si="1587"/>
        <v>0</v>
      </c>
      <c r="MA64" s="1122">
        <f t="shared" si="1588"/>
        <v>0</v>
      </c>
      <c r="MB64" s="1122">
        <f t="shared" si="1589"/>
        <v>0</v>
      </c>
      <c r="MC64" s="1122">
        <f t="shared" si="1590"/>
        <v>0</v>
      </c>
      <c r="MD64" s="1122">
        <f t="shared" si="1591"/>
        <v>0</v>
      </c>
      <c r="ME64" s="1122">
        <f t="shared" si="1592"/>
        <v>0</v>
      </c>
      <c r="MF64" s="1122">
        <f t="shared" si="1593"/>
        <v>0</v>
      </c>
      <c r="MG64" s="1122">
        <f t="shared" si="1594"/>
        <v>0</v>
      </c>
      <c r="MH64" s="1122">
        <f t="shared" si="1595"/>
        <v>0</v>
      </c>
      <c r="MI64" s="1122">
        <f t="shared" si="1622"/>
        <v>0</v>
      </c>
      <c r="MJ64" s="1122">
        <f t="shared" si="1622"/>
        <v>0</v>
      </c>
      <c r="MK64" s="1212">
        <f t="shared" si="1623"/>
        <v>0</v>
      </c>
      <c r="ML64" s="1212">
        <f t="shared" si="1624"/>
        <v>0</v>
      </c>
      <c r="MM64" s="1212">
        <f t="shared" si="1625"/>
        <v>0</v>
      </c>
      <c r="MN64" s="1212">
        <f t="shared" si="1626"/>
        <v>0</v>
      </c>
      <c r="MO64" s="1212">
        <f t="shared" si="1627"/>
        <v>0</v>
      </c>
      <c r="MP64" s="1212">
        <f t="shared" si="1628"/>
        <v>0</v>
      </c>
      <c r="MQ64" s="1212">
        <f t="shared" si="1629"/>
        <v>0</v>
      </c>
      <c r="MR64" s="1212">
        <f t="shared" si="1630"/>
        <v>0</v>
      </c>
      <c r="MS64" s="1212">
        <f t="shared" si="1631"/>
        <v>0</v>
      </c>
      <c r="MT64" s="1212">
        <f t="shared" si="1632"/>
        <v>0</v>
      </c>
      <c r="MU64" s="1212">
        <f t="shared" si="1633"/>
        <v>0</v>
      </c>
      <c r="MV64" s="1212">
        <f t="shared" si="1634"/>
        <v>0</v>
      </c>
    </row>
    <row r="65" spans="1:360" s="1" customFormat="1" ht="15" thickBot="1" x14ac:dyDescent="0.35">
      <c r="A65" s="629"/>
      <c r="B65" s="95">
        <v>8.14</v>
      </c>
      <c r="C65" s="3"/>
      <c r="D65" s="3"/>
      <c r="E65" s="1282" t="s">
        <v>62</v>
      </c>
      <c r="F65" s="1282"/>
      <c r="G65" s="1283"/>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420"/>
        <v>2237</v>
      </c>
      <c r="AW65" s="152">
        <f t="shared" si="1421"/>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424"/>
        <v>611</v>
      </c>
      <c r="BK65" s="152">
        <f t="shared" si="1425"/>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432"/>
        <v>574</v>
      </c>
      <c r="BY65" s="152">
        <f t="shared" si="143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440"/>
        <v>430</v>
      </c>
      <c r="CM65" s="152">
        <f t="shared" si="1441"/>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448"/>
        <v>435</v>
      </c>
      <c r="DA65" s="937">
        <f t="shared" si="1449"/>
        <v>36.25</v>
      </c>
      <c r="DB65" s="850">
        <v>12</v>
      </c>
      <c r="DC65" s="849">
        <v>30</v>
      </c>
      <c r="DD65" s="848">
        <v>29</v>
      </c>
      <c r="DE65" s="849">
        <v>25</v>
      </c>
      <c r="DF65" s="848">
        <v>33</v>
      </c>
      <c r="DG65" s="849">
        <v>4</v>
      </c>
      <c r="DH65" s="850">
        <v>27</v>
      </c>
      <c r="DI65" s="849">
        <v>7</v>
      </c>
      <c r="DJ65" s="850">
        <v>27</v>
      </c>
      <c r="DK65" s="849">
        <v>27</v>
      </c>
      <c r="DL65" s="850">
        <v>33</v>
      </c>
      <c r="DM65" s="849">
        <v>19</v>
      </c>
      <c r="DN65" s="936">
        <f t="shared" si="1456"/>
        <v>273</v>
      </c>
      <c r="DO65" s="937">
        <f t="shared" si="1457"/>
        <v>22.75</v>
      </c>
      <c r="DP65" s="933">
        <v>30</v>
      </c>
      <c r="DQ65" s="935">
        <v>38</v>
      </c>
      <c r="DR65" s="1053">
        <v>22</v>
      </c>
      <c r="DS65" s="935">
        <v>43</v>
      </c>
      <c r="DT65" s="1053">
        <v>26</v>
      </c>
      <c r="DU65" s="935">
        <v>0</v>
      </c>
      <c r="DV65" s="933">
        <v>29</v>
      </c>
      <c r="DW65" s="935">
        <v>24</v>
      </c>
      <c r="DX65" s="933">
        <v>37</v>
      </c>
      <c r="DY65" s="935">
        <v>26</v>
      </c>
      <c r="DZ65" s="933">
        <v>33</v>
      </c>
      <c r="EA65" s="935">
        <v>0</v>
      </c>
      <c r="EB65" s="936">
        <f t="shared" si="1464"/>
        <v>308</v>
      </c>
      <c r="EC65" s="937">
        <f t="shared" si="1465"/>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473"/>
        <v>846</v>
      </c>
      <c r="EQ65" s="152">
        <f t="shared" si="1474"/>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482"/>
        <v>2210</v>
      </c>
      <c r="FE65" s="152">
        <f t="shared" si="1483"/>
        <v>184.16666666666666</v>
      </c>
      <c r="FF65" s="850">
        <v>178</v>
      </c>
      <c r="FG65" s="849">
        <v>153</v>
      </c>
      <c r="FH65" s="848">
        <v>140</v>
      </c>
      <c r="FI65" s="849">
        <v>151</v>
      </c>
      <c r="FJ65" s="848">
        <v>146</v>
      </c>
      <c r="FK65" s="849">
        <v>80</v>
      </c>
      <c r="FL65" s="850">
        <v>191</v>
      </c>
      <c r="FM65" s="849">
        <v>181</v>
      </c>
      <c r="FN65" s="850"/>
      <c r="FO65" s="849"/>
      <c r="FP65" s="850"/>
      <c r="FQ65" s="849"/>
      <c r="FR65" s="1155">
        <f t="shared" si="1488"/>
        <v>1220</v>
      </c>
      <c r="FS65" s="152">
        <f t="shared" si="1489"/>
        <v>152.5</v>
      </c>
      <c r="FT65" s="155">
        <f t="shared" si="1490"/>
        <v>91</v>
      </c>
      <c r="FU65" s="1111">
        <v>0</v>
      </c>
      <c r="FV65" s="155">
        <f t="shared" si="1491"/>
        <v>29</v>
      </c>
      <c r="FW65" s="1100">
        <f>FV65/ER65</f>
        <v>0.14215686274509803</v>
      </c>
      <c r="FX65" s="155">
        <f t="shared" si="1492"/>
        <v>3</v>
      </c>
      <c r="FY65" s="1100">
        <f t="shared" si="1493"/>
        <v>1.2875536480686695E-2</v>
      </c>
      <c r="FZ65" s="155">
        <f t="shared" si="1494"/>
        <v>-30</v>
      </c>
      <c r="GA65" s="1100">
        <f t="shared" si="1495"/>
        <v>-0.1271186440677966</v>
      </c>
      <c r="GB65" s="155">
        <f t="shared" si="1496"/>
        <v>-17</v>
      </c>
      <c r="GC65" s="1100">
        <f t="shared" si="1497"/>
        <v>-8.2524271844660199E-2</v>
      </c>
      <c r="GD65" s="155">
        <f t="shared" si="1498"/>
        <v>-82</v>
      </c>
      <c r="GE65" s="1100">
        <f t="shared" si="1499"/>
        <v>-0.43386243386243384</v>
      </c>
      <c r="GF65" s="155">
        <f t="shared" si="1500"/>
        <v>64</v>
      </c>
      <c r="GG65" s="1158">
        <f t="shared" si="1501"/>
        <v>0.59813084112149528</v>
      </c>
      <c r="GH65" s="155">
        <f t="shared" si="1502"/>
        <v>-13</v>
      </c>
      <c r="GI65" s="1100">
        <f t="shared" si="1503"/>
        <v>-7.6023391812865493E-2</v>
      </c>
      <c r="GJ65" s="155">
        <f t="shared" si="1504"/>
        <v>8</v>
      </c>
      <c r="GK65" s="1100">
        <f t="shared" si="1505"/>
        <v>5.0632911392405063E-2</v>
      </c>
      <c r="GL65" s="155">
        <f t="shared" si="1506"/>
        <v>38</v>
      </c>
      <c r="GM65" s="1100">
        <f t="shared" si="1507"/>
        <v>0.2289156626506024</v>
      </c>
      <c r="GN65" s="155">
        <f t="shared" si="1508"/>
        <v>-2</v>
      </c>
      <c r="GO65" s="1100">
        <f t="shared" si="1509"/>
        <v>-9.8039215686274508E-3</v>
      </c>
      <c r="GP65" s="155">
        <f t="shared" si="1510"/>
        <v>-68</v>
      </c>
      <c r="GQ65" s="1100">
        <f t="shared" si="1511"/>
        <v>-0.33663366336633666</v>
      </c>
      <c r="GR65" s="1255">
        <f t="shared" si="355"/>
        <v>44</v>
      </c>
      <c r="GS65" s="1184">
        <f t="shared" si="356"/>
        <v>0.32835820895522388</v>
      </c>
      <c r="GT65" s="1255">
        <f t="shared" si="357"/>
        <v>-25</v>
      </c>
      <c r="GU65" s="1258">
        <f t="shared" si="358"/>
        <v>-0.1404494382022472</v>
      </c>
      <c r="GV65" s="1255">
        <f t="shared" si="359"/>
        <v>-13</v>
      </c>
      <c r="GW65" s="1258">
        <f t="shared" si="360"/>
        <v>-8.4967320261437912E-2</v>
      </c>
      <c r="GX65" s="1255">
        <f t="shared" si="361"/>
        <v>11</v>
      </c>
      <c r="GY65" s="1258">
        <f t="shared" si="362"/>
        <v>7.857142857142857E-2</v>
      </c>
      <c r="GZ65" s="1255">
        <f t="shared" si="363"/>
        <v>-5</v>
      </c>
      <c r="HA65" s="1258">
        <f t="shared" si="364"/>
        <v>-3.3112582781456956E-2</v>
      </c>
      <c r="HB65" s="1255">
        <f t="shared" si="365"/>
        <v>-66</v>
      </c>
      <c r="HC65" s="1258">
        <f t="shared" si="366"/>
        <v>-0.45205479452054792</v>
      </c>
      <c r="HD65" s="1255">
        <f t="shared" si="367"/>
        <v>111</v>
      </c>
      <c r="HE65" s="1258">
        <f t="shared" si="368"/>
        <v>1.3875</v>
      </c>
      <c r="HF65" s="1255">
        <f t="shared" si="369"/>
        <v>-10</v>
      </c>
      <c r="HG65" s="1258">
        <f t="shared" si="370"/>
        <v>-5.2356020942408377E-2</v>
      </c>
      <c r="HH65" s="1255">
        <f t="shared" si="371"/>
        <v>-181</v>
      </c>
      <c r="HI65" s="1258">
        <f t="shared" si="372"/>
        <v>-1</v>
      </c>
      <c r="HJ65" s="1255">
        <f t="shared" si="373"/>
        <v>0</v>
      </c>
      <c r="HK65" s="1258" t="e">
        <f t="shared" si="374"/>
        <v>#DIV/0!</v>
      </c>
      <c r="HL65" s="1255">
        <f t="shared" si="375"/>
        <v>0</v>
      </c>
      <c r="HM65" s="1258" t="e">
        <f t="shared" si="376"/>
        <v>#DIV/0!</v>
      </c>
      <c r="HN65" s="1255">
        <f t="shared" si="377"/>
        <v>0</v>
      </c>
      <c r="HO65" s="1258" t="e">
        <f t="shared" si="378"/>
        <v>#DIV/0!</v>
      </c>
      <c r="HP65" s="1255">
        <f t="shared" si="1512"/>
        <v>158</v>
      </c>
      <c r="HQ65" s="900">
        <f t="shared" si="1513"/>
        <v>181</v>
      </c>
      <c r="HR65" s="112">
        <f t="shared" si="1514"/>
        <v>23</v>
      </c>
      <c r="HS65" s="101">
        <f t="shared" si="1515"/>
        <v>0.14556962025316456</v>
      </c>
      <c r="HT65" s="1180"/>
      <c r="HU65" s="1" t="str">
        <f t="shared" si="1516"/>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613"/>
        <v>131</v>
      </c>
      <c r="IH65" s="253">
        <f t="shared" si="1613"/>
        <v>154</v>
      </c>
      <c r="II65" s="253">
        <f t="shared" si="1613"/>
        <v>147</v>
      </c>
      <c r="IJ65" s="253">
        <f t="shared" si="1613"/>
        <v>176</v>
      </c>
      <c r="IK65" s="253">
        <f t="shared" si="1613"/>
        <v>183</v>
      </c>
      <c r="IL65" s="253">
        <f t="shared" si="1613"/>
        <v>162</v>
      </c>
      <c r="IM65" s="253">
        <f t="shared" si="1613"/>
        <v>222</v>
      </c>
      <c r="IN65" s="253">
        <f t="shared" si="1613"/>
        <v>216</v>
      </c>
      <c r="IO65" s="253">
        <f t="shared" si="1613"/>
        <v>229</v>
      </c>
      <c r="IP65" s="253">
        <f t="shared" si="1613"/>
        <v>301</v>
      </c>
      <c r="IQ65" s="253">
        <f t="shared" si="1613"/>
        <v>187</v>
      </c>
      <c r="IR65" s="253">
        <f t="shared" si="1613"/>
        <v>129</v>
      </c>
      <c r="IS65" s="253">
        <f t="shared" si="1614"/>
        <v>103</v>
      </c>
      <c r="IT65" s="253">
        <f t="shared" si="1614"/>
        <v>181</v>
      </c>
      <c r="IU65" s="253">
        <f t="shared" si="1614"/>
        <v>157</v>
      </c>
      <c r="IV65" s="253">
        <f t="shared" si="1614"/>
        <v>5</v>
      </c>
      <c r="IW65" s="253">
        <f t="shared" si="1614"/>
        <v>7</v>
      </c>
      <c r="IX65" s="253">
        <f t="shared" si="1614"/>
        <v>50</v>
      </c>
      <c r="IY65" s="253">
        <f t="shared" si="1614"/>
        <v>9</v>
      </c>
      <c r="IZ65" s="253">
        <f t="shared" si="1614"/>
        <v>26</v>
      </c>
      <c r="JA65" s="253">
        <f t="shared" si="1614"/>
        <v>23</v>
      </c>
      <c r="JB65" s="253">
        <f t="shared" si="1614"/>
        <v>17</v>
      </c>
      <c r="JC65" s="253">
        <f t="shared" si="1614"/>
        <v>18</v>
      </c>
      <c r="JD65" s="253">
        <f t="shared" si="1614"/>
        <v>15</v>
      </c>
      <c r="JE65" s="656">
        <f t="shared" si="1615"/>
        <v>22</v>
      </c>
      <c r="JF65" s="656">
        <f t="shared" si="1615"/>
        <v>41</v>
      </c>
      <c r="JG65" s="656">
        <f t="shared" si="1615"/>
        <v>40</v>
      </c>
      <c r="JH65" s="656">
        <f t="shared" si="1615"/>
        <v>46</v>
      </c>
      <c r="JI65" s="656">
        <f t="shared" si="1615"/>
        <v>27</v>
      </c>
      <c r="JJ65" s="656">
        <f t="shared" si="1562"/>
        <v>20</v>
      </c>
      <c r="JK65" s="656">
        <f t="shared" si="1563"/>
        <v>28</v>
      </c>
      <c r="JL65" s="656">
        <f t="shared" si="1564"/>
        <v>110</v>
      </c>
      <c r="JM65" s="656">
        <f t="shared" si="1565"/>
        <v>94</v>
      </c>
      <c r="JN65" s="656">
        <f t="shared" si="1616"/>
        <v>60</v>
      </c>
      <c r="JO65" s="656">
        <f t="shared" si="1566"/>
        <v>52</v>
      </c>
      <c r="JP65" s="656">
        <f t="shared" si="1617"/>
        <v>34</v>
      </c>
      <c r="JQ65" s="748">
        <f t="shared" si="1567"/>
        <v>20</v>
      </c>
      <c r="JR65" s="748">
        <f t="shared" si="1568"/>
        <v>17</v>
      </c>
      <c r="JS65" s="748">
        <f t="shared" si="1569"/>
        <v>33</v>
      </c>
      <c r="JT65" s="748">
        <f t="shared" si="1570"/>
        <v>45</v>
      </c>
      <c r="JU65" s="748">
        <f t="shared" si="1571"/>
        <v>14</v>
      </c>
      <c r="JV65" s="748">
        <f t="shared" si="1572"/>
        <v>39</v>
      </c>
      <c r="JW65" s="748">
        <f t="shared" si="1573"/>
        <v>67</v>
      </c>
      <c r="JX65" s="748">
        <f t="shared" si="1618"/>
        <v>50</v>
      </c>
      <c r="JY65" s="748">
        <f t="shared" si="1618"/>
        <v>40</v>
      </c>
      <c r="JZ65" s="748">
        <f t="shared" si="1618"/>
        <v>39</v>
      </c>
      <c r="KA65" s="748">
        <f t="shared" si="1574"/>
        <v>49</v>
      </c>
      <c r="KB65" s="748">
        <f t="shared" si="1619"/>
        <v>17</v>
      </c>
      <c r="KC65" s="798">
        <f t="shared" si="1575"/>
        <v>44</v>
      </c>
      <c r="KD65" s="798">
        <f t="shared" si="1576"/>
        <v>35</v>
      </c>
      <c r="KE65" s="798">
        <f t="shared" si="1577"/>
        <v>39</v>
      </c>
      <c r="KF65" s="798">
        <f t="shared" si="1578"/>
        <v>38</v>
      </c>
      <c r="KG65" s="798">
        <f t="shared" si="1579"/>
        <v>21</v>
      </c>
      <c r="KH65" s="798">
        <f t="shared" si="1620"/>
        <v>31</v>
      </c>
      <c r="KI65" s="798">
        <f t="shared" si="1580"/>
        <v>67</v>
      </c>
      <c r="KJ65" s="798">
        <f t="shared" si="1581"/>
        <v>50</v>
      </c>
      <c r="KK65" s="798">
        <f t="shared" si="1582"/>
        <v>25</v>
      </c>
      <c r="KL65" s="798">
        <f t="shared" si="1583"/>
        <v>39</v>
      </c>
      <c r="KM65" s="798">
        <f t="shared" si="1584"/>
        <v>22</v>
      </c>
      <c r="KN65" s="798">
        <f t="shared" si="1585"/>
        <v>24</v>
      </c>
      <c r="KO65" s="973">
        <f t="shared" si="1522"/>
        <v>12</v>
      </c>
      <c r="KP65" s="973">
        <f t="shared" si="1523"/>
        <v>30</v>
      </c>
      <c r="KQ65" s="973">
        <f t="shared" si="1524"/>
        <v>29</v>
      </c>
      <c r="KR65" s="973">
        <f t="shared" si="1525"/>
        <v>25</v>
      </c>
      <c r="KS65" s="973">
        <f t="shared" si="1526"/>
        <v>33</v>
      </c>
      <c r="KT65" s="973">
        <f t="shared" si="1527"/>
        <v>4</v>
      </c>
      <c r="KU65" s="973">
        <f t="shared" si="1528"/>
        <v>27</v>
      </c>
      <c r="KV65" s="973">
        <f t="shared" si="1529"/>
        <v>7</v>
      </c>
      <c r="KW65" s="973">
        <f t="shared" si="1530"/>
        <v>27</v>
      </c>
      <c r="KX65" s="973">
        <f t="shared" si="1531"/>
        <v>27</v>
      </c>
      <c r="KY65" s="973">
        <f t="shared" si="1532"/>
        <v>33</v>
      </c>
      <c r="KZ65" s="973">
        <f t="shared" si="1533"/>
        <v>19</v>
      </c>
      <c r="LA65" s="995">
        <f t="shared" si="1534"/>
        <v>30</v>
      </c>
      <c r="LB65" s="995">
        <f t="shared" si="1535"/>
        <v>38</v>
      </c>
      <c r="LC65" s="995">
        <f t="shared" si="1536"/>
        <v>22</v>
      </c>
      <c r="LD65" s="995">
        <f t="shared" si="1537"/>
        <v>43</v>
      </c>
      <c r="LE65" s="995">
        <f t="shared" si="1538"/>
        <v>26</v>
      </c>
      <c r="LF65" s="995">
        <f t="shared" si="1539"/>
        <v>0</v>
      </c>
      <c r="LG65" s="995">
        <f t="shared" si="1540"/>
        <v>29</v>
      </c>
      <c r="LH65" s="995">
        <f t="shared" si="1541"/>
        <v>24</v>
      </c>
      <c r="LI65" s="995">
        <f t="shared" si="1542"/>
        <v>37</v>
      </c>
      <c r="LJ65" s="995">
        <f t="shared" si="1543"/>
        <v>26</v>
      </c>
      <c r="LK65" s="995">
        <f t="shared" si="1544"/>
        <v>33</v>
      </c>
      <c r="LL65" s="995">
        <f t="shared" si="1545"/>
        <v>0</v>
      </c>
      <c r="LM65" s="1035">
        <f t="shared" si="1603"/>
        <v>76</v>
      </c>
      <c r="LN65" s="1035">
        <f t="shared" si="1604"/>
        <v>29</v>
      </c>
      <c r="LO65" s="1035">
        <f t="shared" si="1605"/>
        <v>20</v>
      </c>
      <c r="LP65" s="1035">
        <f t="shared" si="1606"/>
        <v>50</v>
      </c>
      <c r="LQ65" s="1035">
        <f t="shared" si="1607"/>
        <v>31</v>
      </c>
      <c r="LR65" s="1035">
        <f t="shared" si="1608"/>
        <v>0</v>
      </c>
      <c r="LS65" s="1035">
        <f t="shared" si="1609"/>
        <v>25</v>
      </c>
      <c r="LT65" s="1035">
        <f t="shared" si="1610"/>
        <v>19</v>
      </c>
      <c r="LU65" s="1035">
        <f t="shared" si="1621"/>
        <v>100</v>
      </c>
      <c r="LV65" s="1035">
        <f t="shared" si="1621"/>
        <v>177</v>
      </c>
      <c r="LW65" s="1035">
        <f t="shared" si="1611"/>
        <v>206</v>
      </c>
      <c r="LX65" s="1035">
        <f t="shared" si="1612"/>
        <v>113</v>
      </c>
      <c r="LY65" s="1124">
        <f t="shared" si="1586"/>
        <v>204</v>
      </c>
      <c r="LZ65" s="1124">
        <f t="shared" si="1587"/>
        <v>233</v>
      </c>
      <c r="MA65" s="1124">
        <f t="shared" si="1588"/>
        <v>236</v>
      </c>
      <c r="MB65" s="1124">
        <f t="shared" si="1589"/>
        <v>206</v>
      </c>
      <c r="MC65" s="1124">
        <f t="shared" si="1590"/>
        <v>189</v>
      </c>
      <c r="MD65" s="1124">
        <f t="shared" si="1591"/>
        <v>107</v>
      </c>
      <c r="ME65" s="1124">
        <f t="shared" si="1592"/>
        <v>171</v>
      </c>
      <c r="MF65" s="1124">
        <f t="shared" si="1593"/>
        <v>158</v>
      </c>
      <c r="MG65" s="1124">
        <f t="shared" si="1594"/>
        <v>166</v>
      </c>
      <c r="MH65" s="1124">
        <f t="shared" si="1595"/>
        <v>204</v>
      </c>
      <c r="MI65" s="1124">
        <f t="shared" si="1622"/>
        <v>202</v>
      </c>
      <c r="MJ65" s="1124">
        <f t="shared" si="1622"/>
        <v>134</v>
      </c>
      <c r="MK65" s="1214">
        <f t="shared" si="1623"/>
        <v>178</v>
      </c>
      <c r="ML65" s="1214">
        <f t="shared" si="1624"/>
        <v>153</v>
      </c>
      <c r="MM65" s="1214">
        <f t="shared" si="1625"/>
        <v>140</v>
      </c>
      <c r="MN65" s="1214">
        <f t="shared" si="1626"/>
        <v>151</v>
      </c>
      <c r="MO65" s="1214">
        <f t="shared" si="1627"/>
        <v>146</v>
      </c>
      <c r="MP65" s="1214">
        <f t="shared" si="1628"/>
        <v>80</v>
      </c>
      <c r="MQ65" s="1214">
        <f t="shared" si="1629"/>
        <v>191</v>
      </c>
      <c r="MR65" s="1214">
        <f t="shared" si="1630"/>
        <v>181</v>
      </c>
      <c r="MS65" s="1214">
        <f t="shared" si="1631"/>
        <v>0</v>
      </c>
      <c r="MT65" s="1214">
        <f t="shared" si="1632"/>
        <v>0</v>
      </c>
      <c r="MU65" s="1214">
        <f t="shared" si="1633"/>
        <v>0</v>
      </c>
      <c r="MV65" s="1214">
        <f t="shared" si="1634"/>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3"/>
      <c r="FV66" s="296"/>
      <c r="FW66" s="1099"/>
      <c r="FX66" s="296"/>
      <c r="FY66" s="1099"/>
      <c r="FZ66" s="296"/>
      <c r="GA66" s="1099"/>
      <c r="GB66" s="296"/>
      <c r="GC66" s="1099"/>
      <c r="GD66" s="296"/>
      <c r="GE66" s="1099"/>
      <c r="GF66" s="296"/>
      <c r="GG66" s="1157"/>
      <c r="GH66" s="296"/>
      <c r="GI66" s="1099"/>
      <c r="GJ66" s="296"/>
      <c r="GK66" s="1099"/>
      <c r="GL66" s="296"/>
      <c r="GM66" s="1099"/>
      <c r="GN66" s="296"/>
      <c r="GO66" s="1099"/>
      <c r="GP66" s="296"/>
      <c r="GQ66" s="1099"/>
      <c r="GR66" s="1239"/>
      <c r="GS66" s="1186"/>
      <c r="GT66" s="1239"/>
      <c r="GU66" s="1186"/>
      <c r="GV66" s="1239"/>
      <c r="GW66" s="342"/>
      <c r="GX66" s="1239"/>
      <c r="GY66" s="342"/>
      <c r="GZ66" s="1239"/>
      <c r="HA66" s="342"/>
      <c r="HB66" s="1239"/>
      <c r="HC66" s="342"/>
      <c r="HD66" s="1239"/>
      <c r="HE66" s="342"/>
      <c r="HF66" s="1239"/>
      <c r="HG66" s="342"/>
      <c r="HH66" s="1239"/>
      <c r="HI66" s="342"/>
      <c r="HJ66" s="1239"/>
      <c r="HK66" s="342"/>
      <c r="HL66" s="1239"/>
      <c r="HM66" s="342"/>
      <c r="HN66" s="1239"/>
      <c r="HO66" s="342"/>
      <c r="HP66" s="1239"/>
      <c r="HQ66" s="885"/>
      <c r="HR66" s="102"/>
      <c r="HS66" s="100"/>
      <c r="HT66" s="1177"/>
      <c r="KC66" s="799"/>
      <c r="KD66" s="799"/>
      <c r="KE66" s="799"/>
      <c r="KF66" s="799"/>
      <c r="KG66" s="799"/>
      <c r="KH66" s="799"/>
      <c r="KI66" s="799"/>
      <c r="KJ66" s="799"/>
      <c r="KK66" s="799"/>
      <c r="KL66" s="799"/>
      <c r="KM66" s="799"/>
      <c r="KN66" s="799"/>
      <c r="KO66" s="974"/>
      <c r="KP66" s="974"/>
      <c r="KQ66" s="974"/>
      <c r="KR66" s="974"/>
      <c r="KS66" s="974"/>
      <c r="KT66" s="974"/>
      <c r="KU66" s="974"/>
      <c r="KV66" s="974"/>
      <c r="KW66" s="974"/>
      <c r="KX66" s="974"/>
      <c r="KY66" s="974"/>
      <c r="KZ66" s="974"/>
      <c r="LA66" s="996"/>
      <c r="LB66" s="996"/>
      <c r="LC66" s="996"/>
      <c r="LD66" s="996"/>
      <c r="LE66" s="996"/>
      <c r="LF66" s="996"/>
      <c r="LG66" s="996"/>
      <c r="LH66" s="996"/>
      <c r="LI66" s="996"/>
      <c r="LJ66" s="996"/>
      <c r="LK66" s="996"/>
      <c r="LL66" s="996"/>
      <c r="LM66" s="1036"/>
      <c r="LN66" s="1036"/>
      <c r="LO66" s="1036"/>
      <c r="LP66" s="1036"/>
      <c r="LQ66" s="1036"/>
      <c r="LR66" s="1036"/>
      <c r="LS66" s="1036"/>
      <c r="LT66" s="1036"/>
      <c r="LU66" s="1036"/>
      <c r="LV66" s="1036"/>
      <c r="LW66" s="1036"/>
      <c r="LX66" s="1036"/>
      <c r="LY66" s="1125"/>
      <c r="LZ66" s="1125"/>
      <c r="MA66" s="1125"/>
      <c r="MB66" s="1125"/>
      <c r="MC66" s="1125"/>
      <c r="MD66" s="1125"/>
      <c r="ME66" s="1125"/>
      <c r="MF66" s="1125"/>
      <c r="MG66" s="1125"/>
      <c r="MH66" s="1125"/>
      <c r="MI66" s="1125"/>
      <c r="MJ66" s="1125"/>
      <c r="MK66" s="1215"/>
      <c r="ML66" s="1215"/>
      <c r="MM66" s="1215"/>
      <c r="MN66" s="1215"/>
      <c r="MO66" s="1215"/>
      <c r="MP66" s="1215"/>
      <c r="MQ66" s="1215"/>
      <c r="MR66" s="1215"/>
      <c r="MS66" s="1215"/>
      <c r="MT66" s="1215"/>
      <c r="MU66" s="1215"/>
      <c r="MV66" s="1215"/>
    </row>
    <row r="67" spans="1:360" s="32" customFormat="1" x14ac:dyDescent="0.3">
      <c r="A67" s="634"/>
      <c r="B67" s="50">
        <v>9.1</v>
      </c>
      <c r="C67" s="31"/>
      <c r="D67" s="31"/>
      <c r="E67" s="1307" t="s">
        <v>68</v>
      </c>
      <c r="F67" s="1307"/>
      <c r="G67" s="1308"/>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c r="FO67" s="67"/>
      <c r="FP67" s="554"/>
      <c r="FQ67" s="67"/>
      <c r="FR67" s="120" t="s">
        <v>29</v>
      </c>
      <c r="FS67" s="138">
        <f>SUM(FF67:FQ67)/$FR$4</f>
        <v>0.99770000000000003</v>
      </c>
      <c r="FT67" s="294">
        <f>ER67-EO67</f>
        <v>-1.0999999999999899E-3</v>
      </c>
      <c r="FU67" s="1103">
        <f>FT67/EO67</f>
        <v>-1.0999999999999899E-3</v>
      </c>
      <c r="FV67" s="294">
        <f>ES67-ER67</f>
        <v>-8.1999999999999851E-3</v>
      </c>
      <c r="FW67" s="1099">
        <f>FV67/ER67</f>
        <v>-8.2090299329262047E-3</v>
      </c>
      <c r="FX67" s="1073">
        <f>ET67-ES67</f>
        <v>9.299999999999975E-3</v>
      </c>
      <c r="FY67" s="1099">
        <f>IF(ISERROR(FX67/ES67),0,FX67/ES67)</f>
        <v>9.3873019077419743E-3</v>
      </c>
      <c r="FZ67" s="294">
        <f>EU67-ET67</f>
        <v>0</v>
      </c>
      <c r="GA67" s="1099">
        <f>IF(ISERROR(FZ67/ET67),0,FZ67/ET67)</f>
        <v>0</v>
      </c>
      <c r="GB67" s="294">
        <f>EV67-EU67</f>
        <v>0</v>
      </c>
      <c r="GC67" s="1099">
        <f>IF(ISERROR(GB67/EU67),0,GB67/EU67)</f>
        <v>0</v>
      </c>
      <c r="GD67" s="294">
        <f>EW67-EV67</f>
        <v>0</v>
      </c>
      <c r="GE67" s="1099">
        <f>IF(ISERROR(GD67/EV67),0,GD67/EV67)</f>
        <v>0</v>
      </c>
      <c r="GF67" s="294">
        <f>EX67-EW67</f>
        <v>-9.000000000000119E-4</v>
      </c>
      <c r="GG67" s="1157">
        <f>IF(ISERROR(GF67/EW67),0,GF67/EW67)</f>
        <v>-9.000000000000119E-4</v>
      </c>
      <c r="GH67" s="294">
        <f>EY67-EX67</f>
        <v>-6.1999999999999833E-3</v>
      </c>
      <c r="GI67" s="1099">
        <f>IF(ISERROR(GH67/EX67),0,GH67/EX67)</f>
        <v>-6.2055850265238547E-3</v>
      </c>
      <c r="GJ67" s="1163">
        <f>EZ67-EY67</f>
        <v>-4.3999999999999595E-3</v>
      </c>
      <c r="GK67" s="1157">
        <f>IF(ISERROR(GJ67/EY67),0,GJ67/EY67)</f>
        <v>-4.4314633900694525E-3</v>
      </c>
      <c r="GL67" s="294">
        <f>FA67-EZ67</f>
        <v>1.0000000000000009E-2</v>
      </c>
      <c r="GM67" s="1099">
        <f>IF(ISERROR(GL67/EZ67),0,GL67/EZ67)</f>
        <v>1.0116337885685391E-2</v>
      </c>
      <c r="GN67" s="294">
        <f>FB67-FA67</f>
        <v>1.4999999999999458E-3</v>
      </c>
      <c r="GO67" s="1099">
        <f>IF(ISERROR(GN67/FA67),0,GN67/FA67)</f>
        <v>1.5022533800700508E-3</v>
      </c>
      <c r="GP67" s="294">
        <f>FC67-FB67</f>
        <v>-1.0399999999999965E-2</v>
      </c>
      <c r="GQ67" s="1099">
        <f>IF(ISERROR(GP67/FB67),0,GP67/FB67)</f>
        <v>-1.0399999999999965E-2</v>
      </c>
      <c r="GR67" s="1238">
        <f t="shared" si="355"/>
        <v>1.7999999999999128E-3</v>
      </c>
      <c r="GS67" s="1186">
        <f t="shared" si="356"/>
        <v>1.818916734033865E-3</v>
      </c>
      <c r="GT67" s="1238">
        <f t="shared" si="357"/>
        <v>8.600000000000052E-3</v>
      </c>
      <c r="GU67" s="342">
        <f t="shared" si="358"/>
        <v>8.6746015735324321E-3</v>
      </c>
      <c r="GV67" s="1238">
        <f t="shared" si="359"/>
        <v>-8.0000000000002292E-4</v>
      </c>
      <c r="GW67" s="342">
        <f>GV67/FG67</f>
        <v>-8.0000000000002292E-4</v>
      </c>
      <c r="GX67" s="1264">
        <f t="shared" si="361"/>
        <v>-8.1999999999999851E-3</v>
      </c>
      <c r="GY67" s="342">
        <f t="shared" si="362"/>
        <v>-8.2065652522017463E-3</v>
      </c>
      <c r="GZ67" s="1238">
        <f t="shared" si="363"/>
        <v>9.000000000000008E-3</v>
      </c>
      <c r="HA67" s="342">
        <f t="shared" si="364"/>
        <v>9.0817356205852764E-3</v>
      </c>
      <c r="HB67" s="1238">
        <f t="shared" si="365"/>
        <v>0</v>
      </c>
      <c r="HC67" s="342">
        <f t="shared" si="366"/>
        <v>0</v>
      </c>
      <c r="HD67" s="1238">
        <f t="shared" si="367"/>
        <v>0</v>
      </c>
      <c r="HE67" s="342">
        <f t="shared" si="368"/>
        <v>0</v>
      </c>
      <c r="HF67" s="1238">
        <f t="shared" si="369"/>
        <v>0</v>
      </c>
      <c r="HG67" s="342">
        <f t="shared" si="370"/>
        <v>0</v>
      </c>
      <c r="HH67" s="1238">
        <f t="shared" si="371"/>
        <v>-1</v>
      </c>
      <c r="HI67" s="342">
        <f t="shared" si="372"/>
        <v>-1</v>
      </c>
      <c r="HJ67" s="1238">
        <f t="shared" si="373"/>
        <v>0</v>
      </c>
      <c r="HK67" s="342" t="e">
        <f t="shared" si="374"/>
        <v>#DIV/0!</v>
      </c>
      <c r="HL67" s="1238">
        <f t="shared" si="375"/>
        <v>0</v>
      </c>
      <c r="HM67" s="342" t="e">
        <f t="shared" si="376"/>
        <v>#DIV/0!</v>
      </c>
      <c r="HN67" s="1238">
        <f t="shared" si="377"/>
        <v>0</v>
      </c>
      <c r="HO67" s="342" t="e">
        <f t="shared" si="378"/>
        <v>#DIV/0!</v>
      </c>
      <c r="HP67" s="188">
        <f>EY67</f>
        <v>0.9929</v>
      </c>
      <c r="HQ67" s="901">
        <f>FM67</f>
        <v>1</v>
      </c>
      <c r="HR67" s="1266">
        <f>(HQ67-HP67)*100</f>
        <v>0.70999999999999952</v>
      </c>
      <c r="HS67" s="100">
        <f t="shared" ref="HS67:HS70" si="1635">IF(ISERROR((HR67/HP67)/100),0,(HR67/HP67)/100)</f>
        <v>7.1507704703394044E-3</v>
      </c>
      <c r="HT67" s="1177"/>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636">AJ67</f>
        <v>1</v>
      </c>
      <c r="IH67" s="245">
        <f t="shared" si="1636"/>
        <v>0.998</v>
      </c>
      <c r="II67" s="245">
        <f t="shared" si="1636"/>
        <v>1</v>
      </c>
      <c r="IJ67" s="245">
        <f t="shared" si="1636"/>
        <v>1</v>
      </c>
      <c r="IK67" s="245">
        <f t="shared" si="1636"/>
        <v>1</v>
      </c>
      <c r="IL67" s="245">
        <f t="shared" si="1636"/>
        <v>1</v>
      </c>
      <c r="IM67" s="245">
        <f t="shared" si="1636"/>
        <v>1</v>
      </c>
      <c r="IN67" s="245">
        <f t="shared" si="1636"/>
        <v>1</v>
      </c>
      <c r="IO67" s="245">
        <f t="shared" si="1636"/>
        <v>1</v>
      </c>
      <c r="IP67" s="245">
        <f t="shared" si="1636"/>
        <v>1</v>
      </c>
      <c r="IQ67" s="245">
        <f t="shared" si="1636"/>
        <v>1</v>
      </c>
      <c r="IR67" s="245">
        <f t="shared" si="1636"/>
        <v>1</v>
      </c>
      <c r="IS67" s="245">
        <f t="shared" ref="IS67:JD71" si="1637">AX67</f>
        <v>1</v>
      </c>
      <c r="IT67" s="245">
        <f t="shared" si="1637"/>
        <v>0.99739999999999995</v>
      </c>
      <c r="IU67" s="245">
        <f t="shared" si="1637"/>
        <v>1</v>
      </c>
      <c r="IV67" s="245">
        <f t="shared" si="1637"/>
        <v>1</v>
      </c>
      <c r="IW67" s="245">
        <f t="shared" si="1637"/>
        <v>1</v>
      </c>
      <c r="IX67" s="245">
        <f t="shared" si="1637"/>
        <v>1</v>
      </c>
      <c r="IY67" s="245">
        <f t="shared" si="1637"/>
        <v>1</v>
      </c>
      <c r="IZ67" s="245">
        <f t="shared" si="1637"/>
        <v>1</v>
      </c>
      <c r="JA67" s="245">
        <f t="shared" si="1637"/>
        <v>1</v>
      </c>
      <c r="JB67" s="245">
        <f t="shared" si="1637"/>
        <v>1</v>
      </c>
      <c r="JC67" s="245">
        <f t="shared" si="1637"/>
        <v>1</v>
      </c>
      <c r="JD67" s="245">
        <f t="shared" si="1637"/>
        <v>1</v>
      </c>
      <c r="JE67" s="652">
        <f t="shared" ref="JE67:JP71" si="1638">BL67</f>
        <v>1</v>
      </c>
      <c r="JF67" s="652">
        <f t="shared" si="1638"/>
        <v>1</v>
      </c>
      <c r="JG67" s="652">
        <f t="shared" si="1638"/>
        <v>0.99329999999999996</v>
      </c>
      <c r="JH67" s="652">
        <f t="shared" si="1638"/>
        <v>1</v>
      </c>
      <c r="JI67" s="652">
        <f t="shared" si="1638"/>
        <v>1</v>
      </c>
      <c r="JJ67" s="652">
        <f t="shared" si="1638"/>
        <v>1</v>
      </c>
      <c r="JK67" s="652">
        <f t="shared" si="1638"/>
        <v>1</v>
      </c>
      <c r="JL67" s="652">
        <f t="shared" si="1638"/>
        <v>1</v>
      </c>
      <c r="JM67" s="652">
        <f t="shared" si="1638"/>
        <v>1</v>
      </c>
      <c r="JN67" s="652">
        <f t="shared" si="1638"/>
        <v>0.99839999999999995</v>
      </c>
      <c r="JO67" s="652">
        <f t="shared" si="1638"/>
        <v>1</v>
      </c>
      <c r="JP67" s="652">
        <f t="shared" si="1638"/>
        <v>1</v>
      </c>
      <c r="JQ67" s="744">
        <f t="shared" ref="JQ67:KB71" si="1639">BZ67</f>
        <v>1</v>
      </c>
      <c r="JR67" s="744">
        <f t="shared" si="1639"/>
        <v>1</v>
      </c>
      <c r="JS67" s="744">
        <f t="shared" si="1639"/>
        <v>1</v>
      </c>
      <c r="JT67" s="744">
        <f t="shared" si="1639"/>
        <v>1</v>
      </c>
      <c r="JU67" s="744">
        <f t="shared" si="1639"/>
        <v>1</v>
      </c>
      <c r="JV67" s="744">
        <f t="shared" si="1639"/>
        <v>1</v>
      </c>
      <c r="JW67" s="744">
        <f t="shared" si="1639"/>
        <v>1</v>
      </c>
      <c r="JX67" s="744">
        <f t="shared" si="1639"/>
        <v>1</v>
      </c>
      <c r="JY67" s="744">
        <f t="shared" si="1639"/>
        <v>1</v>
      </c>
      <c r="JZ67" s="744">
        <f t="shared" si="1639"/>
        <v>1</v>
      </c>
      <c r="KA67" s="744">
        <f t="shared" si="1639"/>
        <v>1</v>
      </c>
      <c r="KB67" s="744">
        <f t="shared" si="1639"/>
        <v>1</v>
      </c>
      <c r="KC67" s="794">
        <f t="shared" ref="KC67:KN71" si="1640">CN67</f>
        <v>1</v>
      </c>
      <c r="KD67" s="794">
        <f t="shared" si="1640"/>
        <v>1</v>
      </c>
      <c r="KE67" s="794">
        <f t="shared" si="1640"/>
        <v>1</v>
      </c>
      <c r="KF67" s="794">
        <f t="shared" si="1640"/>
        <v>1</v>
      </c>
      <c r="KG67" s="794">
        <f t="shared" si="1640"/>
        <v>1</v>
      </c>
      <c r="KH67" s="794">
        <f t="shared" si="1640"/>
        <v>1</v>
      </c>
      <c r="KI67" s="794">
        <f t="shared" si="1640"/>
        <v>1</v>
      </c>
      <c r="KJ67" s="794">
        <f t="shared" si="1640"/>
        <v>1</v>
      </c>
      <c r="KK67" s="794">
        <f t="shared" si="1640"/>
        <v>1</v>
      </c>
      <c r="KL67" s="794">
        <f t="shared" si="1640"/>
        <v>1</v>
      </c>
      <c r="KM67" s="794">
        <f t="shared" si="1640"/>
        <v>1</v>
      </c>
      <c r="KN67" s="794">
        <f t="shared" si="1640"/>
        <v>1</v>
      </c>
      <c r="KO67" s="969">
        <f t="shared" ref="KO67:KZ71" si="1641">DB67</f>
        <v>1</v>
      </c>
      <c r="KP67" s="969">
        <f t="shared" si="1641"/>
        <v>0.99709999999999999</v>
      </c>
      <c r="KQ67" s="969">
        <f t="shared" si="1641"/>
        <v>1</v>
      </c>
      <c r="KR67" s="969">
        <f t="shared" si="1641"/>
        <v>0.99870000000000003</v>
      </c>
      <c r="KS67" s="969">
        <f t="shared" si="1641"/>
        <v>1</v>
      </c>
      <c r="KT67" s="969">
        <f t="shared" si="1641"/>
        <v>1</v>
      </c>
      <c r="KU67" s="969">
        <f t="shared" si="1641"/>
        <v>0.99999899999999997</v>
      </c>
      <c r="KV67" s="969">
        <f t="shared" si="1641"/>
        <v>1</v>
      </c>
      <c r="KW67" s="969">
        <f t="shared" si="1641"/>
        <v>0.99619999999999997</v>
      </c>
      <c r="KX67" s="969">
        <f t="shared" si="1641"/>
        <v>1</v>
      </c>
      <c r="KY67" s="969">
        <f t="shared" si="1641"/>
        <v>1</v>
      </c>
      <c r="KZ67" s="969">
        <f t="shared" si="1641"/>
        <v>1</v>
      </c>
      <c r="LA67" s="991">
        <f t="shared" ref="LA67:LL71" si="1642">DP67</f>
        <v>1</v>
      </c>
      <c r="LB67" s="991">
        <f t="shared" si="1642"/>
        <v>1</v>
      </c>
      <c r="LC67" s="991">
        <f t="shared" si="1642"/>
        <v>0.94299999999999995</v>
      </c>
      <c r="LD67" s="991">
        <f t="shared" si="1642"/>
        <v>1</v>
      </c>
      <c r="LE67" s="991">
        <f t="shared" si="1642"/>
        <v>1</v>
      </c>
      <c r="LF67" s="991">
        <f t="shared" si="1642"/>
        <v>1</v>
      </c>
      <c r="LG67" s="991">
        <f t="shared" si="1642"/>
        <v>1</v>
      </c>
      <c r="LH67" s="991">
        <f t="shared" si="1642"/>
        <v>1</v>
      </c>
      <c r="LI67" s="991">
        <f t="shared" si="1642"/>
        <v>1</v>
      </c>
      <c r="LJ67" s="991">
        <f t="shared" si="1642"/>
        <v>0.99929999999999997</v>
      </c>
      <c r="LK67" s="991">
        <f t="shared" si="1642"/>
        <v>1</v>
      </c>
      <c r="LL67" s="991">
        <f t="shared" si="1642"/>
        <v>0.99650000000000005</v>
      </c>
      <c r="LM67" s="1031">
        <f t="shared" ref="LM67:LX71" si="1643">ED67</f>
        <v>1</v>
      </c>
      <c r="LN67" s="1031">
        <f t="shared" si="1643"/>
        <v>1</v>
      </c>
      <c r="LO67" s="1031">
        <f t="shared" si="1643"/>
        <v>1</v>
      </c>
      <c r="LP67" s="1031">
        <f t="shared" si="1643"/>
        <v>1</v>
      </c>
      <c r="LQ67" s="1031">
        <f t="shared" si="1643"/>
        <v>1</v>
      </c>
      <c r="LR67" s="1031">
        <f t="shared" si="1643"/>
        <v>1</v>
      </c>
      <c r="LS67" s="1031">
        <f t="shared" si="1643"/>
        <v>1</v>
      </c>
      <c r="LT67" s="1031">
        <f t="shared" si="1643"/>
        <v>1</v>
      </c>
      <c r="LU67" s="1031">
        <f t="shared" si="1643"/>
        <v>1</v>
      </c>
      <c r="LV67" s="1031">
        <f t="shared" si="1643"/>
        <v>0.99019999999999997</v>
      </c>
      <c r="LW67" s="1031">
        <f t="shared" si="1643"/>
        <v>0.99760000000000004</v>
      </c>
      <c r="LX67" s="1031">
        <f t="shared" si="1643"/>
        <v>1</v>
      </c>
      <c r="LY67" s="1120">
        <f t="shared" ref="LY67:LY71" si="1644">ER67</f>
        <v>0.99890000000000001</v>
      </c>
      <c r="LZ67" s="1120">
        <f t="shared" ref="LZ67:LZ71" si="1645">ES67</f>
        <v>0.99070000000000003</v>
      </c>
      <c r="MA67" s="1120">
        <f t="shared" ref="MA67:MA71" si="1646">ET67</f>
        <v>1</v>
      </c>
      <c r="MB67" s="1120">
        <f t="shared" ref="MB67:MB71" si="1647">EU67</f>
        <v>1</v>
      </c>
      <c r="MC67" s="1120">
        <f t="shared" ref="MC67:MC71" si="1648">EV67</f>
        <v>1</v>
      </c>
      <c r="MD67" s="1120">
        <f t="shared" ref="MD67:MD71" si="1649">EW67</f>
        <v>1</v>
      </c>
      <c r="ME67" s="1120">
        <f t="shared" ref="ME67:ME71" si="1650">EX67</f>
        <v>0.99909999999999999</v>
      </c>
      <c r="MF67" s="1120">
        <f t="shared" ref="MF67:MF71" si="1651">EY67</f>
        <v>0.9929</v>
      </c>
      <c r="MG67" s="1120">
        <f t="shared" ref="MG67:MG71" si="1652">EZ67</f>
        <v>0.98850000000000005</v>
      </c>
      <c r="MH67" s="1120">
        <f t="shared" ref="MH67:MH71" si="1653">FA67</f>
        <v>0.99850000000000005</v>
      </c>
      <c r="MI67" s="1120">
        <f t="shared" ref="MI67:MI71" si="1654">FB67</f>
        <v>1</v>
      </c>
      <c r="MJ67" s="1120">
        <f t="shared" ref="MJ67:MJ71" si="1655">FC67</f>
        <v>0.98960000000000004</v>
      </c>
      <c r="MK67" s="1210">
        <f t="shared" ref="MK67:MK71" si="1656">FF67</f>
        <v>0.99139999999999995</v>
      </c>
      <c r="ML67" s="1210">
        <f t="shared" ref="ML67:ML71" si="1657">FG67</f>
        <v>1</v>
      </c>
      <c r="MM67" s="1210">
        <f t="shared" ref="MM67:MM71" si="1658">FH67</f>
        <v>0.99919999999999998</v>
      </c>
      <c r="MN67" s="1210">
        <f t="shared" ref="MN67:MN71" si="1659">FI67</f>
        <v>0.99099999999999999</v>
      </c>
      <c r="MO67" s="1210">
        <f t="shared" ref="MO67:MO71" si="1660">FJ67</f>
        <v>1</v>
      </c>
      <c r="MP67" s="1210">
        <f t="shared" ref="MP67:MP71" si="1661">FK67</f>
        <v>1</v>
      </c>
      <c r="MQ67" s="1210">
        <f t="shared" ref="MQ67:MQ71" si="1662">FL67</f>
        <v>1</v>
      </c>
      <c r="MR67" s="1210">
        <f t="shared" ref="MR67:MR71" si="1663">FM67</f>
        <v>1</v>
      </c>
      <c r="MS67" s="1210">
        <f t="shared" ref="MS67:MS71" si="1664">FN67</f>
        <v>0</v>
      </c>
      <c r="MT67" s="1210">
        <f t="shared" ref="MT67:MT71" si="1665">FO67</f>
        <v>0</v>
      </c>
      <c r="MU67" s="1210">
        <f t="shared" ref="MU67:MU71" si="1666">FP67</f>
        <v>0</v>
      </c>
      <c r="MV67" s="1210">
        <f t="shared" ref="MV67:MV71" si="1667">FQ67</f>
        <v>0</v>
      </c>
    </row>
    <row r="68" spans="1:360" s="163" customFormat="1" x14ac:dyDescent="0.3">
      <c r="A68" s="634"/>
      <c r="B68" s="69">
        <v>9.1999999999999993</v>
      </c>
      <c r="C68" s="159"/>
      <c r="D68" s="159"/>
      <c r="E68" s="1309" t="s">
        <v>69</v>
      </c>
      <c r="F68" s="1309"/>
      <c r="G68" s="1310"/>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c r="FO68" s="161"/>
      <c r="FP68" s="555"/>
      <c r="FQ68" s="161"/>
      <c r="FR68" s="162" t="s">
        <v>29</v>
      </c>
      <c r="FS68" s="148">
        <f>SUM(FF68:FQ68)/$FR$4</f>
        <v>2.3E-3</v>
      </c>
      <c r="FT68" s="304">
        <f>ER68-EO68</f>
        <v>1.1000000000000001E-3</v>
      </c>
      <c r="FU68" s="1115">
        <v>0</v>
      </c>
      <c r="FV68" s="304">
        <f>ES68-ER68</f>
        <v>8.199999999999999E-3</v>
      </c>
      <c r="FW68" s="1110">
        <v>0</v>
      </c>
      <c r="FX68" s="1074">
        <f>ET68-ES68</f>
        <v>-9.2999999999999992E-3</v>
      </c>
      <c r="FY68" s="1101">
        <f>IF(ISERROR(FX68/ES68),0,FX68/ES68)</f>
        <v>-1</v>
      </c>
      <c r="FZ68" s="304">
        <f>EU68-ET68</f>
        <v>0</v>
      </c>
      <c r="GA68" s="1101">
        <f>IF(ISERROR(FZ68/ET68),0,FZ68/ET68)</f>
        <v>0</v>
      </c>
      <c r="GB68" s="304">
        <f>EV68-EU68</f>
        <v>0</v>
      </c>
      <c r="GC68" s="1101">
        <f>IF(ISERROR(GB68/EU68),0,GB68/EU68)</f>
        <v>0</v>
      </c>
      <c r="GD68" s="304">
        <f>EW68-EV68</f>
        <v>0</v>
      </c>
      <c r="GE68" s="1101">
        <f>IF(ISERROR(GD68/EV68),0,GD68/EV68)</f>
        <v>0</v>
      </c>
      <c r="GF68" s="304">
        <f>EX68-EW68</f>
        <v>8.9999999999999998E-4</v>
      </c>
      <c r="GG68" s="1159">
        <f>IF(ISERROR(GF68/EW68),0,GF68/EW68)</f>
        <v>0</v>
      </c>
      <c r="GH68" s="304">
        <f>EY68-EX68</f>
        <v>6.2000000000000006E-3</v>
      </c>
      <c r="GI68" s="1101">
        <f>IF(ISERROR(GH68/EX68),0,GH68/EX68)</f>
        <v>6.8888888888888902</v>
      </c>
      <c r="GJ68" s="1164">
        <f>EZ68-EY68</f>
        <v>4.3999999999999994E-3</v>
      </c>
      <c r="GK68" s="1159">
        <f>IF(ISERROR(GJ68/EY68),0,GJ68/EY68)</f>
        <v>0.61971830985915477</v>
      </c>
      <c r="GL68" s="304">
        <f>FA68-EZ68</f>
        <v>-0.01</v>
      </c>
      <c r="GM68" s="1101">
        <f>IF(ISERROR(GL68/EZ68),0,GL68/EZ68)</f>
        <v>-0.86956521739130443</v>
      </c>
      <c r="GN68" s="304">
        <f>FB68-FA68</f>
        <v>-1.5E-3</v>
      </c>
      <c r="GO68" s="1101">
        <f>IF(ISERROR(GN68/FA68),0,GN68/FA68)</f>
        <v>-1</v>
      </c>
      <c r="GP68" s="304">
        <f>FC68-FB68</f>
        <v>1.04E-2</v>
      </c>
      <c r="GQ68" s="1101">
        <f>IF(ISERROR(GP68/FB68),0,GP68/FB68)</f>
        <v>0</v>
      </c>
      <c r="GR68" s="1250">
        <f t="shared" si="355"/>
        <v>-1.7999999999999995E-3</v>
      </c>
      <c r="GS68" s="1187">
        <f t="shared" si="356"/>
        <v>-0.17307692307692304</v>
      </c>
      <c r="GT68" s="1250">
        <f t="shared" si="357"/>
        <v>-8.6E-3</v>
      </c>
      <c r="GU68" s="1257">
        <f t="shared" si="358"/>
        <v>-1</v>
      </c>
      <c r="GV68" s="1250">
        <f t="shared" si="359"/>
        <v>8.0000000000000004E-4</v>
      </c>
      <c r="GW68" s="1257">
        <v>0</v>
      </c>
      <c r="GX68" s="1265">
        <f t="shared" si="361"/>
        <v>8.199999999999999E-3</v>
      </c>
      <c r="GY68" s="1257">
        <f t="shared" si="362"/>
        <v>10.249999999999998</v>
      </c>
      <c r="GZ68" s="1250">
        <f t="shared" si="363"/>
        <v>-8.9999999999999993E-3</v>
      </c>
      <c r="HA68" s="1257">
        <f t="shared" si="364"/>
        <v>-1</v>
      </c>
      <c r="HB68" s="1250">
        <f t="shared" si="365"/>
        <v>0</v>
      </c>
      <c r="HC68" s="1257">
        <v>0</v>
      </c>
      <c r="HD68" s="1250">
        <f t="shared" si="367"/>
        <v>0</v>
      </c>
      <c r="HE68" s="1257">
        <v>0</v>
      </c>
      <c r="HF68" s="1250">
        <f t="shared" si="369"/>
        <v>0</v>
      </c>
      <c r="HG68" s="1257">
        <v>0</v>
      </c>
      <c r="HH68" s="1250">
        <f t="shared" si="371"/>
        <v>0</v>
      </c>
      <c r="HI68" s="1257" t="e">
        <f t="shared" si="372"/>
        <v>#DIV/0!</v>
      </c>
      <c r="HJ68" s="1250">
        <f t="shared" si="373"/>
        <v>0</v>
      </c>
      <c r="HK68" s="1257" t="e">
        <f t="shared" si="374"/>
        <v>#DIV/0!</v>
      </c>
      <c r="HL68" s="1250">
        <f t="shared" si="375"/>
        <v>0</v>
      </c>
      <c r="HM68" s="1257" t="e">
        <f t="shared" si="376"/>
        <v>#DIV/0!</v>
      </c>
      <c r="HN68" s="1250">
        <f t="shared" si="377"/>
        <v>0</v>
      </c>
      <c r="HO68" s="1257" t="e">
        <f t="shared" si="378"/>
        <v>#DIV/0!</v>
      </c>
      <c r="HP68" s="89">
        <f>EY68</f>
        <v>7.1000000000000004E-3</v>
      </c>
      <c r="HQ68" s="902">
        <f>FM68</f>
        <v>0</v>
      </c>
      <c r="HR68" s="1267">
        <f>(HQ68-HP68)*100</f>
        <v>-0.71000000000000008</v>
      </c>
      <c r="HS68" s="108">
        <f t="shared" si="1635"/>
        <v>-1</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636"/>
        <v>0</v>
      </c>
      <c r="IH68" s="271">
        <f t="shared" si="1636"/>
        <v>2E-3</v>
      </c>
      <c r="II68" s="271">
        <f t="shared" si="1636"/>
        <v>0</v>
      </c>
      <c r="IJ68" s="271">
        <f t="shared" si="1636"/>
        <v>0</v>
      </c>
      <c r="IK68" s="271">
        <f t="shared" si="1636"/>
        <v>0</v>
      </c>
      <c r="IL68" s="271">
        <f t="shared" si="1636"/>
        <v>0</v>
      </c>
      <c r="IM68" s="271">
        <f t="shared" si="1636"/>
        <v>0</v>
      </c>
      <c r="IN68" s="271">
        <f t="shared" si="1636"/>
        <v>0</v>
      </c>
      <c r="IO68" s="271">
        <f t="shared" si="1636"/>
        <v>0</v>
      </c>
      <c r="IP68" s="271">
        <f t="shared" si="1636"/>
        <v>0</v>
      </c>
      <c r="IQ68" s="271">
        <f t="shared" si="1636"/>
        <v>0</v>
      </c>
      <c r="IR68" s="271">
        <f t="shared" si="1636"/>
        <v>0</v>
      </c>
      <c r="IS68" s="271">
        <f t="shared" si="1637"/>
        <v>0</v>
      </c>
      <c r="IT68" s="271">
        <f t="shared" si="1637"/>
        <v>2.5999999999999999E-3</v>
      </c>
      <c r="IU68" s="271">
        <f t="shared" si="1637"/>
        <v>0</v>
      </c>
      <c r="IV68" s="271">
        <f t="shared" si="1637"/>
        <v>0</v>
      </c>
      <c r="IW68" s="271">
        <f t="shared" si="1637"/>
        <v>0</v>
      </c>
      <c r="IX68" s="271">
        <f t="shared" si="1637"/>
        <v>0</v>
      </c>
      <c r="IY68" s="271">
        <f t="shared" si="1637"/>
        <v>0</v>
      </c>
      <c r="IZ68" s="271">
        <f t="shared" si="1637"/>
        <v>0</v>
      </c>
      <c r="JA68" s="271">
        <f t="shared" si="1637"/>
        <v>0</v>
      </c>
      <c r="JB68" s="271">
        <f t="shared" si="1637"/>
        <v>0</v>
      </c>
      <c r="JC68" s="271">
        <f t="shared" si="1637"/>
        <v>0</v>
      </c>
      <c r="JD68" s="271">
        <f t="shared" si="1637"/>
        <v>0</v>
      </c>
      <c r="JE68" s="665">
        <f t="shared" si="1638"/>
        <v>0</v>
      </c>
      <c r="JF68" s="665">
        <f t="shared" si="1638"/>
        <v>0</v>
      </c>
      <c r="JG68" s="665">
        <f t="shared" si="1638"/>
        <v>6.7000000000000002E-3</v>
      </c>
      <c r="JH68" s="665">
        <f t="shared" si="1638"/>
        <v>0</v>
      </c>
      <c r="JI68" s="665">
        <f t="shared" si="1638"/>
        <v>0</v>
      </c>
      <c r="JJ68" s="665">
        <f t="shared" si="1638"/>
        <v>0</v>
      </c>
      <c r="JK68" s="665">
        <f t="shared" si="1638"/>
        <v>0</v>
      </c>
      <c r="JL68" s="665">
        <f t="shared" si="1638"/>
        <v>0</v>
      </c>
      <c r="JM68" s="665">
        <f t="shared" si="1638"/>
        <v>0</v>
      </c>
      <c r="JN68" s="665">
        <f t="shared" si="1638"/>
        <v>1.6000000000000001E-3</v>
      </c>
      <c r="JO68" s="665">
        <f t="shared" si="1638"/>
        <v>0</v>
      </c>
      <c r="JP68" s="665">
        <f t="shared" si="1638"/>
        <v>0</v>
      </c>
      <c r="JQ68" s="757">
        <f t="shared" si="1639"/>
        <v>0</v>
      </c>
      <c r="JR68" s="757">
        <f t="shared" si="1639"/>
        <v>0</v>
      </c>
      <c r="JS68" s="757">
        <f t="shared" si="1639"/>
        <v>0</v>
      </c>
      <c r="JT68" s="757">
        <f t="shared" si="1639"/>
        <v>0</v>
      </c>
      <c r="JU68" s="757">
        <f t="shared" si="1639"/>
        <v>0</v>
      </c>
      <c r="JV68" s="757">
        <f t="shared" si="1639"/>
        <v>0</v>
      </c>
      <c r="JW68" s="757">
        <f t="shared" si="1639"/>
        <v>0</v>
      </c>
      <c r="JX68" s="757">
        <f t="shared" si="1639"/>
        <v>0</v>
      </c>
      <c r="JY68" s="757">
        <f t="shared" si="1639"/>
        <v>0</v>
      </c>
      <c r="JZ68" s="757">
        <f t="shared" si="1639"/>
        <v>0</v>
      </c>
      <c r="KA68" s="757">
        <f t="shared" si="1639"/>
        <v>0</v>
      </c>
      <c r="KB68" s="757">
        <f t="shared" si="1639"/>
        <v>0</v>
      </c>
      <c r="KC68" s="807">
        <f t="shared" si="1640"/>
        <v>0</v>
      </c>
      <c r="KD68" s="807">
        <f t="shared" si="1640"/>
        <v>0</v>
      </c>
      <c r="KE68" s="807">
        <f t="shared" si="1640"/>
        <v>0</v>
      </c>
      <c r="KF68" s="807">
        <f t="shared" si="1640"/>
        <v>0</v>
      </c>
      <c r="KG68" s="807">
        <f t="shared" si="1640"/>
        <v>0</v>
      </c>
      <c r="KH68" s="807">
        <f t="shared" si="1640"/>
        <v>0</v>
      </c>
      <c r="KI68" s="807">
        <f t="shared" si="1640"/>
        <v>0</v>
      </c>
      <c r="KJ68" s="807">
        <f t="shared" si="1640"/>
        <v>0</v>
      </c>
      <c r="KK68" s="807">
        <f t="shared" si="1640"/>
        <v>0</v>
      </c>
      <c r="KL68" s="807">
        <f t="shared" si="1640"/>
        <v>0</v>
      </c>
      <c r="KM68" s="807">
        <f t="shared" si="1640"/>
        <v>0</v>
      </c>
      <c r="KN68" s="807">
        <f t="shared" si="1640"/>
        <v>0</v>
      </c>
      <c r="KO68" s="982">
        <f t="shared" si="1641"/>
        <v>0</v>
      </c>
      <c r="KP68" s="982">
        <f t="shared" si="1641"/>
        <v>2.8999999999999998E-3</v>
      </c>
      <c r="KQ68" s="982">
        <f t="shared" si="1641"/>
        <v>0</v>
      </c>
      <c r="KR68" s="982">
        <f t="shared" si="1641"/>
        <v>1.2999999999999999E-3</v>
      </c>
      <c r="KS68" s="982">
        <f t="shared" si="1641"/>
        <v>0</v>
      </c>
      <c r="KT68" s="982">
        <f t="shared" si="1641"/>
        <v>0</v>
      </c>
      <c r="KU68" s="982">
        <f t="shared" si="1641"/>
        <v>1.0000000000000001E-5</v>
      </c>
      <c r="KV68" s="982">
        <f t="shared" si="1641"/>
        <v>0</v>
      </c>
      <c r="KW68" s="982">
        <f t="shared" si="1641"/>
        <v>3.8E-3</v>
      </c>
      <c r="KX68" s="982">
        <f t="shared" si="1641"/>
        <v>0</v>
      </c>
      <c r="KY68" s="982">
        <f t="shared" si="1641"/>
        <v>0</v>
      </c>
      <c r="KZ68" s="982">
        <f t="shared" si="1641"/>
        <v>0</v>
      </c>
      <c r="LA68" s="1004">
        <f t="shared" si="1642"/>
        <v>0</v>
      </c>
      <c r="LB68" s="1004">
        <f t="shared" si="1642"/>
        <v>0</v>
      </c>
      <c r="LC68" s="1004">
        <f t="shared" si="1642"/>
        <v>5.7000000000000002E-2</v>
      </c>
      <c r="LD68" s="1004">
        <f t="shared" si="1642"/>
        <v>0</v>
      </c>
      <c r="LE68" s="1004">
        <f t="shared" si="1642"/>
        <v>0</v>
      </c>
      <c r="LF68" s="1004">
        <f t="shared" si="1642"/>
        <v>0</v>
      </c>
      <c r="LG68" s="1004">
        <f t="shared" si="1642"/>
        <v>0</v>
      </c>
      <c r="LH68" s="1004">
        <f t="shared" si="1642"/>
        <v>0</v>
      </c>
      <c r="LI68" s="1004">
        <f t="shared" si="1642"/>
        <v>0</v>
      </c>
      <c r="LJ68" s="1004">
        <f t="shared" si="1642"/>
        <v>6.9999999999999999E-4</v>
      </c>
      <c r="LK68" s="1004">
        <f t="shared" si="1642"/>
        <v>0</v>
      </c>
      <c r="LL68" s="1004">
        <f t="shared" si="1642"/>
        <v>3.5000000000000001E-3</v>
      </c>
      <c r="LM68" s="1044">
        <f t="shared" si="1643"/>
        <v>0</v>
      </c>
      <c r="LN68" s="1044">
        <f t="shared" si="1643"/>
        <v>0</v>
      </c>
      <c r="LO68" s="1044">
        <f t="shared" si="1643"/>
        <v>0</v>
      </c>
      <c r="LP68" s="1044">
        <f t="shared" si="1643"/>
        <v>0</v>
      </c>
      <c r="LQ68" s="1044">
        <f t="shared" si="1643"/>
        <v>0</v>
      </c>
      <c r="LR68" s="1044">
        <f t="shared" si="1643"/>
        <v>0</v>
      </c>
      <c r="LS68" s="1044">
        <f t="shared" si="1643"/>
        <v>0</v>
      </c>
      <c r="LT68" s="1044">
        <f t="shared" si="1643"/>
        <v>0</v>
      </c>
      <c r="LU68" s="1044">
        <f t="shared" si="1643"/>
        <v>0</v>
      </c>
      <c r="LV68" s="1044">
        <f t="shared" si="1643"/>
        <v>9.7999999999999997E-3</v>
      </c>
      <c r="LW68" s="1044">
        <f t="shared" si="1643"/>
        <v>2.3999999999999998E-3</v>
      </c>
      <c r="LX68" s="1044">
        <f t="shared" si="1643"/>
        <v>0</v>
      </c>
      <c r="LY68" s="1133">
        <f t="shared" si="1644"/>
        <v>1.1000000000000001E-3</v>
      </c>
      <c r="LZ68" s="1133">
        <f t="shared" si="1645"/>
        <v>9.2999999999999992E-3</v>
      </c>
      <c r="MA68" s="1133">
        <f t="shared" si="1646"/>
        <v>0</v>
      </c>
      <c r="MB68" s="1133">
        <f t="shared" si="1647"/>
        <v>0</v>
      </c>
      <c r="MC68" s="1133">
        <f t="shared" si="1648"/>
        <v>0</v>
      </c>
      <c r="MD68" s="1133">
        <f t="shared" si="1649"/>
        <v>0</v>
      </c>
      <c r="ME68" s="1133">
        <f t="shared" si="1650"/>
        <v>8.9999999999999998E-4</v>
      </c>
      <c r="MF68" s="1133">
        <f t="shared" si="1651"/>
        <v>7.1000000000000004E-3</v>
      </c>
      <c r="MG68" s="1133">
        <f t="shared" si="1652"/>
        <v>1.15E-2</v>
      </c>
      <c r="MH68" s="1133">
        <f t="shared" si="1653"/>
        <v>1.5E-3</v>
      </c>
      <c r="MI68" s="1133">
        <f t="shared" si="1654"/>
        <v>0</v>
      </c>
      <c r="MJ68" s="1133">
        <f t="shared" si="1655"/>
        <v>1.04E-2</v>
      </c>
      <c r="MK68" s="1223">
        <f t="shared" si="1656"/>
        <v>8.6E-3</v>
      </c>
      <c r="ML68" s="1223">
        <f t="shared" si="1657"/>
        <v>0</v>
      </c>
      <c r="MM68" s="1223">
        <f t="shared" si="1658"/>
        <v>8.0000000000000004E-4</v>
      </c>
      <c r="MN68" s="1223">
        <f t="shared" si="1659"/>
        <v>8.9999999999999993E-3</v>
      </c>
      <c r="MO68" s="1223">
        <f t="shared" si="1660"/>
        <v>0</v>
      </c>
      <c r="MP68" s="1223">
        <f t="shared" si="1661"/>
        <v>0</v>
      </c>
      <c r="MQ68" s="1223">
        <f t="shared" si="1662"/>
        <v>0</v>
      </c>
      <c r="MR68" s="1223">
        <f t="shared" si="1663"/>
        <v>0</v>
      </c>
      <c r="MS68" s="1223">
        <f t="shared" si="1664"/>
        <v>0</v>
      </c>
      <c r="MT68" s="1223">
        <f t="shared" si="1665"/>
        <v>0</v>
      </c>
      <c r="MU68" s="1223">
        <f t="shared" si="1666"/>
        <v>0</v>
      </c>
      <c r="MV68" s="1223">
        <f t="shared" si="1667"/>
        <v>0</v>
      </c>
    </row>
    <row r="69" spans="1:360" s="32" customFormat="1" x14ac:dyDescent="0.3">
      <c r="A69" s="634"/>
      <c r="B69" s="50">
        <v>9.3000000000000007</v>
      </c>
      <c r="C69" s="31"/>
      <c r="D69" s="31"/>
      <c r="E69" s="1307" t="s">
        <v>70</v>
      </c>
      <c r="F69" s="1307"/>
      <c r="G69" s="1308"/>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c r="FO69" s="67"/>
      <c r="FP69" s="554"/>
      <c r="FQ69" s="67"/>
      <c r="FR69" s="120" t="s">
        <v>29</v>
      </c>
      <c r="FS69" s="138">
        <f>SUM(FF69:FQ69)/$FR$4</f>
        <v>0.99516249999999995</v>
      </c>
      <c r="FT69" s="294">
        <f>ER69-EO69</f>
        <v>-1.0999999999999899E-3</v>
      </c>
      <c r="FU69" s="1103">
        <f>FT69/EO69</f>
        <v>-1.0999999999999899E-3</v>
      </c>
      <c r="FV69" s="294">
        <f>ES69-ER69</f>
        <v>-8.1999999999999851E-3</v>
      </c>
      <c r="FW69" s="1099">
        <f>FV69/ER69</f>
        <v>-8.2090299329262047E-3</v>
      </c>
      <c r="FX69" s="1073">
        <f>ET69-ES69</f>
        <v>9.299999999999975E-3</v>
      </c>
      <c r="FY69" s="1099">
        <f>IF(ISERROR(FX69/ES69),0,FX69/ES69)</f>
        <v>9.3873019077419743E-3</v>
      </c>
      <c r="FZ69" s="294">
        <f>EU69-ET69</f>
        <v>0</v>
      </c>
      <c r="GA69" s="1099">
        <f>IF(ISERROR(FZ69/ET69),0,FZ69/ET69)</f>
        <v>0</v>
      </c>
      <c r="GB69" s="294">
        <f>EV69-EU69</f>
        <v>0</v>
      </c>
      <c r="GC69" s="1099">
        <f>IF(ISERROR(GB69/EU69),0,GB69/EU69)</f>
        <v>0</v>
      </c>
      <c r="GD69" s="294">
        <f>EW69-EV69</f>
        <v>0</v>
      </c>
      <c r="GE69" s="1099">
        <f>IF(ISERROR(GD69/EV69),0,GD69/EV69)</f>
        <v>0</v>
      </c>
      <c r="GF69" s="294">
        <f>EX69-EW69</f>
        <v>-9.000000000000119E-4</v>
      </c>
      <c r="GG69" s="1157">
        <f>IF(ISERROR(GF69/EW69),0,GF69/EW69)</f>
        <v>-9.000000000000119E-4</v>
      </c>
      <c r="GH69" s="294">
        <f>EY69-EX69</f>
        <v>-6.1999999999999833E-3</v>
      </c>
      <c r="GI69" s="1099">
        <f>IF(ISERROR(GH69/EX69),0,GH69/EX69)</f>
        <v>-6.2055850265238547E-3</v>
      </c>
      <c r="GJ69" s="1163">
        <f>EZ69-EY69</f>
        <v>-4.3999999999999595E-3</v>
      </c>
      <c r="GK69" s="1157">
        <f>IF(ISERROR(GJ69/EY69),0,GJ69/EY69)</f>
        <v>-4.4314633900694525E-3</v>
      </c>
      <c r="GL69" s="294">
        <f>FA69-EZ69</f>
        <v>1.0000000000000009E-2</v>
      </c>
      <c r="GM69" s="1099">
        <f>IF(ISERROR(GL69/EZ69),0,GL69/EZ69)</f>
        <v>1.0116337885685391E-2</v>
      </c>
      <c r="GN69" s="294">
        <f>FB69-FA69</f>
        <v>1.4999999999999458E-3</v>
      </c>
      <c r="GO69" s="1099">
        <f>IF(ISERROR(GN69/FA69),0,GN69/FA69)</f>
        <v>1.5022533800700508E-3</v>
      </c>
      <c r="GP69" s="294">
        <f>FC69-FB69</f>
        <v>-1.0399999999999965E-2</v>
      </c>
      <c r="GQ69" s="1099">
        <f>IF(ISERROR(GP69/FB69),0,GP69/FB69)</f>
        <v>-1.0399999999999965E-2</v>
      </c>
      <c r="GR69" s="1238">
        <f t="shared" si="355"/>
        <v>-1.8500000000000072E-2</v>
      </c>
      <c r="GS69" s="1186">
        <f t="shared" si="356"/>
        <v>-1.8694421988682368E-2</v>
      </c>
      <c r="GT69" s="1238">
        <f t="shared" si="357"/>
        <v>2.8900000000000037E-2</v>
      </c>
      <c r="GU69" s="342">
        <f t="shared" si="358"/>
        <v>2.9760065904644258E-2</v>
      </c>
      <c r="GV69" s="1238">
        <f t="shared" si="359"/>
        <v>-8.0000000000002292E-4</v>
      </c>
      <c r="GW69" s="342">
        <f t="shared" si="360"/>
        <v>-8.0000000000002292E-4</v>
      </c>
      <c r="GX69" s="1264">
        <f t="shared" si="361"/>
        <v>-8.1999999999999851E-3</v>
      </c>
      <c r="GY69" s="342">
        <f t="shared" si="362"/>
        <v>-8.2065652522017463E-3</v>
      </c>
      <c r="GZ69" s="1238">
        <f t="shared" si="363"/>
        <v>9.000000000000008E-3</v>
      </c>
      <c r="HA69" s="342">
        <f t="shared" si="364"/>
        <v>9.0817356205852764E-3</v>
      </c>
      <c r="HB69" s="1238">
        <f t="shared" si="365"/>
        <v>0</v>
      </c>
      <c r="HC69" s="342">
        <f t="shared" si="366"/>
        <v>0</v>
      </c>
      <c r="HD69" s="1238">
        <f t="shared" si="367"/>
        <v>0</v>
      </c>
      <c r="HE69" s="342">
        <f t="shared" si="368"/>
        <v>0</v>
      </c>
      <c r="HF69" s="1238">
        <f t="shared" si="369"/>
        <v>0</v>
      </c>
      <c r="HG69" s="342">
        <f t="shared" si="370"/>
        <v>0</v>
      </c>
      <c r="HH69" s="1238">
        <f t="shared" si="371"/>
        <v>-1</v>
      </c>
      <c r="HI69" s="342">
        <f t="shared" si="372"/>
        <v>-1</v>
      </c>
      <c r="HJ69" s="1238">
        <f t="shared" si="373"/>
        <v>0</v>
      </c>
      <c r="HK69" s="342" t="e">
        <f t="shared" si="374"/>
        <v>#DIV/0!</v>
      </c>
      <c r="HL69" s="1238">
        <f t="shared" si="375"/>
        <v>0</v>
      </c>
      <c r="HM69" s="342" t="e">
        <f t="shared" si="376"/>
        <v>#DIV/0!</v>
      </c>
      <c r="HN69" s="1238">
        <f t="shared" si="377"/>
        <v>0</v>
      </c>
      <c r="HO69" s="342" t="e">
        <f t="shared" si="378"/>
        <v>#DIV/0!</v>
      </c>
      <c r="HP69" s="188">
        <f>EY69</f>
        <v>0.9929</v>
      </c>
      <c r="HQ69" s="901">
        <f>FM69</f>
        <v>1</v>
      </c>
      <c r="HR69" s="1266">
        <f>(HQ69-HP69)*100</f>
        <v>0.70999999999999952</v>
      </c>
      <c r="HS69" s="100">
        <f t="shared" si="1635"/>
        <v>7.1507704703394044E-3</v>
      </c>
      <c r="HT69" s="1177"/>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636"/>
        <v>1</v>
      </c>
      <c r="IH69" s="245">
        <f t="shared" si="1636"/>
        <v>0.99490000000000001</v>
      </c>
      <c r="II69" s="245">
        <f t="shared" si="1636"/>
        <v>1</v>
      </c>
      <c r="IJ69" s="245">
        <f t="shared" si="1636"/>
        <v>0.99819999999999998</v>
      </c>
      <c r="IK69" s="245">
        <f t="shared" si="1636"/>
        <v>1</v>
      </c>
      <c r="IL69" s="245">
        <f t="shared" si="1636"/>
        <v>1</v>
      </c>
      <c r="IM69" s="245">
        <f t="shared" si="1636"/>
        <v>1</v>
      </c>
      <c r="IN69" s="245">
        <f t="shared" si="1636"/>
        <v>1</v>
      </c>
      <c r="IO69" s="245">
        <f t="shared" si="1636"/>
        <v>1</v>
      </c>
      <c r="IP69" s="245">
        <f t="shared" si="1636"/>
        <v>1</v>
      </c>
      <c r="IQ69" s="245">
        <f t="shared" si="1636"/>
        <v>1</v>
      </c>
      <c r="IR69" s="245">
        <f t="shared" si="1636"/>
        <v>1</v>
      </c>
      <c r="IS69" s="245">
        <f t="shared" si="1637"/>
        <v>1</v>
      </c>
      <c r="IT69" s="245">
        <f t="shared" si="1637"/>
        <v>0.99739999999999995</v>
      </c>
      <c r="IU69" s="245">
        <f t="shared" si="1637"/>
        <v>1</v>
      </c>
      <c r="IV69" s="245">
        <f t="shared" si="1637"/>
        <v>1</v>
      </c>
      <c r="IW69" s="245">
        <f t="shared" si="1637"/>
        <v>1</v>
      </c>
      <c r="IX69" s="245">
        <f t="shared" si="1637"/>
        <v>1</v>
      </c>
      <c r="IY69" s="245">
        <f t="shared" si="1637"/>
        <v>1</v>
      </c>
      <c r="IZ69" s="245">
        <f t="shared" si="1637"/>
        <v>1</v>
      </c>
      <c r="JA69" s="245">
        <f t="shared" si="1637"/>
        <v>1</v>
      </c>
      <c r="JB69" s="245">
        <f t="shared" si="1637"/>
        <v>1</v>
      </c>
      <c r="JC69" s="245">
        <f t="shared" si="1637"/>
        <v>1</v>
      </c>
      <c r="JD69" s="245">
        <f t="shared" si="1637"/>
        <v>1</v>
      </c>
      <c r="JE69" s="652">
        <f t="shared" si="1638"/>
        <v>1</v>
      </c>
      <c r="JF69" s="652">
        <f t="shared" si="1638"/>
        <v>1</v>
      </c>
      <c r="JG69" s="652">
        <f t="shared" si="1638"/>
        <v>0.99329999999999996</v>
      </c>
      <c r="JH69" s="652">
        <f t="shared" si="1638"/>
        <v>1</v>
      </c>
      <c r="JI69" s="652">
        <f t="shared" si="1638"/>
        <v>1</v>
      </c>
      <c r="JJ69" s="652">
        <f t="shared" si="1638"/>
        <v>1</v>
      </c>
      <c r="JK69" s="652">
        <f t="shared" si="1638"/>
        <v>1</v>
      </c>
      <c r="JL69" s="652">
        <f t="shared" si="1638"/>
        <v>1</v>
      </c>
      <c r="JM69" s="652">
        <f t="shared" si="1638"/>
        <v>1</v>
      </c>
      <c r="JN69" s="652">
        <f t="shared" si="1638"/>
        <v>0.99839999999999995</v>
      </c>
      <c r="JO69" s="652">
        <f t="shared" si="1638"/>
        <v>1</v>
      </c>
      <c r="JP69" s="652">
        <f t="shared" si="1638"/>
        <v>1</v>
      </c>
      <c r="JQ69" s="744">
        <f t="shared" si="1639"/>
        <v>1</v>
      </c>
      <c r="JR69" s="744">
        <f t="shared" si="1639"/>
        <v>1</v>
      </c>
      <c r="JS69" s="744">
        <f t="shared" si="1639"/>
        <v>1</v>
      </c>
      <c r="JT69" s="744">
        <f t="shared" si="1639"/>
        <v>1</v>
      </c>
      <c r="JU69" s="744">
        <f t="shared" si="1639"/>
        <v>1</v>
      </c>
      <c r="JV69" s="744">
        <f t="shared" si="1639"/>
        <v>1</v>
      </c>
      <c r="JW69" s="744">
        <f t="shared" si="1639"/>
        <v>1</v>
      </c>
      <c r="JX69" s="744">
        <f t="shared" si="1639"/>
        <v>1</v>
      </c>
      <c r="JY69" s="744">
        <f t="shared" si="1639"/>
        <v>1</v>
      </c>
      <c r="JZ69" s="744">
        <f t="shared" si="1639"/>
        <v>1</v>
      </c>
      <c r="KA69" s="744">
        <f t="shared" si="1639"/>
        <v>1</v>
      </c>
      <c r="KB69" s="744">
        <f t="shared" si="1639"/>
        <v>1</v>
      </c>
      <c r="KC69" s="794">
        <f t="shared" si="1640"/>
        <v>1</v>
      </c>
      <c r="KD69" s="794">
        <f t="shared" si="1640"/>
        <v>1</v>
      </c>
      <c r="KE69" s="794">
        <f t="shared" si="1640"/>
        <v>1</v>
      </c>
      <c r="KF69" s="794">
        <f t="shared" si="1640"/>
        <v>1</v>
      </c>
      <c r="KG69" s="794">
        <f t="shared" si="1640"/>
        <v>1</v>
      </c>
      <c r="KH69" s="794">
        <f t="shared" si="1640"/>
        <v>1</v>
      </c>
      <c r="KI69" s="794">
        <f t="shared" si="1640"/>
        <v>1</v>
      </c>
      <c r="KJ69" s="794">
        <f t="shared" si="1640"/>
        <v>1</v>
      </c>
      <c r="KK69" s="794">
        <f t="shared" si="1640"/>
        <v>1</v>
      </c>
      <c r="KL69" s="794">
        <f t="shared" si="1640"/>
        <v>1</v>
      </c>
      <c r="KM69" s="794">
        <f t="shared" si="1640"/>
        <v>1</v>
      </c>
      <c r="KN69" s="794">
        <f t="shared" si="1640"/>
        <v>1</v>
      </c>
      <c r="KO69" s="969">
        <f t="shared" si="1641"/>
        <v>1</v>
      </c>
      <c r="KP69" s="969">
        <f t="shared" si="1641"/>
        <v>0.99709999999999999</v>
      </c>
      <c r="KQ69" s="969">
        <f t="shared" si="1641"/>
        <v>1</v>
      </c>
      <c r="KR69" s="969">
        <f t="shared" si="1641"/>
        <v>0.9829</v>
      </c>
      <c r="KS69" s="969">
        <f t="shared" si="1641"/>
        <v>1</v>
      </c>
      <c r="KT69" s="969">
        <f t="shared" si="1641"/>
        <v>1</v>
      </c>
      <c r="KU69" s="969">
        <f t="shared" si="1641"/>
        <v>0.99999899999999997</v>
      </c>
      <c r="KV69" s="969">
        <f t="shared" si="1641"/>
        <v>1</v>
      </c>
      <c r="KW69" s="969">
        <f t="shared" si="1641"/>
        <v>0.99619999999999997</v>
      </c>
      <c r="KX69" s="969">
        <f t="shared" si="1641"/>
        <v>1</v>
      </c>
      <c r="KY69" s="969">
        <f t="shared" si="1641"/>
        <v>1</v>
      </c>
      <c r="KZ69" s="969">
        <f t="shared" si="1641"/>
        <v>1</v>
      </c>
      <c r="LA69" s="991">
        <f t="shared" si="1642"/>
        <v>1</v>
      </c>
      <c r="LB69" s="991">
        <f t="shared" si="1642"/>
        <v>1</v>
      </c>
      <c r="LC69" s="991">
        <f t="shared" si="1642"/>
        <v>0.94299999999999995</v>
      </c>
      <c r="LD69" s="991">
        <f t="shared" si="1642"/>
        <v>1</v>
      </c>
      <c r="LE69" s="991">
        <f t="shared" si="1642"/>
        <v>0.96430000000000005</v>
      </c>
      <c r="LF69" s="991">
        <f t="shared" si="1642"/>
        <v>0.998</v>
      </c>
      <c r="LG69" s="991">
        <f t="shared" si="1642"/>
        <v>1</v>
      </c>
      <c r="LH69" s="991">
        <f t="shared" si="1642"/>
        <v>1</v>
      </c>
      <c r="LI69" s="991">
        <f t="shared" si="1642"/>
        <v>1</v>
      </c>
      <c r="LJ69" s="991">
        <f t="shared" si="1642"/>
        <v>1</v>
      </c>
      <c r="LK69" s="991">
        <f t="shared" si="1642"/>
        <v>1</v>
      </c>
      <c r="LL69" s="991">
        <f t="shared" si="1642"/>
        <v>0.99650000000000005</v>
      </c>
      <c r="LM69" s="1031">
        <f t="shared" si="1643"/>
        <v>1</v>
      </c>
      <c r="LN69" s="1031">
        <f t="shared" si="1643"/>
        <v>1</v>
      </c>
      <c r="LO69" s="1031">
        <f t="shared" si="1643"/>
        <v>1</v>
      </c>
      <c r="LP69" s="1031">
        <f t="shared" si="1643"/>
        <v>1</v>
      </c>
      <c r="LQ69" s="1031">
        <f t="shared" si="1643"/>
        <v>1</v>
      </c>
      <c r="LR69" s="1031">
        <f t="shared" si="1643"/>
        <v>1</v>
      </c>
      <c r="LS69" s="1031">
        <f t="shared" si="1643"/>
        <v>1</v>
      </c>
      <c r="LT69" s="1031">
        <f t="shared" si="1643"/>
        <v>1</v>
      </c>
      <c r="LU69" s="1031">
        <f t="shared" si="1643"/>
        <v>1</v>
      </c>
      <c r="LV69" s="1031">
        <f t="shared" si="1643"/>
        <v>0.99019999999999997</v>
      </c>
      <c r="LW69" s="1031">
        <f t="shared" si="1643"/>
        <v>0.99760000000000004</v>
      </c>
      <c r="LX69" s="1031">
        <f t="shared" si="1643"/>
        <v>1</v>
      </c>
      <c r="LY69" s="1120">
        <f t="shared" si="1644"/>
        <v>0.99890000000000001</v>
      </c>
      <c r="LZ69" s="1120">
        <f t="shared" si="1645"/>
        <v>0.99070000000000003</v>
      </c>
      <c r="MA69" s="1120">
        <f t="shared" si="1646"/>
        <v>1</v>
      </c>
      <c r="MB69" s="1120">
        <f t="shared" si="1647"/>
        <v>1</v>
      </c>
      <c r="MC69" s="1120">
        <f t="shared" si="1648"/>
        <v>1</v>
      </c>
      <c r="MD69" s="1120">
        <f t="shared" si="1649"/>
        <v>1</v>
      </c>
      <c r="ME69" s="1120">
        <f t="shared" si="1650"/>
        <v>0.99909999999999999</v>
      </c>
      <c r="MF69" s="1120">
        <f t="shared" si="1651"/>
        <v>0.9929</v>
      </c>
      <c r="MG69" s="1120">
        <f t="shared" si="1652"/>
        <v>0.98850000000000005</v>
      </c>
      <c r="MH69" s="1120">
        <f t="shared" si="1653"/>
        <v>0.99850000000000005</v>
      </c>
      <c r="MI69" s="1120">
        <f t="shared" si="1654"/>
        <v>1</v>
      </c>
      <c r="MJ69" s="1120">
        <f t="shared" si="1655"/>
        <v>0.98960000000000004</v>
      </c>
      <c r="MK69" s="1210">
        <f t="shared" si="1656"/>
        <v>0.97109999999999996</v>
      </c>
      <c r="ML69" s="1210">
        <f t="shared" si="1657"/>
        <v>1</v>
      </c>
      <c r="MM69" s="1210">
        <f t="shared" si="1658"/>
        <v>0.99919999999999998</v>
      </c>
      <c r="MN69" s="1210">
        <f t="shared" si="1659"/>
        <v>0.99099999999999999</v>
      </c>
      <c r="MO69" s="1210">
        <f t="shared" si="1660"/>
        <v>1</v>
      </c>
      <c r="MP69" s="1210">
        <f t="shared" si="1661"/>
        <v>1</v>
      </c>
      <c r="MQ69" s="1210">
        <f t="shared" si="1662"/>
        <v>1</v>
      </c>
      <c r="MR69" s="1210">
        <f t="shared" si="1663"/>
        <v>1</v>
      </c>
      <c r="MS69" s="1210">
        <f t="shared" si="1664"/>
        <v>0</v>
      </c>
      <c r="MT69" s="1210">
        <f t="shared" si="1665"/>
        <v>0</v>
      </c>
      <c r="MU69" s="1210">
        <f t="shared" si="1666"/>
        <v>0</v>
      </c>
      <c r="MV69" s="1210">
        <f t="shared" si="1667"/>
        <v>0</v>
      </c>
    </row>
    <row r="70" spans="1:360" s="163" customFormat="1" x14ac:dyDescent="0.3">
      <c r="A70" s="634"/>
      <c r="B70" s="69">
        <v>9.4</v>
      </c>
      <c r="C70" s="159"/>
      <c r="D70" s="159"/>
      <c r="E70" s="1309" t="s">
        <v>71</v>
      </c>
      <c r="F70" s="1309"/>
      <c r="G70" s="1310"/>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c r="FO70" s="161"/>
      <c r="FP70" s="555"/>
      <c r="FQ70" s="161"/>
      <c r="FR70" s="162" t="s">
        <v>29</v>
      </c>
      <c r="FS70" s="148">
        <f>SUM(FF70:FQ70)/$FR$4</f>
        <v>4.8374999999999998E-3</v>
      </c>
      <c r="FT70" s="304">
        <f>ER70-EO70</f>
        <v>1.1000000000000001E-3</v>
      </c>
      <c r="FU70" s="1115">
        <v>0</v>
      </c>
      <c r="FV70" s="304">
        <f>ES70-ER70</f>
        <v>8.199999999999999E-3</v>
      </c>
      <c r="FW70" s="1110">
        <v>0</v>
      </c>
      <c r="FX70" s="1074">
        <f>ET70-ES70</f>
        <v>-9.2999999999999992E-3</v>
      </c>
      <c r="FY70" s="1101">
        <f>IF(ISERROR(FX70/ES70),0,FX70/ES70)</f>
        <v>-1</v>
      </c>
      <c r="FZ70" s="304">
        <f>EU70-ET70</f>
        <v>0</v>
      </c>
      <c r="GA70" s="1101">
        <f>IF(ISERROR(FZ70/ET70),0,FZ70/ET70)</f>
        <v>0</v>
      </c>
      <c r="GB70" s="304">
        <f>EV70-EU70</f>
        <v>0</v>
      </c>
      <c r="GC70" s="1101">
        <f>IF(ISERROR(GB70/EU70),0,GB70/EU70)</f>
        <v>0</v>
      </c>
      <c r="GD70" s="304">
        <f>EW70-EV70</f>
        <v>0</v>
      </c>
      <c r="GE70" s="1101">
        <f>IF(ISERROR(GD70/EV70),0,GD70/EV70)</f>
        <v>0</v>
      </c>
      <c r="GF70" s="304">
        <f>EX70-EW70</f>
        <v>8.9999999999999998E-4</v>
      </c>
      <c r="GG70" s="1159">
        <f>IF(ISERROR(GF70/EW70),0,GF70/EW70)</f>
        <v>0</v>
      </c>
      <c r="GH70" s="304">
        <f>EY70-EX70</f>
        <v>6.2000000000000006E-3</v>
      </c>
      <c r="GI70" s="1101">
        <f>IF(ISERROR(GH70/EX70),0,GH70/EX70)</f>
        <v>6.8888888888888902</v>
      </c>
      <c r="GJ70" s="1164">
        <f>EZ70-EY70</f>
        <v>4.3999999999999994E-3</v>
      </c>
      <c r="GK70" s="1159">
        <f>IF(ISERROR(GJ70/EY70),0,GJ70/EY70)</f>
        <v>0.61971830985915477</v>
      </c>
      <c r="GL70" s="304">
        <f>FA70-EZ70</f>
        <v>-0.01</v>
      </c>
      <c r="GM70" s="1101">
        <f>IF(ISERROR(GL70/EZ70),0,GL70/EZ70)</f>
        <v>-0.86956521739130443</v>
      </c>
      <c r="GN70" s="304">
        <f>FB70-FA70</f>
        <v>-1.5E-3</v>
      </c>
      <c r="GO70" s="1101">
        <f>IF(ISERROR(GN70/FA70),0,GN70/FA70)</f>
        <v>-1</v>
      </c>
      <c r="GP70" s="304">
        <f>FC70-FB70</f>
        <v>1.04E-2</v>
      </c>
      <c r="GQ70" s="1101">
        <f>IF(ISERROR(GP70/FB70),0,GP70/FB70)</f>
        <v>0</v>
      </c>
      <c r="GR70" s="1250">
        <f t="shared" si="355"/>
        <v>1.8499999999999999E-2</v>
      </c>
      <c r="GS70" s="1187">
        <f t="shared" si="356"/>
        <v>1.7788461538461537</v>
      </c>
      <c r="GT70" s="1250">
        <f t="shared" si="357"/>
        <v>-2.8899999999999999E-2</v>
      </c>
      <c r="GU70" s="1257">
        <f t="shared" si="358"/>
        <v>-1</v>
      </c>
      <c r="GV70" s="1250">
        <f t="shared" si="359"/>
        <v>8.0000000000000004E-4</v>
      </c>
      <c r="GW70" s="1257">
        <v>0</v>
      </c>
      <c r="GX70" s="1265">
        <f t="shared" si="361"/>
        <v>8.199999999999999E-3</v>
      </c>
      <c r="GY70" s="1257">
        <f t="shared" si="362"/>
        <v>10.249999999999998</v>
      </c>
      <c r="GZ70" s="1250">
        <f t="shared" si="363"/>
        <v>-8.9999999999999993E-3</v>
      </c>
      <c r="HA70" s="1257">
        <f t="shared" si="364"/>
        <v>-1</v>
      </c>
      <c r="HB70" s="1250">
        <f t="shared" si="365"/>
        <v>0</v>
      </c>
      <c r="HC70" s="1257">
        <v>0</v>
      </c>
      <c r="HD70" s="1250">
        <f t="shared" si="367"/>
        <v>0</v>
      </c>
      <c r="HE70" s="1257">
        <v>0</v>
      </c>
      <c r="HF70" s="1250">
        <f t="shared" si="369"/>
        <v>0</v>
      </c>
      <c r="HG70" s="1257">
        <v>0</v>
      </c>
      <c r="HH70" s="1250">
        <f t="shared" si="371"/>
        <v>0</v>
      </c>
      <c r="HI70" s="1257" t="e">
        <f t="shared" si="372"/>
        <v>#DIV/0!</v>
      </c>
      <c r="HJ70" s="1250">
        <f t="shared" si="373"/>
        <v>0</v>
      </c>
      <c r="HK70" s="1257" t="e">
        <f t="shared" si="374"/>
        <v>#DIV/0!</v>
      </c>
      <c r="HL70" s="1250">
        <f t="shared" si="375"/>
        <v>0</v>
      </c>
      <c r="HM70" s="1257" t="e">
        <f t="shared" si="376"/>
        <v>#DIV/0!</v>
      </c>
      <c r="HN70" s="1250">
        <f t="shared" si="377"/>
        <v>0</v>
      </c>
      <c r="HO70" s="1257" t="e">
        <f t="shared" si="378"/>
        <v>#DIV/0!</v>
      </c>
      <c r="HP70" s="89">
        <f>EY70</f>
        <v>7.1000000000000004E-3</v>
      </c>
      <c r="HQ70" s="902">
        <f>FM70</f>
        <v>0</v>
      </c>
      <c r="HR70" s="1267">
        <f>(HQ70-HP70)*100</f>
        <v>-0.71000000000000008</v>
      </c>
      <c r="HS70" s="108">
        <f t="shared" si="1635"/>
        <v>-1</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636"/>
        <v>0</v>
      </c>
      <c r="IH70" s="271">
        <f t="shared" si="1636"/>
        <v>5.1000000000000004E-3</v>
      </c>
      <c r="II70" s="271">
        <f t="shared" si="1636"/>
        <v>0</v>
      </c>
      <c r="IJ70" s="271">
        <f t="shared" si="1636"/>
        <v>1.8E-3</v>
      </c>
      <c r="IK70" s="271">
        <f t="shared" si="1636"/>
        <v>0</v>
      </c>
      <c r="IL70" s="271">
        <f t="shared" si="1636"/>
        <v>0</v>
      </c>
      <c r="IM70" s="271">
        <f t="shared" si="1636"/>
        <v>0</v>
      </c>
      <c r="IN70" s="271">
        <f t="shared" si="1636"/>
        <v>0</v>
      </c>
      <c r="IO70" s="271">
        <f t="shared" si="1636"/>
        <v>0</v>
      </c>
      <c r="IP70" s="271">
        <f t="shared" si="1636"/>
        <v>0</v>
      </c>
      <c r="IQ70" s="271">
        <f t="shared" si="1636"/>
        <v>0</v>
      </c>
      <c r="IR70" s="271">
        <f t="shared" si="1636"/>
        <v>0</v>
      </c>
      <c r="IS70" s="271">
        <f t="shared" si="1637"/>
        <v>0</v>
      </c>
      <c r="IT70" s="271">
        <f t="shared" si="1637"/>
        <v>2.5999999999999999E-3</v>
      </c>
      <c r="IU70" s="271">
        <f t="shared" si="1637"/>
        <v>0</v>
      </c>
      <c r="IV70" s="271">
        <f t="shared" si="1637"/>
        <v>0</v>
      </c>
      <c r="IW70" s="271">
        <f t="shared" si="1637"/>
        <v>0</v>
      </c>
      <c r="IX70" s="271">
        <f t="shared" si="1637"/>
        <v>0</v>
      </c>
      <c r="IY70" s="271">
        <f t="shared" si="1637"/>
        <v>0</v>
      </c>
      <c r="IZ70" s="271">
        <f t="shared" si="1637"/>
        <v>0</v>
      </c>
      <c r="JA70" s="271">
        <f t="shared" si="1637"/>
        <v>0</v>
      </c>
      <c r="JB70" s="271">
        <f t="shared" si="1637"/>
        <v>0</v>
      </c>
      <c r="JC70" s="271">
        <f t="shared" si="1637"/>
        <v>0</v>
      </c>
      <c r="JD70" s="271">
        <f t="shared" si="1637"/>
        <v>0</v>
      </c>
      <c r="JE70" s="665">
        <f t="shared" si="1638"/>
        <v>0</v>
      </c>
      <c r="JF70" s="665">
        <f t="shared" si="1638"/>
        <v>0</v>
      </c>
      <c r="JG70" s="665">
        <f t="shared" si="1638"/>
        <v>6.7000000000000002E-3</v>
      </c>
      <c r="JH70" s="665">
        <f t="shared" si="1638"/>
        <v>0</v>
      </c>
      <c r="JI70" s="665">
        <f t="shared" si="1638"/>
        <v>0</v>
      </c>
      <c r="JJ70" s="665">
        <f t="shared" si="1638"/>
        <v>0</v>
      </c>
      <c r="JK70" s="665">
        <f t="shared" si="1638"/>
        <v>0</v>
      </c>
      <c r="JL70" s="665">
        <f t="shared" si="1638"/>
        <v>0</v>
      </c>
      <c r="JM70" s="665">
        <f t="shared" si="1638"/>
        <v>0</v>
      </c>
      <c r="JN70" s="665">
        <f t="shared" si="1638"/>
        <v>1.6000000000000001E-3</v>
      </c>
      <c r="JO70" s="665">
        <f t="shared" si="1638"/>
        <v>0</v>
      </c>
      <c r="JP70" s="665">
        <f t="shared" si="1638"/>
        <v>0</v>
      </c>
      <c r="JQ70" s="757">
        <f t="shared" si="1639"/>
        <v>0</v>
      </c>
      <c r="JR70" s="757">
        <f t="shared" si="1639"/>
        <v>0</v>
      </c>
      <c r="JS70" s="757">
        <f t="shared" si="1639"/>
        <v>0</v>
      </c>
      <c r="JT70" s="757">
        <f t="shared" si="1639"/>
        <v>0</v>
      </c>
      <c r="JU70" s="757">
        <f t="shared" si="1639"/>
        <v>0</v>
      </c>
      <c r="JV70" s="757">
        <f t="shared" si="1639"/>
        <v>0</v>
      </c>
      <c r="JW70" s="757">
        <f t="shared" si="1639"/>
        <v>0</v>
      </c>
      <c r="JX70" s="757">
        <f t="shared" si="1639"/>
        <v>0</v>
      </c>
      <c r="JY70" s="757">
        <f t="shared" si="1639"/>
        <v>0</v>
      </c>
      <c r="JZ70" s="757">
        <f t="shared" si="1639"/>
        <v>0</v>
      </c>
      <c r="KA70" s="757">
        <f t="shared" si="1639"/>
        <v>0</v>
      </c>
      <c r="KB70" s="757">
        <f t="shared" si="1639"/>
        <v>0</v>
      </c>
      <c r="KC70" s="807">
        <f t="shared" si="1640"/>
        <v>0</v>
      </c>
      <c r="KD70" s="807">
        <f t="shared" si="1640"/>
        <v>0</v>
      </c>
      <c r="KE70" s="807">
        <f t="shared" si="1640"/>
        <v>0</v>
      </c>
      <c r="KF70" s="807">
        <f t="shared" si="1640"/>
        <v>0</v>
      </c>
      <c r="KG70" s="807">
        <f t="shared" si="1640"/>
        <v>0</v>
      </c>
      <c r="KH70" s="807">
        <f t="shared" si="1640"/>
        <v>0</v>
      </c>
      <c r="KI70" s="807">
        <f t="shared" si="1640"/>
        <v>0</v>
      </c>
      <c r="KJ70" s="807">
        <f t="shared" si="1640"/>
        <v>0</v>
      </c>
      <c r="KK70" s="807">
        <f t="shared" si="1640"/>
        <v>0</v>
      </c>
      <c r="KL70" s="807">
        <f t="shared" si="1640"/>
        <v>0</v>
      </c>
      <c r="KM70" s="807">
        <f t="shared" si="1640"/>
        <v>0</v>
      </c>
      <c r="KN70" s="807">
        <f t="shared" si="1640"/>
        <v>0</v>
      </c>
      <c r="KO70" s="982">
        <f t="shared" si="1641"/>
        <v>0</v>
      </c>
      <c r="KP70" s="982">
        <f t="shared" si="1641"/>
        <v>2.8999999999999998E-3</v>
      </c>
      <c r="KQ70" s="982">
        <f t="shared" si="1641"/>
        <v>0</v>
      </c>
      <c r="KR70" s="982">
        <f t="shared" si="1641"/>
        <v>1.7100000000000001E-2</v>
      </c>
      <c r="KS70" s="982">
        <f t="shared" si="1641"/>
        <v>0</v>
      </c>
      <c r="KT70" s="982">
        <f t="shared" si="1641"/>
        <v>0</v>
      </c>
      <c r="KU70" s="982">
        <f t="shared" si="1641"/>
        <v>1E-4</v>
      </c>
      <c r="KV70" s="982">
        <f t="shared" si="1641"/>
        <v>0</v>
      </c>
      <c r="KW70" s="982">
        <f t="shared" si="1641"/>
        <v>4.3E-3</v>
      </c>
      <c r="KX70" s="982">
        <f t="shared" si="1641"/>
        <v>0</v>
      </c>
      <c r="KY70" s="982">
        <f t="shared" si="1641"/>
        <v>0</v>
      </c>
      <c r="KZ70" s="982">
        <f t="shared" si="1641"/>
        <v>0</v>
      </c>
      <c r="LA70" s="1004">
        <f t="shared" si="1642"/>
        <v>0</v>
      </c>
      <c r="LB70" s="1004">
        <f t="shared" si="1642"/>
        <v>0</v>
      </c>
      <c r="LC70" s="1004">
        <f t="shared" si="1642"/>
        <v>5.7000000000000002E-2</v>
      </c>
      <c r="LD70" s="1004">
        <f t="shared" si="1642"/>
        <v>0</v>
      </c>
      <c r="LE70" s="1004">
        <f t="shared" si="1642"/>
        <v>3.5700000000000003E-2</v>
      </c>
      <c r="LF70" s="1004">
        <f t="shared" si="1642"/>
        <v>2E-3</v>
      </c>
      <c r="LG70" s="1004">
        <f t="shared" si="1642"/>
        <v>0</v>
      </c>
      <c r="LH70" s="1004">
        <f t="shared" si="1642"/>
        <v>0</v>
      </c>
      <c r="LI70" s="1004">
        <f t="shared" si="1642"/>
        <v>0</v>
      </c>
      <c r="LJ70" s="1004">
        <f t="shared" si="1642"/>
        <v>0</v>
      </c>
      <c r="LK70" s="1004">
        <f t="shared" si="1642"/>
        <v>0</v>
      </c>
      <c r="LL70" s="1004">
        <f t="shared" si="1642"/>
        <v>3.5000000000000001E-3</v>
      </c>
      <c r="LM70" s="1044">
        <f t="shared" si="1643"/>
        <v>0</v>
      </c>
      <c r="LN70" s="1044">
        <f t="shared" si="1643"/>
        <v>0</v>
      </c>
      <c r="LO70" s="1044">
        <f t="shared" si="1643"/>
        <v>0</v>
      </c>
      <c r="LP70" s="1044">
        <f t="shared" si="1643"/>
        <v>0</v>
      </c>
      <c r="LQ70" s="1044">
        <f t="shared" si="1643"/>
        <v>0</v>
      </c>
      <c r="LR70" s="1044">
        <f t="shared" si="1643"/>
        <v>0</v>
      </c>
      <c r="LS70" s="1044">
        <f t="shared" si="1643"/>
        <v>0</v>
      </c>
      <c r="LT70" s="1044">
        <f t="shared" si="1643"/>
        <v>0</v>
      </c>
      <c r="LU70" s="1044">
        <f t="shared" si="1643"/>
        <v>0</v>
      </c>
      <c r="LV70" s="1044">
        <f t="shared" si="1643"/>
        <v>9.7999999999999997E-3</v>
      </c>
      <c r="LW70" s="1044">
        <f t="shared" si="1643"/>
        <v>2.3999999999999998E-3</v>
      </c>
      <c r="LX70" s="1044">
        <f t="shared" si="1643"/>
        <v>0</v>
      </c>
      <c r="LY70" s="1133">
        <f t="shared" si="1644"/>
        <v>1.1000000000000001E-3</v>
      </c>
      <c r="LZ70" s="1133">
        <f t="shared" si="1645"/>
        <v>9.2999999999999992E-3</v>
      </c>
      <c r="MA70" s="1133">
        <f t="shared" si="1646"/>
        <v>0</v>
      </c>
      <c r="MB70" s="1133">
        <f t="shared" si="1647"/>
        <v>0</v>
      </c>
      <c r="MC70" s="1133">
        <f t="shared" si="1648"/>
        <v>0</v>
      </c>
      <c r="MD70" s="1133">
        <f t="shared" si="1649"/>
        <v>0</v>
      </c>
      <c r="ME70" s="1133">
        <f t="shared" si="1650"/>
        <v>8.9999999999999998E-4</v>
      </c>
      <c r="MF70" s="1133">
        <f t="shared" si="1651"/>
        <v>7.1000000000000004E-3</v>
      </c>
      <c r="MG70" s="1133">
        <f t="shared" si="1652"/>
        <v>1.15E-2</v>
      </c>
      <c r="MH70" s="1133">
        <f t="shared" si="1653"/>
        <v>1.5E-3</v>
      </c>
      <c r="MI70" s="1133">
        <f t="shared" si="1654"/>
        <v>0</v>
      </c>
      <c r="MJ70" s="1133">
        <f t="shared" si="1655"/>
        <v>1.04E-2</v>
      </c>
      <c r="MK70" s="1223">
        <f t="shared" si="1656"/>
        <v>2.8899999999999999E-2</v>
      </c>
      <c r="ML70" s="1223">
        <f t="shared" si="1657"/>
        <v>0</v>
      </c>
      <c r="MM70" s="1223">
        <f t="shared" si="1658"/>
        <v>8.0000000000000004E-4</v>
      </c>
      <c r="MN70" s="1223">
        <f t="shared" si="1659"/>
        <v>8.9999999999999993E-3</v>
      </c>
      <c r="MO70" s="1223">
        <f t="shared" si="1660"/>
        <v>0</v>
      </c>
      <c r="MP70" s="1223">
        <f t="shared" si="1661"/>
        <v>0</v>
      </c>
      <c r="MQ70" s="1223">
        <f t="shared" si="1662"/>
        <v>0</v>
      </c>
      <c r="MR70" s="1223">
        <f t="shared" si="1663"/>
        <v>0</v>
      </c>
      <c r="MS70" s="1223">
        <f t="shared" si="1664"/>
        <v>0</v>
      </c>
      <c r="MT70" s="1223">
        <f t="shared" si="1665"/>
        <v>0</v>
      </c>
      <c r="MU70" s="1223">
        <f t="shared" si="1666"/>
        <v>0</v>
      </c>
      <c r="MV70" s="1223">
        <f t="shared" si="1667"/>
        <v>0</v>
      </c>
    </row>
    <row r="71" spans="1:360" s="282" customFormat="1" ht="15" thickBot="1" x14ac:dyDescent="0.35">
      <c r="A71" s="635"/>
      <c r="B71" s="280">
        <v>9.5</v>
      </c>
      <c r="C71" s="281"/>
      <c r="D71" s="281"/>
      <c r="E71" s="1304" t="s">
        <v>176</v>
      </c>
      <c r="F71" s="1305"/>
      <c r="G71" s="1306"/>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c r="FO71" s="276"/>
      <c r="FP71" s="556"/>
      <c r="FQ71" s="276"/>
      <c r="FR71" s="277" t="s">
        <v>29</v>
      </c>
      <c r="FS71" s="278">
        <f>SUM(FF71:FQ71)/$FR$4</f>
        <v>0.61628749999999999</v>
      </c>
      <c r="FT71" s="307">
        <f>ER71-EO71</f>
        <v>1.4400000000000079E-2</v>
      </c>
      <c r="FU71" s="1111">
        <f>FT71/EO71</f>
        <v>2.2242817423540437E-2</v>
      </c>
      <c r="FV71" s="307">
        <f>ES71-ER71</f>
        <v>-2.4900000000000033E-2</v>
      </c>
      <c r="FW71" s="1100">
        <f>FV71/ER71</f>
        <v>-3.7624660018132416E-2</v>
      </c>
      <c r="FX71" s="1090">
        <f>ET71-ES71</f>
        <v>1.3000000000000012E-2</v>
      </c>
      <c r="FY71" s="1100">
        <f>FX71/ES71</f>
        <v>2.0411367561626648E-2</v>
      </c>
      <c r="FZ71" s="307">
        <f>EU71-ET71</f>
        <v>-6.0900000000000065E-2</v>
      </c>
      <c r="GA71" s="1100">
        <f>FZ71/ET71</f>
        <v>-9.3706724111401851E-2</v>
      </c>
      <c r="GB71" s="307">
        <f>EV71-EU71</f>
        <v>-9.5999999999999419E-3</v>
      </c>
      <c r="GC71" s="1100">
        <f>GB71/EU71</f>
        <v>-1.6298811544991413E-2</v>
      </c>
      <c r="GD71" s="307">
        <f>EW71-EV71</f>
        <v>4.9000000000000155E-3</v>
      </c>
      <c r="GE71" s="1100">
        <f>GD71/EV71</f>
        <v>8.4570245081118656E-3</v>
      </c>
      <c r="GF71" s="307">
        <f>EX71-EW71</f>
        <v>0.12879999999999991</v>
      </c>
      <c r="GG71" s="1158">
        <f>GF71/EW71</f>
        <v>0.22043470819784342</v>
      </c>
      <c r="GH71" s="307">
        <f>EY71-EX71</f>
        <v>-8.0099999999999949E-2</v>
      </c>
      <c r="GI71" s="1100">
        <f>GH71/EX71</f>
        <v>-0.11232646192679842</v>
      </c>
      <c r="GJ71" s="307">
        <f>EZ71-EY71</f>
        <v>-5.490000000000006E-2</v>
      </c>
      <c r="GK71" s="1158">
        <f>GJ71/EY71</f>
        <v>-8.6729857819905304E-2</v>
      </c>
      <c r="GL71" s="307">
        <f>FA71-EZ71</f>
        <v>3.5200000000000009E-2</v>
      </c>
      <c r="GM71" s="1100">
        <f>GL71/EZ71</f>
        <v>6.0889119529493191E-2</v>
      </c>
      <c r="GN71" s="307">
        <f>FB71-FA71</f>
        <v>-3.389999999999993E-2</v>
      </c>
      <c r="GO71" s="1100">
        <f>GN71/FA71</f>
        <v>-5.5274743192564701E-2</v>
      </c>
      <c r="GP71" s="307">
        <f>FC71-FB71</f>
        <v>1.0999999999999899E-3</v>
      </c>
      <c r="GQ71" s="1100">
        <f>GP71/FB71</f>
        <v>1.8985157059026403E-3</v>
      </c>
      <c r="GR71" s="1256">
        <f t="shared" si="355"/>
        <v>-4.0000000000006697E-4</v>
      </c>
      <c r="GS71" s="1184">
        <f t="shared" si="356"/>
        <v>-6.8906115417754858E-4</v>
      </c>
      <c r="GT71" s="1256">
        <f t="shared" si="357"/>
        <v>-1.5100000000000002E-2</v>
      </c>
      <c r="GU71" s="1258">
        <f t="shared" si="358"/>
        <v>-2.6029994828477857E-2</v>
      </c>
      <c r="GV71" s="1256">
        <f t="shared" si="359"/>
        <v>1.9500000000000073E-2</v>
      </c>
      <c r="GW71" s="1258">
        <f t="shared" si="360"/>
        <v>3.4513274336283317E-2</v>
      </c>
      <c r="GX71" s="1256">
        <f t="shared" si="361"/>
        <v>-7.7000000000000401E-3</v>
      </c>
      <c r="GY71" s="1258">
        <f t="shared" si="362"/>
        <v>-1.3173652694610847E-2</v>
      </c>
      <c r="GZ71" s="1256">
        <f t="shared" si="363"/>
        <v>-3.4999999999999476E-3</v>
      </c>
      <c r="HA71" s="1258">
        <f t="shared" si="364"/>
        <v>-6.0679611650484534E-3</v>
      </c>
      <c r="HB71" s="1256">
        <f t="shared" si="365"/>
        <v>2.8399999999999981E-2</v>
      </c>
      <c r="HC71" s="1258">
        <f t="shared" si="366"/>
        <v>4.9537763823478076E-2</v>
      </c>
      <c r="HD71" s="1256">
        <f t="shared" si="367"/>
        <v>0.15839999999999999</v>
      </c>
      <c r="HE71" s="1258">
        <f t="shared" si="368"/>
        <v>0.26325411334552101</v>
      </c>
      <c r="HF71" s="1256">
        <f t="shared" si="369"/>
        <v>-7.130000000000003E-2</v>
      </c>
      <c r="HG71" s="1258">
        <f t="shared" si="370"/>
        <v>-9.3803446914879657E-2</v>
      </c>
      <c r="HH71" s="1256">
        <f t="shared" si="371"/>
        <v>-0.68879999999999997</v>
      </c>
      <c r="HI71" s="1258">
        <f t="shared" si="372"/>
        <v>-1</v>
      </c>
      <c r="HJ71" s="1256">
        <f t="shared" si="373"/>
        <v>0</v>
      </c>
      <c r="HK71" s="1258" t="e">
        <f t="shared" si="374"/>
        <v>#DIV/0!</v>
      </c>
      <c r="HL71" s="1256">
        <f t="shared" si="375"/>
        <v>0</v>
      </c>
      <c r="HM71" s="1258" t="e">
        <f t="shared" si="376"/>
        <v>#DIV/0!</v>
      </c>
      <c r="HN71" s="1256">
        <f t="shared" si="377"/>
        <v>0</v>
      </c>
      <c r="HO71" s="1258" t="e">
        <f t="shared" si="378"/>
        <v>#DIV/0!</v>
      </c>
      <c r="HP71" s="1256">
        <f>EY71</f>
        <v>0.63300000000000001</v>
      </c>
      <c r="HQ71" s="903">
        <f>FM71</f>
        <v>0.68879999999999997</v>
      </c>
      <c r="HR71" s="578">
        <f>HQ71-HP71</f>
        <v>5.5799999999999961E-2</v>
      </c>
      <c r="HS71" s="101">
        <f>IF(ISERROR(HR71/HP71),0,HR71/HP71)</f>
        <v>8.8151658767772451E-2</v>
      </c>
      <c r="HT71" s="1180"/>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636"/>
        <v>0.51559999999999995</v>
      </c>
      <c r="IH71" s="284">
        <f t="shared" si="1636"/>
        <v>0.53559999999999997</v>
      </c>
      <c r="II71" s="284">
        <f t="shared" si="1636"/>
        <v>0.53210000000000002</v>
      </c>
      <c r="IJ71" s="284">
        <f t="shared" si="1636"/>
        <v>0.52669999999999995</v>
      </c>
      <c r="IK71" s="284">
        <f t="shared" si="1636"/>
        <v>0.52480000000000004</v>
      </c>
      <c r="IL71" s="284">
        <f t="shared" si="1636"/>
        <v>0.53029999999999999</v>
      </c>
      <c r="IM71" s="284">
        <f t="shared" si="1636"/>
        <v>0.56989999999999996</v>
      </c>
      <c r="IN71" s="284">
        <f t="shared" si="1636"/>
        <v>0.56769999999999998</v>
      </c>
      <c r="IO71" s="284">
        <f t="shared" si="1636"/>
        <v>0.5706</v>
      </c>
      <c r="IP71" s="284">
        <f t="shared" si="1636"/>
        <v>0.58550000000000002</v>
      </c>
      <c r="IQ71" s="284">
        <f t="shared" si="1636"/>
        <v>0.59940000000000004</v>
      </c>
      <c r="IR71" s="284">
        <f t="shared" si="1636"/>
        <v>0.67269999999999996</v>
      </c>
      <c r="IS71" s="284">
        <f t="shared" si="1637"/>
        <v>0.69579999999999997</v>
      </c>
      <c r="IT71" s="284">
        <f t="shared" si="1637"/>
        <v>0.69310000000000005</v>
      </c>
      <c r="IU71" s="284">
        <f t="shared" si="1637"/>
        <v>0.73350000000000004</v>
      </c>
      <c r="IV71" s="284">
        <f t="shared" si="1637"/>
        <v>0.76249999999999996</v>
      </c>
      <c r="IW71" s="284">
        <f t="shared" si="1637"/>
        <v>0.76980000000000004</v>
      </c>
      <c r="IX71" s="284">
        <f t="shared" si="1637"/>
        <v>0.69889999999999997</v>
      </c>
      <c r="IY71" s="284">
        <f t="shared" si="1637"/>
        <v>0.70609999999999995</v>
      </c>
      <c r="IZ71" s="284">
        <f t="shared" si="1637"/>
        <v>0.70520000000000005</v>
      </c>
      <c r="JA71" s="284">
        <f t="shared" si="1637"/>
        <v>0.71860000000000002</v>
      </c>
      <c r="JB71" s="284">
        <f t="shared" si="1637"/>
        <v>0.75239999999999996</v>
      </c>
      <c r="JC71" s="284">
        <f t="shared" si="1637"/>
        <v>0.7228</v>
      </c>
      <c r="JD71" s="284">
        <f t="shared" si="1637"/>
        <v>0.6925</v>
      </c>
      <c r="JE71" s="667">
        <f t="shared" si="1638"/>
        <v>0.76370000000000005</v>
      </c>
      <c r="JF71" s="667">
        <f t="shared" si="1638"/>
        <v>0.77390000000000003</v>
      </c>
      <c r="JG71" s="667">
        <f t="shared" si="1638"/>
        <v>0.7944</v>
      </c>
      <c r="JH71" s="667">
        <f t="shared" si="1638"/>
        <v>0.76839999999999997</v>
      </c>
      <c r="JI71" s="667">
        <f t="shared" si="1638"/>
        <v>0.78749999999999998</v>
      </c>
      <c r="JJ71" s="667">
        <f t="shared" si="1638"/>
        <v>0.87990000000000002</v>
      </c>
      <c r="JK71" s="667">
        <f t="shared" si="1638"/>
        <v>0.89339999999999997</v>
      </c>
      <c r="JL71" s="667">
        <f t="shared" si="1638"/>
        <v>0.9103</v>
      </c>
      <c r="JM71" s="667">
        <f t="shared" si="1638"/>
        <v>0.87490000000000001</v>
      </c>
      <c r="JN71" s="667">
        <f t="shared" si="1638"/>
        <v>0.90239999999999998</v>
      </c>
      <c r="JO71" s="667">
        <f t="shared" si="1638"/>
        <v>0.89529999999999998</v>
      </c>
      <c r="JP71" s="667">
        <f t="shared" si="1638"/>
        <v>0.95760000000000001</v>
      </c>
      <c r="JQ71" s="759">
        <f t="shared" si="1639"/>
        <v>0.84530000000000005</v>
      </c>
      <c r="JR71" s="759">
        <f t="shared" si="1639"/>
        <v>0.67</v>
      </c>
      <c r="JS71" s="759">
        <f t="shared" si="1639"/>
        <v>0.69359999999999999</v>
      </c>
      <c r="JT71" s="759">
        <f t="shared" si="1639"/>
        <v>0.67130000000000001</v>
      </c>
      <c r="JU71" s="759">
        <f t="shared" si="1639"/>
        <v>0.65149999999999997</v>
      </c>
      <c r="JV71" s="759">
        <f t="shared" si="1639"/>
        <v>0.67779999999999996</v>
      </c>
      <c r="JW71" s="759">
        <f t="shared" si="1639"/>
        <v>0.68069999999999997</v>
      </c>
      <c r="JX71" s="759">
        <f t="shared" si="1639"/>
        <v>0.65849999999999997</v>
      </c>
      <c r="JY71" s="759">
        <f t="shared" si="1639"/>
        <v>0.6825</v>
      </c>
      <c r="JZ71" s="759">
        <f t="shared" si="1639"/>
        <v>0.62779999999999991</v>
      </c>
      <c r="KA71" s="759">
        <f t="shared" si="1639"/>
        <v>0.66269999999999996</v>
      </c>
      <c r="KB71" s="759">
        <f t="shared" si="1639"/>
        <v>0.6381</v>
      </c>
      <c r="KC71" s="809">
        <f t="shared" si="1640"/>
        <v>0.71179999999999999</v>
      </c>
      <c r="KD71" s="809">
        <f t="shared" si="1640"/>
        <v>0.63439999999999996</v>
      </c>
      <c r="KE71" s="809">
        <f t="shared" si="1640"/>
        <v>0.42920000000000003</v>
      </c>
      <c r="KF71" s="809">
        <f t="shared" si="1640"/>
        <v>0.38069999999999998</v>
      </c>
      <c r="KG71" s="809">
        <f t="shared" si="1640"/>
        <v>0.378</v>
      </c>
      <c r="KH71" s="809">
        <f t="shared" si="1640"/>
        <v>0.40160000000000001</v>
      </c>
      <c r="KI71" s="809">
        <f t="shared" si="1640"/>
        <v>0.74929999999999997</v>
      </c>
      <c r="KJ71" s="809">
        <f t="shared" si="1640"/>
        <v>0.44059999999999999</v>
      </c>
      <c r="KK71" s="809">
        <f t="shared" si="1640"/>
        <v>0.47849999999999998</v>
      </c>
      <c r="KL71" s="809">
        <f t="shared" si="1640"/>
        <v>0.43780000000000002</v>
      </c>
      <c r="KM71" s="809">
        <f t="shared" si="1640"/>
        <v>0.46910000000000002</v>
      </c>
      <c r="KN71" s="809">
        <f t="shared" si="1640"/>
        <v>0.42949999999999999</v>
      </c>
      <c r="KO71" s="984">
        <f t="shared" si="1641"/>
        <v>0.44190000000000002</v>
      </c>
      <c r="KP71" s="984">
        <f t="shared" si="1641"/>
        <v>0.45679999999999998</v>
      </c>
      <c r="KQ71" s="984">
        <f t="shared" si="1641"/>
        <v>0.47539999999999999</v>
      </c>
      <c r="KR71" s="984">
        <f t="shared" si="1641"/>
        <v>0.47760000000000002</v>
      </c>
      <c r="KS71" s="984">
        <f t="shared" si="1641"/>
        <v>0.47789999999999999</v>
      </c>
      <c r="KT71" s="984">
        <f t="shared" si="1641"/>
        <v>0.51570000000000005</v>
      </c>
      <c r="KU71" s="984">
        <f t="shared" si="1641"/>
        <v>0.49370000000000003</v>
      </c>
      <c r="KV71" s="984">
        <f t="shared" si="1641"/>
        <v>0.4819</v>
      </c>
      <c r="KW71" s="984">
        <f t="shared" si="1641"/>
        <v>0.50619999999999998</v>
      </c>
      <c r="KX71" s="984">
        <f t="shared" si="1641"/>
        <v>0.49009999999999998</v>
      </c>
      <c r="KY71" s="984">
        <f t="shared" si="1641"/>
        <v>0.48080000000000001</v>
      </c>
      <c r="KZ71" s="984">
        <f t="shared" si="1641"/>
        <v>0.49840000000000001</v>
      </c>
      <c r="LA71" s="1006">
        <f t="shared" si="1642"/>
        <v>0.48849999999999999</v>
      </c>
      <c r="LB71" s="1006">
        <f t="shared" si="1642"/>
        <v>0.48630000000000001</v>
      </c>
      <c r="LC71" s="1006">
        <f t="shared" si="1642"/>
        <v>0.53700000000000003</v>
      </c>
      <c r="LD71" s="1006">
        <f t="shared" si="1642"/>
        <v>0.65480000000000005</v>
      </c>
      <c r="LE71" s="1006">
        <f t="shared" si="1642"/>
        <v>0.70569999999999999</v>
      </c>
      <c r="LF71" s="1006">
        <f t="shared" si="1642"/>
        <v>0.76080000000000003</v>
      </c>
      <c r="LG71" s="1006">
        <f t="shared" si="1642"/>
        <v>0.89039999999999997</v>
      </c>
      <c r="LH71" s="1006">
        <f t="shared" si="1642"/>
        <v>0.8337</v>
      </c>
      <c r="LI71" s="1006">
        <f t="shared" si="1642"/>
        <v>0.80879999999999996</v>
      </c>
      <c r="LJ71" s="1006">
        <f t="shared" si="1642"/>
        <v>0.78180000000000005</v>
      </c>
      <c r="LK71" s="1006">
        <f t="shared" si="1642"/>
        <v>0.61409999999999998</v>
      </c>
      <c r="LL71" s="1006">
        <f t="shared" si="1642"/>
        <v>0.89800000000000002</v>
      </c>
      <c r="LM71" s="1046">
        <f t="shared" si="1643"/>
        <v>0.85450000000000004</v>
      </c>
      <c r="LN71" s="1046">
        <f t="shared" si="1643"/>
        <v>0.86780000000000002</v>
      </c>
      <c r="LO71" s="1046">
        <f t="shared" si="1643"/>
        <v>0.67949999999999999</v>
      </c>
      <c r="LP71" s="1046">
        <f t="shared" si="1643"/>
        <v>0.61029999999999995</v>
      </c>
      <c r="LQ71" s="1046">
        <f t="shared" si="1643"/>
        <v>0.629</v>
      </c>
      <c r="LR71" s="1046">
        <f t="shared" si="1643"/>
        <v>0.57769999999999999</v>
      </c>
      <c r="LS71" s="1046">
        <f t="shared" si="1643"/>
        <v>0.63419999999999999</v>
      </c>
      <c r="LT71" s="1046">
        <f t="shared" si="1643"/>
        <v>0.67530000000000001</v>
      </c>
      <c r="LU71" s="1046">
        <f t="shared" si="1643"/>
        <v>0.99760000000000004</v>
      </c>
      <c r="LV71" s="1046">
        <f t="shared" si="1643"/>
        <v>0.7006</v>
      </c>
      <c r="LW71" s="1046">
        <f t="shared" si="1643"/>
        <v>0.67710000000000004</v>
      </c>
      <c r="LX71" s="1046">
        <f t="shared" si="1643"/>
        <v>0.64739999999999998</v>
      </c>
      <c r="LY71" s="1135">
        <f t="shared" si="1644"/>
        <v>0.66180000000000005</v>
      </c>
      <c r="LZ71" s="1135">
        <f t="shared" si="1645"/>
        <v>0.63690000000000002</v>
      </c>
      <c r="MA71" s="1135">
        <f t="shared" si="1646"/>
        <v>0.64990000000000003</v>
      </c>
      <c r="MB71" s="1135">
        <f t="shared" si="1647"/>
        <v>0.58899999999999997</v>
      </c>
      <c r="MC71" s="1135">
        <f t="shared" si="1648"/>
        <v>0.57940000000000003</v>
      </c>
      <c r="MD71" s="1135">
        <f t="shared" si="1649"/>
        <v>0.58430000000000004</v>
      </c>
      <c r="ME71" s="1135">
        <f t="shared" si="1650"/>
        <v>0.71309999999999996</v>
      </c>
      <c r="MF71" s="1135">
        <f t="shared" si="1651"/>
        <v>0.63300000000000001</v>
      </c>
      <c r="MG71" s="1135">
        <f t="shared" si="1652"/>
        <v>0.57809999999999995</v>
      </c>
      <c r="MH71" s="1135">
        <f t="shared" si="1653"/>
        <v>0.61329999999999996</v>
      </c>
      <c r="MI71" s="1135">
        <f t="shared" si="1654"/>
        <v>0.57940000000000003</v>
      </c>
      <c r="MJ71" s="1135">
        <f t="shared" si="1655"/>
        <v>0.58050000000000002</v>
      </c>
      <c r="MK71" s="1225">
        <f t="shared" si="1656"/>
        <v>0.58009999999999995</v>
      </c>
      <c r="ML71" s="1225">
        <f t="shared" si="1657"/>
        <v>0.56499999999999995</v>
      </c>
      <c r="MM71" s="1225">
        <f t="shared" si="1658"/>
        <v>0.58450000000000002</v>
      </c>
      <c r="MN71" s="1225">
        <f t="shared" si="1659"/>
        <v>0.57679999999999998</v>
      </c>
      <c r="MO71" s="1225">
        <f t="shared" si="1660"/>
        <v>0.57330000000000003</v>
      </c>
      <c r="MP71" s="1225">
        <f t="shared" si="1661"/>
        <v>0.60170000000000001</v>
      </c>
      <c r="MQ71" s="1225">
        <f t="shared" si="1662"/>
        <v>0.7601</v>
      </c>
      <c r="MR71" s="1225">
        <f t="shared" si="1663"/>
        <v>0.68879999999999997</v>
      </c>
      <c r="MS71" s="1225">
        <f t="shared" si="1664"/>
        <v>0</v>
      </c>
      <c r="MT71" s="1225">
        <f t="shared" si="1665"/>
        <v>0</v>
      </c>
      <c r="MU71" s="1225">
        <f t="shared" si="1666"/>
        <v>0</v>
      </c>
      <c r="MV71" s="1225">
        <f t="shared" si="1667"/>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4"/>
      <c r="FV72" s="367"/>
      <c r="FW72" s="1104"/>
      <c r="FX72" s="367"/>
      <c r="FY72" s="1104"/>
      <c r="FZ72" s="367"/>
      <c r="GA72" s="1104"/>
      <c r="GB72" s="367"/>
      <c r="GC72" s="1104"/>
      <c r="GD72" s="367"/>
      <c r="GE72" s="1104"/>
      <c r="GF72" s="367"/>
      <c r="GG72" s="1104"/>
      <c r="GH72" s="367"/>
      <c r="GI72" s="1104"/>
      <c r="GJ72" s="367"/>
      <c r="GK72" s="1104"/>
      <c r="GL72" s="367"/>
      <c r="GM72" s="1104"/>
      <c r="GN72" s="367"/>
      <c r="GO72" s="1104"/>
      <c r="GP72" s="367"/>
      <c r="GQ72" s="1104"/>
      <c r="GR72" s="1231"/>
      <c r="GS72" s="1104"/>
      <c r="GT72" s="1025"/>
      <c r="GU72" s="1104"/>
      <c r="GV72" s="1025"/>
      <c r="GW72" s="1104"/>
      <c r="GX72" s="1025"/>
      <c r="GY72" s="1104"/>
      <c r="GZ72" s="1104"/>
      <c r="HA72" s="1104"/>
      <c r="HB72" s="1104"/>
      <c r="HC72" s="1104"/>
      <c r="HD72" s="1104"/>
      <c r="HE72" s="1104"/>
      <c r="HF72" s="1025"/>
      <c r="HG72" s="1104"/>
      <c r="HH72" s="1025"/>
      <c r="HI72" s="1104"/>
      <c r="HJ72" s="1025"/>
      <c r="HK72" s="32"/>
      <c r="HL72" s="1025"/>
      <c r="HM72" s="1104"/>
      <c r="HN72" s="1025"/>
      <c r="HO72" s="1104"/>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K73" s="32"/>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77">
        <v>39814</v>
      </c>
      <c r="B74" s="1277"/>
      <c r="C74" s="401"/>
      <c r="D74" s="401"/>
      <c r="G74" s="402"/>
      <c r="AR74" s="23"/>
      <c r="AT74" s="23"/>
      <c r="BH74" s="23"/>
      <c r="BU74" s="17"/>
      <c r="BW74" s="17"/>
      <c r="CI74" s="17"/>
      <c r="CK74" s="17"/>
      <c r="CW74" s="17"/>
      <c r="CY74" s="17"/>
      <c r="DK74" s="17"/>
      <c r="DM74" s="17"/>
      <c r="DY74" s="17"/>
      <c r="EA74" s="17"/>
      <c r="EM74" s="17"/>
      <c r="EO74" s="17"/>
      <c r="FA74" s="17"/>
      <c r="FC74" s="17"/>
      <c r="FO74" s="17"/>
      <c r="FQ74" s="17"/>
      <c r="HK74" s="32"/>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77">
        <v>39832</v>
      </c>
      <c r="B75" s="1277"/>
      <c r="C75" s="401"/>
      <c r="D75" s="401"/>
      <c r="AR75" s="23"/>
      <c r="AT75" s="23"/>
      <c r="BH75" s="23"/>
      <c r="BU75" s="17"/>
      <c r="BW75" s="17"/>
      <c r="CI75" s="17"/>
      <c r="CK75" s="17"/>
      <c r="CW75" s="17"/>
      <c r="CY75" s="17"/>
      <c r="DK75" s="17"/>
      <c r="DM75" s="17"/>
      <c r="DY75" s="17"/>
      <c r="EA75" s="17"/>
      <c r="EM75" s="17"/>
      <c r="EO75" s="17"/>
      <c r="FA75" s="17"/>
      <c r="FC75" s="17"/>
      <c r="FO75" s="17"/>
      <c r="FQ75" s="17"/>
      <c r="HK75" s="32"/>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77">
        <v>39913</v>
      </c>
      <c r="B76" s="1277"/>
      <c r="C76" s="401"/>
      <c r="D76" s="401"/>
      <c r="AR76" s="23"/>
      <c r="AT76" s="23"/>
      <c r="BH76" s="23"/>
      <c r="BU76" s="17"/>
      <c r="BW76" s="17"/>
      <c r="CI76" s="17"/>
      <c r="CK76" s="17"/>
      <c r="CW76" s="17"/>
      <c r="CY76" s="17"/>
      <c r="DK76" s="17"/>
      <c r="DM76" s="17"/>
      <c r="DY76" s="17"/>
      <c r="EA76" s="17"/>
      <c r="EM76" s="17"/>
      <c r="EO76" s="17"/>
      <c r="FA76" s="17"/>
      <c r="FC76" s="17"/>
      <c r="FO76" s="17"/>
      <c r="FQ76" s="17"/>
      <c r="HK76" s="32"/>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77">
        <v>39958</v>
      </c>
      <c r="B77" s="1277"/>
      <c r="C77" s="401"/>
      <c r="D77" s="401"/>
      <c r="AR77" s="23"/>
      <c r="AT77" s="23"/>
      <c r="BH77" s="23"/>
      <c r="BU77" s="17"/>
      <c r="BW77" s="17"/>
      <c r="CI77" s="17"/>
      <c r="CK77" s="17"/>
      <c r="CW77" s="17"/>
      <c r="CY77" s="17"/>
      <c r="DK77" s="17"/>
      <c r="DM77" s="17"/>
      <c r="DY77" s="17"/>
      <c r="EA77" s="17"/>
      <c r="EM77" s="17"/>
      <c r="EO77" s="17"/>
      <c r="FA77" s="17"/>
      <c r="FC77" s="17"/>
      <c r="FO77" s="17"/>
      <c r="FQ77" s="17"/>
      <c r="HK77" s="32"/>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77">
        <v>39997</v>
      </c>
      <c r="B78" s="1277"/>
      <c r="C78" s="401"/>
      <c r="D78" s="401"/>
      <c r="AR78" s="23"/>
      <c r="AT78" s="23"/>
      <c r="BH78" s="23"/>
      <c r="BU78" s="17"/>
      <c r="BW78" s="17"/>
      <c r="CI78" s="17"/>
      <c r="CK78" s="17"/>
      <c r="CW78" s="17"/>
      <c r="CY78" s="17"/>
      <c r="DK78" s="17"/>
      <c r="DM78" s="17"/>
      <c r="DY78" s="17"/>
      <c r="EA78" s="17"/>
      <c r="EM78" s="17"/>
      <c r="EO78" s="17"/>
      <c r="FA78" s="17"/>
      <c r="FC78" s="17"/>
      <c r="FO78" s="17"/>
      <c r="FQ78" s="17"/>
      <c r="HK78" s="32"/>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77">
        <v>40063</v>
      </c>
      <c r="B79" s="1277"/>
      <c r="C79" s="401"/>
      <c r="D79" s="401"/>
      <c r="AR79" s="23"/>
      <c r="AT79" s="23"/>
      <c r="BH79" s="23"/>
      <c r="BU79" s="17"/>
      <c r="BW79" s="17"/>
      <c r="CI79" s="17"/>
      <c r="CK79" s="17"/>
      <c r="CW79" s="17"/>
      <c r="CY79" s="17"/>
      <c r="DK79" s="17"/>
      <c r="DM79" s="17"/>
      <c r="DY79" s="17"/>
      <c r="EA79" s="17"/>
      <c r="EM79" s="17"/>
      <c r="EO79" s="17"/>
      <c r="FA79" s="17"/>
      <c r="FC79" s="17"/>
      <c r="FO79" s="17"/>
      <c r="FQ79" s="17"/>
      <c r="HK79" s="32"/>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77">
        <v>40128</v>
      </c>
      <c r="B80" s="1277"/>
      <c r="C80" s="401"/>
      <c r="D80" s="401"/>
      <c r="AR80" s="23"/>
      <c r="AT80" s="23"/>
      <c r="BH80" s="23"/>
      <c r="BU80" s="17"/>
      <c r="BW80" s="17"/>
      <c r="CI80" s="17"/>
      <c r="CK80" s="17"/>
      <c r="CW80" s="17"/>
      <c r="CY80" s="17"/>
      <c r="DK80" s="17"/>
      <c r="DM80" s="17"/>
      <c r="DY80" s="17"/>
      <c r="EA80" s="17"/>
      <c r="EM80" s="17"/>
      <c r="EO80" s="17"/>
      <c r="FA80" s="17"/>
      <c r="FC80" s="17"/>
      <c r="FO80" s="17"/>
      <c r="FQ80" s="17"/>
      <c r="HK80" s="32"/>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77">
        <v>40143</v>
      </c>
      <c r="B81" s="1277"/>
      <c r="C81" s="401"/>
      <c r="D81" s="401"/>
      <c r="AR81" s="23"/>
      <c r="AT81" s="23"/>
      <c r="BH81" s="23"/>
      <c r="BU81" s="17"/>
      <c r="BW81" s="17"/>
      <c r="CI81" s="17"/>
      <c r="CK81" s="17"/>
      <c r="CW81" s="17"/>
      <c r="CY81" s="17"/>
      <c r="DK81" s="17"/>
      <c r="DM81" s="17"/>
      <c r="DY81" s="17"/>
      <c r="EA81" s="17"/>
      <c r="EM81" s="17"/>
      <c r="EO81" s="17"/>
      <c r="FA81" s="17"/>
      <c r="FC81" s="17"/>
      <c r="FO81" s="17"/>
      <c r="FQ81" s="17"/>
      <c r="HK81" s="32"/>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77">
        <v>40144</v>
      </c>
      <c r="B82" s="1277"/>
      <c r="C82" s="401"/>
      <c r="D82" s="401"/>
      <c r="AR82" s="23"/>
      <c r="AT82" s="23"/>
      <c r="BH82" s="23"/>
      <c r="BU82" s="17"/>
      <c r="BW82" s="17"/>
      <c r="CI82" s="17"/>
      <c r="CK82" s="17"/>
      <c r="CW82" s="17"/>
      <c r="CY82" s="17"/>
      <c r="DK82" s="17"/>
      <c r="DM82" s="17"/>
      <c r="DY82" s="17"/>
      <c r="EA82" s="17"/>
      <c r="EM82" s="17"/>
      <c r="EO82" s="17"/>
      <c r="FA82" s="17"/>
      <c r="FC82" s="17"/>
      <c r="FO82" s="17"/>
      <c r="FQ82" s="17"/>
      <c r="HK82" s="32"/>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77">
        <v>40171</v>
      </c>
      <c r="B83" s="1277"/>
      <c r="C83" s="401"/>
      <c r="D83" s="401"/>
      <c r="AR83" s="23"/>
      <c r="AT83" s="23"/>
      <c r="BH83" s="23"/>
      <c r="BU83" s="17"/>
      <c r="BW83" s="17"/>
      <c r="CI83" s="17"/>
      <c r="CK83" s="17"/>
      <c r="CW83" s="17"/>
      <c r="CY83" s="17"/>
      <c r="DK83" s="17"/>
      <c r="DM83" s="17"/>
      <c r="DY83" s="17"/>
      <c r="EA83" s="17"/>
      <c r="EM83" s="17"/>
      <c r="EO83" s="17"/>
      <c r="FA83" s="17"/>
      <c r="FC83" s="17"/>
      <c r="FO83" s="17"/>
      <c r="FQ83" s="17"/>
      <c r="HK83" s="32"/>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77">
        <v>40179</v>
      </c>
      <c r="B84" s="1277"/>
      <c r="C84" s="401"/>
      <c r="D84" s="401"/>
      <c r="AR84" s="23"/>
      <c r="AT84" s="23"/>
      <c r="BH84" s="23"/>
      <c r="BU84" s="17"/>
      <c r="BW84" s="17"/>
      <c r="CI84" s="17"/>
      <c r="CK84" s="17"/>
      <c r="CW84" s="17"/>
      <c r="CY84" s="17"/>
      <c r="DK84" s="17"/>
      <c r="DM84" s="17"/>
      <c r="DY84" s="17"/>
      <c r="EA84" s="17"/>
      <c r="EM84" s="17"/>
      <c r="EO84" s="17"/>
      <c r="FA84" s="17"/>
      <c r="FC84" s="17"/>
      <c r="FO84" s="17"/>
      <c r="FQ84" s="17"/>
      <c r="HK84" s="32"/>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77">
        <v>40196</v>
      </c>
      <c r="B85" s="1277"/>
      <c r="C85" s="401"/>
      <c r="D85" s="401"/>
      <c r="AR85" s="23"/>
      <c r="AT85" s="23"/>
      <c r="BH85" s="23"/>
      <c r="BU85" s="17"/>
      <c r="BW85" s="17"/>
      <c r="CI85" s="17"/>
      <c r="CK85" s="17"/>
      <c r="CW85" s="17"/>
      <c r="CY85" s="17"/>
      <c r="DK85" s="17"/>
      <c r="DM85" s="17"/>
      <c r="DY85" s="17"/>
      <c r="EA85" s="17"/>
      <c r="EM85" s="17"/>
      <c r="EO85" s="17"/>
      <c r="FA85" s="17"/>
      <c r="FC85" s="17"/>
      <c r="FO85" s="17"/>
      <c r="FQ85" s="17"/>
      <c r="HK85" s="32"/>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77">
        <v>40219</v>
      </c>
      <c r="B86" s="1277"/>
      <c r="C86" s="401"/>
      <c r="D86" s="401"/>
      <c r="AR86" s="23"/>
      <c r="AT86" s="23"/>
      <c r="BH86" s="23"/>
      <c r="BU86" s="17"/>
      <c r="BW86" s="17"/>
      <c r="CI86" s="17"/>
      <c r="CK86" s="17"/>
      <c r="CW86" s="17"/>
      <c r="CY86" s="17"/>
      <c r="DK86" s="17"/>
      <c r="DM86" s="17"/>
      <c r="DY86" s="17"/>
      <c r="EA86" s="17"/>
      <c r="EM86" s="17"/>
      <c r="EO86" s="17"/>
      <c r="FA86" s="17"/>
      <c r="FC86" s="17"/>
      <c r="FO86" s="17"/>
      <c r="FQ86" s="17"/>
      <c r="HK86" s="32"/>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77">
        <v>40329</v>
      </c>
      <c r="B87" s="1277"/>
      <c r="C87" s="401"/>
      <c r="D87" s="401"/>
      <c r="AR87" s="23"/>
      <c r="AT87" s="23"/>
      <c r="BH87" s="23"/>
      <c r="BU87" s="17"/>
      <c r="BW87" s="17"/>
      <c r="CI87" s="17"/>
      <c r="CK87" s="17"/>
      <c r="CW87" s="17"/>
      <c r="CY87" s="17"/>
      <c r="DK87" s="17"/>
      <c r="DM87" s="17"/>
      <c r="DY87" s="17"/>
      <c r="EA87" s="17"/>
      <c r="EM87" s="17"/>
      <c r="EO87" s="17"/>
      <c r="FA87" s="17"/>
      <c r="FC87" s="17"/>
      <c r="FO87" s="17"/>
      <c r="FQ87" s="17"/>
      <c r="HK87" s="32"/>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77">
        <v>40364</v>
      </c>
      <c r="B88" s="1277"/>
      <c r="C88" s="401"/>
      <c r="D88" s="401"/>
      <c r="AR88" s="23"/>
      <c r="AT88" s="23"/>
      <c r="BH88" s="23"/>
      <c r="BU88" s="17"/>
      <c r="BW88" s="17"/>
      <c r="CI88" s="17"/>
      <c r="CK88" s="17"/>
      <c r="CW88" s="17"/>
      <c r="CY88" s="17"/>
      <c r="DK88" s="17"/>
      <c r="DM88" s="17"/>
      <c r="DY88" s="17"/>
      <c r="EA88" s="17"/>
      <c r="EM88" s="17"/>
      <c r="EO88" s="17"/>
      <c r="FA88" s="17"/>
      <c r="FC88" s="17"/>
      <c r="FO88" s="17"/>
      <c r="FQ88" s="17"/>
      <c r="HK88" s="32"/>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77">
        <v>40427</v>
      </c>
      <c r="B89" s="1277"/>
      <c r="C89" s="401"/>
      <c r="D89" s="401"/>
      <c r="AR89" s="23"/>
      <c r="AT89" s="23"/>
      <c r="BH89" s="23"/>
      <c r="BU89" s="17"/>
      <c r="BW89" s="17"/>
      <c r="CI89" s="17"/>
      <c r="CK89" s="17"/>
      <c r="CW89" s="17"/>
      <c r="CY89" s="17"/>
      <c r="DK89" s="17"/>
      <c r="DM89" s="17"/>
      <c r="DY89" s="17"/>
      <c r="EA89" s="17"/>
      <c r="EM89" s="17"/>
      <c r="EO89" s="17"/>
      <c r="FA89" s="17"/>
      <c r="FC89" s="17"/>
      <c r="FO89" s="17"/>
      <c r="FQ89" s="17"/>
      <c r="HK89" s="32"/>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77">
        <v>40493</v>
      </c>
      <c r="B90" s="1277"/>
      <c r="C90" s="401"/>
      <c r="D90" s="401"/>
      <c r="AR90" s="23"/>
      <c r="AT90" s="23"/>
      <c r="BH90" s="23"/>
      <c r="BU90" s="17"/>
      <c r="BW90" s="17"/>
      <c r="CI90" s="17"/>
      <c r="CK90" s="17"/>
      <c r="CW90" s="17"/>
      <c r="CY90" s="17"/>
      <c r="DK90" s="17"/>
      <c r="DM90" s="17"/>
      <c r="DY90" s="17"/>
      <c r="EA90" s="17"/>
      <c r="EM90" s="17"/>
      <c r="EO90" s="17"/>
      <c r="FA90" s="17"/>
      <c r="FC90" s="17"/>
      <c r="FO90" s="17"/>
      <c r="FQ90" s="17"/>
      <c r="HK90" s="32"/>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77">
        <v>40507</v>
      </c>
      <c r="B91" s="1277"/>
      <c r="C91" s="401"/>
      <c r="D91" s="401"/>
      <c r="AR91" s="23"/>
      <c r="AT91" s="23"/>
      <c r="BH91" s="23"/>
      <c r="BU91" s="17"/>
      <c r="BW91" s="17"/>
      <c r="CI91" s="17"/>
      <c r="CK91" s="17"/>
      <c r="CW91" s="17"/>
      <c r="CY91" s="17"/>
      <c r="DK91" s="17"/>
      <c r="DM91" s="17"/>
      <c r="DY91" s="17"/>
      <c r="EA91" s="17"/>
      <c r="EM91" s="17"/>
      <c r="EO91" s="17"/>
      <c r="FA91" s="17"/>
      <c r="FC91" s="17"/>
      <c r="FO91" s="17"/>
      <c r="FQ91" s="17"/>
      <c r="HK91" s="32"/>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77">
        <v>40508</v>
      </c>
      <c r="B92" s="1277"/>
      <c r="C92" s="401"/>
      <c r="D92" s="401"/>
      <c r="AR92" s="23"/>
      <c r="AT92" s="23"/>
      <c r="BH92" s="23"/>
      <c r="BU92" s="17"/>
      <c r="BW92" s="17"/>
      <c r="CI92" s="17"/>
      <c r="CK92" s="17"/>
      <c r="CW92" s="17"/>
      <c r="CY92" s="17"/>
      <c r="DK92" s="17"/>
      <c r="DM92" s="17"/>
      <c r="DY92" s="17"/>
      <c r="EA92" s="17"/>
      <c r="EM92" s="17"/>
      <c r="EO92" s="17"/>
      <c r="FA92" s="17"/>
      <c r="FC92" s="17"/>
      <c r="FO92" s="17"/>
      <c r="FQ92" s="17"/>
      <c r="HK92" s="32"/>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77">
        <v>40536</v>
      </c>
      <c r="B93" s="1277"/>
      <c r="C93" s="401"/>
      <c r="D93" s="401"/>
      <c r="AR93" s="23"/>
      <c r="AT93" s="23"/>
      <c r="BH93" s="23"/>
      <c r="BU93" s="17"/>
      <c r="BW93" s="17"/>
      <c r="CI93" s="17"/>
      <c r="CK93" s="17"/>
      <c r="CW93" s="17"/>
      <c r="CY93" s="17"/>
      <c r="DK93" s="17"/>
      <c r="DM93" s="17"/>
      <c r="DY93" s="17"/>
      <c r="EA93" s="17"/>
      <c r="EM93" s="17"/>
      <c r="EO93" s="17"/>
      <c r="FA93" s="17"/>
      <c r="FC93" s="17"/>
      <c r="FO93" s="17"/>
      <c r="FQ93" s="17"/>
      <c r="HK93" s="32"/>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77">
        <v>40539</v>
      </c>
      <c r="B94" s="1277"/>
      <c r="C94" s="401"/>
      <c r="D94" s="401"/>
      <c r="AR94" s="23"/>
      <c r="AT94" s="23"/>
      <c r="BH94" s="23"/>
      <c r="BU94" s="17"/>
      <c r="BW94" s="17"/>
      <c r="CI94" s="17"/>
      <c r="CK94" s="17"/>
      <c r="CW94" s="17"/>
      <c r="CY94" s="17"/>
      <c r="DK94" s="17"/>
      <c r="DM94" s="17"/>
      <c r="DY94" s="17"/>
      <c r="EA94" s="17"/>
      <c r="EM94" s="17"/>
      <c r="EO94" s="17"/>
      <c r="FA94" s="17"/>
      <c r="FC94" s="17"/>
      <c r="FO94" s="17"/>
      <c r="FQ94" s="17"/>
      <c r="HK94" s="32"/>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85">
        <v>40543</v>
      </c>
      <c r="B95" s="1277"/>
      <c r="C95" s="401"/>
      <c r="D95" s="401"/>
      <c r="AR95" s="23"/>
      <c r="AT95" s="23"/>
      <c r="BH95" s="23"/>
      <c r="BU95" s="17"/>
      <c r="BW95" s="17"/>
      <c r="CI95" s="17"/>
      <c r="CK95" s="17"/>
      <c r="CW95" s="17"/>
      <c r="CY95" s="17"/>
      <c r="DK95" s="17"/>
      <c r="DM95" s="17"/>
      <c r="DY95" s="17"/>
      <c r="EA95" s="17"/>
      <c r="EM95" s="17"/>
      <c r="EO95" s="17"/>
      <c r="FA95" s="17"/>
      <c r="FC95" s="17"/>
      <c r="FO95" s="17"/>
      <c r="FQ95" s="17"/>
      <c r="HK95" s="32"/>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77">
        <v>40560</v>
      </c>
      <c r="B96" s="1277"/>
      <c r="C96" s="401"/>
      <c r="D96" s="401"/>
      <c r="AR96" s="23"/>
      <c r="AT96" s="23"/>
      <c r="BH96" s="23"/>
      <c r="BU96" s="17"/>
      <c r="BW96" s="17"/>
      <c r="CI96" s="17"/>
      <c r="CK96" s="17"/>
      <c r="CW96" s="17"/>
      <c r="CY96" s="17"/>
      <c r="DK96" s="17"/>
      <c r="DM96" s="17"/>
      <c r="DY96" s="17"/>
      <c r="EA96" s="17"/>
      <c r="EM96" s="17"/>
      <c r="EO96" s="17"/>
      <c r="FA96" s="17"/>
      <c r="FC96" s="17"/>
      <c r="FO96" s="17"/>
      <c r="FQ96" s="17"/>
      <c r="HK96" s="32"/>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77">
        <v>40655</v>
      </c>
      <c r="B97" s="1277"/>
      <c r="C97" s="401"/>
      <c r="D97" s="401"/>
      <c r="AR97" s="23"/>
      <c r="AT97" s="23"/>
      <c r="BH97" s="23"/>
      <c r="BU97" s="17"/>
      <c r="BW97" s="17"/>
      <c r="CI97" s="17"/>
      <c r="CK97" s="17"/>
      <c r="CW97" s="17"/>
      <c r="CY97" s="17"/>
      <c r="DK97" s="17"/>
      <c r="DM97" s="17"/>
      <c r="DY97" s="17"/>
      <c r="EA97" s="17"/>
      <c r="EM97" s="17"/>
      <c r="EO97" s="17"/>
      <c r="FA97" s="17"/>
      <c r="FC97" s="17"/>
      <c r="FO97" s="17"/>
      <c r="FQ97" s="17"/>
      <c r="HK97" s="32"/>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77">
        <v>40693</v>
      </c>
      <c r="B98" s="1277"/>
      <c r="C98" s="401"/>
      <c r="D98" s="401"/>
      <c r="AR98" s="23"/>
      <c r="AT98" s="23"/>
      <c r="BH98" s="23"/>
      <c r="BU98" s="17"/>
      <c r="BW98" s="17"/>
      <c r="CI98" s="17"/>
      <c r="CK98" s="17"/>
      <c r="CW98" s="17"/>
      <c r="CY98" s="17"/>
      <c r="DK98" s="17"/>
      <c r="DM98" s="17"/>
      <c r="DY98" s="17"/>
      <c r="EA98" s="17"/>
      <c r="EM98" s="17"/>
      <c r="EO98" s="17"/>
      <c r="FA98" s="17"/>
      <c r="FC98" s="17"/>
      <c r="FO98" s="17"/>
      <c r="FQ98" s="17"/>
      <c r="HK98" s="32"/>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77">
        <v>40728</v>
      </c>
      <c r="B99" s="1277"/>
      <c r="C99" s="401"/>
      <c r="D99" s="401"/>
      <c r="AR99" s="23"/>
      <c r="AT99" s="23"/>
      <c r="BH99" s="23"/>
      <c r="BU99" s="17"/>
      <c r="BW99" s="17"/>
      <c r="CI99" s="17"/>
      <c r="CK99" s="17"/>
      <c r="CW99" s="17"/>
      <c r="CY99" s="17"/>
      <c r="DK99" s="17"/>
      <c r="DM99" s="17"/>
      <c r="DY99" s="17"/>
      <c r="EA99" s="17"/>
      <c r="EM99" s="17"/>
      <c r="EO99" s="17"/>
      <c r="FA99" s="17"/>
      <c r="FC99" s="17"/>
      <c r="FO99" s="17"/>
      <c r="FQ99" s="17"/>
      <c r="HK99" s="32"/>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77">
        <v>40791</v>
      </c>
      <c r="B100" s="1277"/>
      <c r="C100" s="401"/>
      <c r="D100" s="401"/>
      <c r="AR100" s="23"/>
      <c r="AT100" s="23"/>
      <c r="BH100" s="23"/>
      <c r="BU100" s="17"/>
      <c r="BW100" s="17"/>
      <c r="CI100" s="17"/>
      <c r="CK100" s="17"/>
      <c r="CW100" s="17"/>
      <c r="CY100" s="17"/>
      <c r="DK100" s="17"/>
      <c r="DM100" s="17"/>
      <c r="DY100" s="17"/>
      <c r="EA100" s="17"/>
      <c r="EM100" s="17"/>
      <c r="EO100" s="17"/>
      <c r="FA100" s="17"/>
      <c r="FC100" s="17"/>
      <c r="FO100" s="17"/>
      <c r="FQ100" s="17"/>
      <c r="HK100" s="32"/>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77">
        <v>40858</v>
      </c>
      <c r="B101" s="1277"/>
      <c r="C101" s="401"/>
      <c r="D101" s="401"/>
      <c r="AR101" s="23"/>
      <c r="AT101" s="23"/>
      <c r="BH101" s="23"/>
      <c r="BU101" s="17"/>
      <c r="BW101" s="17"/>
      <c r="CI101" s="17"/>
      <c r="CK101" s="17"/>
      <c r="CW101" s="17"/>
      <c r="CY101" s="17"/>
      <c r="DK101" s="17"/>
      <c r="DM101" s="17"/>
      <c r="DY101" s="17"/>
      <c r="EA101" s="17"/>
      <c r="EM101" s="17"/>
      <c r="EO101" s="17"/>
      <c r="FA101" s="17"/>
      <c r="FC101" s="17"/>
      <c r="FO101" s="17"/>
      <c r="FQ101" s="17"/>
      <c r="HK101" s="32"/>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77">
        <v>40871</v>
      </c>
      <c r="B102" s="1277"/>
      <c r="C102" s="401"/>
      <c r="D102" s="401"/>
      <c r="AR102" s="23"/>
      <c r="AT102" s="23"/>
      <c r="BH102" s="23"/>
      <c r="BU102" s="17"/>
      <c r="BW102" s="17"/>
      <c r="CI102" s="17"/>
      <c r="CK102" s="17"/>
      <c r="CW102" s="17"/>
      <c r="CY102" s="17"/>
      <c r="DK102" s="17"/>
      <c r="DM102" s="17"/>
      <c r="DY102" s="17"/>
      <c r="EA102" s="17"/>
      <c r="EM102" s="17"/>
      <c r="EO102" s="17"/>
      <c r="FA102" s="17"/>
      <c r="FC102" s="17"/>
      <c r="FO102" s="17"/>
      <c r="FQ102" s="17"/>
      <c r="HK102" s="32"/>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77">
        <v>40872</v>
      </c>
      <c r="B103" s="1277"/>
      <c r="C103" s="401"/>
      <c r="D103" s="401"/>
      <c r="AR103" s="23"/>
      <c r="AT103" s="23"/>
      <c r="BH103" s="23"/>
      <c r="BU103" s="17"/>
      <c r="BW103" s="17"/>
      <c r="CI103" s="17"/>
      <c r="CK103" s="17"/>
      <c r="CW103" s="17"/>
      <c r="CY103" s="17"/>
      <c r="DK103" s="17"/>
      <c r="DM103" s="17"/>
      <c r="DY103" s="17"/>
      <c r="EA103" s="17"/>
      <c r="EM103" s="17"/>
      <c r="EO103" s="17"/>
      <c r="FA103" s="17"/>
      <c r="FC103" s="17"/>
      <c r="FO103" s="17"/>
      <c r="FQ103" s="17"/>
      <c r="HK103" s="32"/>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85">
        <v>40903</v>
      </c>
      <c r="B104" s="1277"/>
      <c r="C104" s="401"/>
      <c r="D104" s="401"/>
      <c r="AR104" s="23"/>
      <c r="AT104" s="23"/>
      <c r="BH104" s="23"/>
      <c r="BU104" s="17"/>
      <c r="BW104" s="17"/>
      <c r="CI104" s="17"/>
      <c r="CK104" s="17"/>
      <c r="CW104" s="17"/>
      <c r="CY104" s="17"/>
      <c r="DK104" s="17"/>
      <c r="DM104" s="17"/>
      <c r="DY104" s="17"/>
      <c r="EA104" s="17"/>
      <c r="EM104" s="17"/>
      <c r="EO104" s="17"/>
      <c r="FA104" s="17"/>
      <c r="FC104" s="17"/>
      <c r="FO104" s="17"/>
      <c r="FQ104" s="17"/>
      <c r="HK104" s="32"/>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77">
        <v>40904</v>
      </c>
      <c r="B105" s="1277"/>
      <c r="C105" s="401"/>
      <c r="D105" s="401"/>
      <c r="AR105" s="23"/>
      <c r="AT105" s="23"/>
      <c r="BH105" s="23"/>
      <c r="BU105" s="17"/>
      <c r="BW105" s="17"/>
      <c r="CI105" s="17"/>
      <c r="CK105" s="17"/>
      <c r="CW105" s="17"/>
      <c r="CY105" s="17"/>
      <c r="DK105" s="17"/>
      <c r="DM105" s="17"/>
      <c r="DY105" s="17"/>
      <c r="EA105" s="17"/>
      <c r="EM105" s="17"/>
      <c r="EO105" s="17"/>
      <c r="FA105" s="17"/>
      <c r="FC105" s="17"/>
      <c r="FO105" s="17"/>
      <c r="FQ105" s="17"/>
      <c r="HK105" s="32"/>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77">
        <v>40910</v>
      </c>
      <c r="B106" s="1277"/>
      <c r="C106" s="401"/>
      <c r="D106" s="401"/>
      <c r="AR106" s="23"/>
      <c r="AT106" s="23"/>
      <c r="BH106" s="23"/>
      <c r="BU106" s="17"/>
      <c r="BW106" s="17"/>
      <c r="CI106" s="17"/>
      <c r="CK106" s="17"/>
      <c r="CW106" s="17"/>
      <c r="CY106" s="17"/>
      <c r="DK106" s="17"/>
      <c r="DM106" s="17"/>
      <c r="DY106" s="17"/>
      <c r="EA106" s="17"/>
      <c r="EM106" s="17"/>
      <c r="EO106" s="17"/>
      <c r="FA106" s="17"/>
      <c r="FC106" s="17"/>
      <c r="FO106" s="17"/>
      <c r="FQ106" s="17"/>
      <c r="HK106" s="32"/>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77">
        <v>40924</v>
      </c>
      <c r="B107" s="1277"/>
      <c r="C107" s="401"/>
      <c r="D107" s="401"/>
      <c r="AR107" s="23"/>
      <c r="AT107" s="23"/>
      <c r="BH107" s="23"/>
      <c r="BU107" s="17"/>
      <c r="BW107" s="17"/>
      <c r="CI107" s="17"/>
      <c r="CK107" s="17"/>
      <c r="CW107" s="17"/>
      <c r="CY107" s="17"/>
      <c r="DK107" s="17"/>
      <c r="DM107" s="17"/>
      <c r="DY107" s="17"/>
      <c r="EA107" s="17"/>
      <c r="EM107" s="17"/>
      <c r="EO107" s="17"/>
      <c r="FA107" s="17"/>
      <c r="FC107" s="17"/>
      <c r="FO107" s="17"/>
      <c r="FQ107" s="17"/>
      <c r="HK107" s="32"/>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77">
        <v>41005</v>
      </c>
      <c r="B108" s="1277"/>
      <c r="C108" s="401"/>
      <c r="D108" s="401"/>
      <c r="AR108" s="23"/>
      <c r="AT108" s="23"/>
      <c r="BH108" s="23"/>
      <c r="BU108" s="17"/>
      <c r="BW108" s="17"/>
      <c r="CI108" s="17"/>
      <c r="CK108" s="17"/>
      <c r="CW108" s="17"/>
      <c r="CY108" s="17"/>
      <c r="DK108" s="17"/>
      <c r="DM108" s="17"/>
      <c r="DY108" s="17"/>
      <c r="EA108" s="17"/>
      <c r="EM108" s="17"/>
      <c r="EO108" s="17"/>
      <c r="FA108" s="17"/>
      <c r="FC108" s="17"/>
      <c r="FO108" s="17"/>
      <c r="FQ108" s="17"/>
      <c r="HK108" s="32"/>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77">
        <v>41057</v>
      </c>
      <c r="B109" s="1277"/>
      <c r="C109" s="401"/>
      <c r="D109" s="401"/>
      <c r="AR109" s="23"/>
      <c r="AT109" s="23"/>
      <c r="BH109" s="23"/>
      <c r="BU109" s="17"/>
      <c r="BW109" s="17"/>
      <c r="CI109" s="17"/>
      <c r="CK109" s="17"/>
      <c r="CW109" s="17"/>
      <c r="CY109" s="17"/>
      <c r="DK109" s="17"/>
      <c r="DM109" s="17"/>
      <c r="DY109" s="17"/>
      <c r="EA109" s="17"/>
      <c r="EM109" s="17"/>
      <c r="EO109" s="17"/>
      <c r="FA109" s="17"/>
      <c r="FC109" s="17"/>
      <c r="FO109" s="17"/>
      <c r="FQ109" s="17"/>
      <c r="HK109" s="32"/>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77">
        <v>41094</v>
      </c>
      <c r="B110" s="1277"/>
      <c r="C110" s="401"/>
      <c r="D110" s="401"/>
      <c r="AR110" s="23"/>
      <c r="AT110" s="23"/>
      <c r="BH110" s="23"/>
      <c r="BU110" s="17"/>
      <c r="BW110" s="17"/>
      <c r="CI110" s="17"/>
      <c r="CK110" s="17"/>
      <c r="CW110" s="17"/>
      <c r="CY110" s="17"/>
      <c r="DK110" s="17"/>
      <c r="DM110" s="17"/>
      <c r="DY110" s="17"/>
      <c r="EA110" s="17"/>
      <c r="EM110" s="17"/>
      <c r="EO110" s="17"/>
      <c r="FA110" s="17"/>
      <c r="FC110" s="17"/>
      <c r="FO110" s="17"/>
      <c r="FQ110" s="17"/>
      <c r="HK110" s="32"/>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77">
        <v>41155</v>
      </c>
      <c r="B111" s="1277"/>
      <c r="C111" s="401"/>
      <c r="D111" s="401"/>
      <c r="AR111" s="23"/>
      <c r="AT111" s="23"/>
      <c r="BH111" s="23"/>
      <c r="BU111" s="17"/>
      <c r="BW111" s="17"/>
      <c r="CI111" s="17"/>
      <c r="CK111" s="17"/>
      <c r="CW111" s="17"/>
      <c r="CY111" s="17"/>
      <c r="DK111" s="17"/>
      <c r="DM111" s="17"/>
      <c r="DY111" s="17"/>
      <c r="EA111" s="17"/>
      <c r="EM111" s="17"/>
      <c r="EO111" s="17"/>
      <c r="FA111" s="17"/>
      <c r="FC111" s="17"/>
      <c r="FO111" s="17"/>
      <c r="FQ111" s="17"/>
      <c r="HK111" s="32"/>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77">
        <v>41225</v>
      </c>
      <c r="B112" s="1277"/>
      <c r="C112" s="401"/>
      <c r="D112" s="401"/>
      <c r="AR112" s="23"/>
      <c r="AT112" s="23"/>
      <c r="BH112" s="23"/>
      <c r="BU112" s="17"/>
      <c r="BW112" s="17"/>
      <c r="CI112" s="17"/>
      <c r="CK112" s="17"/>
      <c r="CW112" s="17"/>
      <c r="CY112" s="17"/>
      <c r="DK112" s="17"/>
      <c r="DM112" s="17"/>
      <c r="DY112" s="17"/>
      <c r="EA112" s="17"/>
      <c r="EM112" s="17"/>
      <c r="EO112" s="17"/>
      <c r="FA112" s="17"/>
      <c r="FC112" s="17"/>
      <c r="FO112" s="17"/>
      <c r="FQ112" s="17"/>
      <c r="HK112" s="32"/>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77">
        <v>41235</v>
      </c>
      <c r="B113" s="1277"/>
      <c r="C113" s="401"/>
      <c r="D113" s="401"/>
      <c r="AR113" s="23"/>
      <c r="AT113" s="23"/>
      <c r="BH113" s="23"/>
      <c r="BU113" s="17"/>
      <c r="BW113" s="17"/>
      <c r="CI113" s="17"/>
      <c r="CK113" s="17"/>
      <c r="CW113" s="17"/>
      <c r="CY113" s="17"/>
      <c r="DK113" s="17"/>
      <c r="DM113" s="17"/>
      <c r="DY113" s="17"/>
      <c r="EA113" s="17"/>
      <c r="EM113" s="17"/>
      <c r="EO113" s="17"/>
      <c r="FA113" s="17"/>
      <c r="FC113" s="17"/>
      <c r="FO113" s="17"/>
      <c r="FQ113" s="17"/>
      <c r="HK113" s="32"/>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77">
        <v>41236</v>
      </c>
      <c r="B114" s="1277"/>
      <c r="C114" s="401"/>
      <c r="D114" s="401"/>
      <c r="AR114" s="23"/>
      <c r="AT114" s="23"/>
      <c r="BH114" s="23"/>
      <c r="BU114" s="17"/>
      <c r="BW114" s="17"/>
      <c r="CI114" s="17"/>
      <c r="CK114" s="17"/>
      <c r="CW114" s="17"/>
      <c r="CY114" s="17"/>
      <c r="DK114" s="17"/>
      <c r="DM114" s="17"/>
      <c r="DY114" s="17"/>
      <c r="EA114" s="17"/>
      <c r="EM114" s="17"/>
      <c r="EO114" s="17"/>
      <c r="FA114" s="17"/>
      <c r="FC114" s="17"/>
      <c r="FO114" s="17"/>
      <c r="FQ114" s="17"/>
      <c r="HK114" s="32"/>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77">
        <v>41267</v>
      </c>
      <c r="B115" s="1277"/>
      <c r="C115" s="401"/>
      <c r="D115" s="401"/>
      <c r="AR115" s="23"/>
      <c r="AT115" s="23"/>
      <c r="BH115" s="23"/>
      <c r="BU115" s="17"/>
      <c r="BW115" s="17"/>
      <c r="CI115" s="17"/>
      <c r="CK115" s="17"/>
      <c r="CW115" s="17"/>
      <c r="CY115" s="17"/>
      <c r="DK115" s="17"/>
      <c r="DM115" s="17"/>
      <c r="DY115" s="17"/>
      <c r="EA115" s="17"/>
      <c r="EM115" s="17"/>
      <c r="EO115" s="17"/>
      <c r="FA115" s="17"/>
      <c r="FC115" s="17"/>
      <c r="FO115" s="17"/>
      <c r="FQ115" s="17"/>
      <c r="HK115" s="32"/>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77">
        <v>41268</v>
      </c>
      <c r="B116" s="1277"/>
      <c r="C116" s="401"/>
      <c r="D116" s="401"/>
      <c r="AR116" s="23"/>
      <c r="AT116" s="23"/>
      <c r="BH116" s="23"/>
      <c r="BU116" s="17"/>
      <c r="BW116" s="17"/>
      <c r="CI116" s="17"/>
      <c r="CK116" s="17"/>
      <c r="CW116" s="17"/>
      <c r="CY116" s="17"/>
      <c r="DK116" s="17"/>
      <c r="DM116" s="17"/>
      <c r="DY116" s="17"/>
      <c r="EA116" s="17"/>
      <c r="EM116" s="17"/>
      <c r="EO116" s="17"/>
      <c r="FA116" s="17"/>
      <c r="FC116" s="17"/>
      <c r="FO116" s="17"/>
      <c r="FQ116" s="17"/>
      <c r="HK116" s="32"/>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77">
        <v>41269</v>
      </c>
      <c r="B117" s="1277"/>
      <c r="C117" s="401"/>
      <c r="D117" s="401"/>
      <c r="AR117" s="23"/>
      <c r="AT117" s="23"/>
      <c r="BH117" s="23"/>
      <c r="BU117" s="17"/>
      <c r="BW117" s="17"/>
      <c r="CI117" s="17"/>
      <c r="CK117" s="17"/>
      <c r="CW117" s="17"/>
      <c r="CY117" s="17"/>
      <c r="DK117" s="17"/>
      <c r="DM117" s="17"/>
      <c r="DY117" s="17"/>
      <c r="EA117" s="17"/>
      <c r="EM117" s="17"/>
      <c r="EO117" s="17"/>
      <c r="FA117" s="17"/>
      <c r="FC117" s="17"/>
      <c r="FO117" s="17"/>
      <c r="FQ117" s="17"/>
      <c r="HK117" s="32"/>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77">
        <v>41275</v>
      </c>
      <c r="B118" s="1277"/>
      <c r="C118" s="401"/>
      <c r="D118" s="401"/>
      <c r="AR118" s="23"/>
      <c r="AT118" s="23"/>
      <c r="BH118" s="23"/>
      <c r="BU118" s="17"/>
      <c r="BW118" s="17"/>
      <c r="CI118" s="17"/>
      <c r="CK118" s="17"/>
      <c r="CW118" s="17"/>
      <c r="CY118" s="17"/>
      <c r="DK118" s="17"/>
      <c r="DM118" s="17"/>
      <c r="DY118" s="17"/>
      <c r="EA118" s="17"/>
      <c r="EM118" s="17"/>
      <c r="EO118" s="17"/>
      <c r="FA118" s="17"/>
      <c r="FC118" s="17"/>
      <c r="FO118" s="17"/>
      <c r="FQ118" s="17"/>
      <c r="HK118" s="32"/>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77">
        <v>41295</v>
      </c>
      <c r="B119" s="1277"/>
      <c r="C119" s="401"/>
      <c r="D119" s="401"/>
      <c r="AR119" s="23"/>
      <c r="AT119" s="23"/>
      <c r="BH119" s="23"/>
      <c r="BU119" s="17"/>
      <c r="BW119" s="17"/>
      <c r="CI119" s="17"/>
      <c r="CK119" s="17"/>
      <c r="CW119" s="17"/>
      <c r="CY119" s="17"/>
      <c r="DK119" s="17"/>
      <c r="DM119" s="17"/>
      <c r="DY119" s="17"/>
      <c r="EA119" s="17"/>
      <c r="EM119" s="17"/>
      <c r="EO119" s="17"/>
      <c r="FA119" s="17"/>
      <c r="FC119" s="17"/>
      <c r="FO119" s="17"/>
      <c r="FQ119" s="17"/>
      <c r="HK119" s="32"/>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77">
        <v>41362</v>
      </c>
      <c r="B120" s="1277"/>
      <c r="C120" s="401"/>
      <c r="D120" s="401"/>
      <c r="AR120" s="23"/>
      <c r="AT120" s="23"/>
      <c r="BH120" s="23"/>
      <c r="BU120" s="17"/>
      <c r="BW120" s="17"/>
      <c r="CI120" s="17"/>
      <c r="CK120" s="17"/>
      <c r="CW120" s="17"/>
      <c r="CY120" s="17"/>
      <c r="DK120" s="17"/>
      <c r="DM120" s="17"/>
      <c r="DY120" s="17"/>
      <c r="EA120" s="17"/>
      <c r="EM120" s="17"/>
      <c r="EO120" s="17"/>
      <c r="FA120" s="17"/>
      <c r="FC120" s="17"/>
      <c r="FO120" s="17"/>
      <c r="FQ120" s="17"/>
      <c r="HK120" s="32"/>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85">
        <v>41421</v>
      </c>
      <c r="B121" s="1277"/>
      <c r="C121" s="401"/>
      <c r="D121" s="401"/>
      <c r="AR121" s="23"/>
      <c r="AT121" s="23"/>
      <c r="BH121" s="23"/>
      <c r="BU121" s="17"/>
      <c r="BW121" s="17"/>
      <c r="CI121" s="17"/>
      <c r="CK121" s="17"/>
      <c r="CW121" s="17"/>
      <c r="CY121" s="17"/>
      <c r="DK121" s="17"/>
      <c r="DM121" s="17"/>
      <c r="DY121" s="17"/>
      <c r="EA121" s="17"/>
      <c r="EM121" s="17"/>
      <c r="EO121" s="17"/>
      <c r="FA121" s="17"/>
      <c r="FC121" s="17"/>
      <c r="FO121" s="17"/>
      <c r="FQ121" s="17"/>
      <c r="HK121" s="32"/>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77">
        <v>41459</v>
      </c>
      <c r="B122" s="1277"/>
      <c r="C122" s="401"/>
      <c r="D122" s="401"/>
      <c r="AR122" s="23"/>
      <c r="AT122" s="23"/>
      <c r="BH122" s="23"/>
      <c r="BU122" s="17"/>
      <c r="BW122" s="17"/>
      <c r="CI122" s="17"/>
      <c r="CK122" s="17"/>
      <c r="CW122" s="17"/>
      <c r="CY122" s="17"/>
      <c r="DK122" s="17"/>
      <c r="DM122" s="17"/>
      <c r="DY122" s="17"/>
      <c r="EA122" s="17"/>
      <c r="EM122" s="17"/>
      <c r="EO122" s="17"/>
      <c r="FA122" s="17"/>
      <c r="FC122" s="17"/>
      <c r="FO122" s="17"/>
      <c r="FQ122" s="17"/>
      <c r="HK122" s="32"/>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77">
        <v>41519</v>
      </c>
      <c r="B123" s="1277"/>
      <c r="C123" s="401"/>
      <c r="D123" s="401"/>
      <c r="AR123" s="23"/>
      <c r="AT123" s="23"/>
      <c r="BH123" s="23"/>
      <c r="BU123" s="17"/>
      <c r="BW123" s="17"/>
      <c r="CI123" s="17"/>
      <c r="CK123" s="17"/>
      <c r="CW123" s="17"/>
      <c r="CY123" s="17"/>
      <c r="DK123" s="17"/>
      <c r="DM123" s="17"/>
      <c r="DY123" s="17"/>
      <c r="EA123" s="17"/>
      <c r="EM123" s="17"/>
      <c r="EO123" s="17"/>
      <c r="FA123" s="17"/>
      <c r="FC123" s="17"/>
      <c r="FO123" s="17"/>
      <c r="FQ123" s="17"/>
      <c r="HK123" s="32"/>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85">
        <v>41589</v>
      </c>
      <c r="B124" s="1277"/>
      <c r="C124" s="401"/>
      <c r="D124" s="401"/>
      <c r="AR124" s="23"/>
      <c r="AT124" s="23"/>
      <c r="BH124" s="23"/>
      <c r="BU124" s="17"/>
      <c r="BW124" s="17"/>
      <c r="CI124" s="17"/>
      <c r="CK124" s="17"/>
      <c r="CW124" s="17"/>
      <c r="CY124" s="17"/>
      <c r="DK124" s="17"/>
      <c r="DM124" s="17"/>
      <c r="DY124" s="17"/>
      <c r="EA124" s="17"/>
      <c r="EM124" s="17"/>
      <c r="EO124" s="17"/>
      <c r="FA124" s="17"/>
      <c r="FC124" s="17"/>
      <c r="FO124" s="17"/>
      <c r="FQ124" s="17"/>
      <c r="HK124" s="32"/>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77">
        <v>41606</v>
      </c>
      <c r="B125" s="1277"/>
      <c r="C125" s="401"/>
      <c r="D125" s="401"/>
      <c r="AR125" s="23"/>
      <c r="AT125" s="23"/>
      <c r="BH125" s="23"/>
      <c r="BU125" s="17"/>
      <c r="BW125" s="17"/>
      <c r="CI125" s="17"/>
      <c r="CK125" s="17"/>
      <c r="CW125" s="17"/>
      <c r="CY125" s="17"/>
      <c r="DK125" s="17"/>
      <c r="DM125" s="17"/>
      <c r="DY125" s="17"/>
      <c r="EA125" s="17"/>
      <c r="EM125" s="17"/>
      <c r="EO125" s="17"/>
      <c r="FA125" s="17"/>
      <c r="FC125" s="17"/>
      <c r="FO125" s="17"/>
      <c r="FQ125" s="17"/>
      <c r="HK125" s="32"/>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77">
        <v>41607</v>
      </c>
      <c r="B126" s="1277"/>
      <c r="C126" s="401"/>
      <c r="D126" s="401"/>
      <c r="AR126" s="23"/>
      <c r="AT126" s="23"/>
      <c r="BH126" s="23"/>
      <c r="BU126" s="17"/>
      <c r="BW126" s="17"/>
      <c r="CI126" s="17"/>
      <c r="CK126" s="17"/>
      <c r="CW126" s="17"/>
      <c r="CY126" s="17"/>
      <c r="DK126" s="17"/>
      <c r="DM126" s="17"/>
      <c r="DY126" s="17"/>
      <c r="EA126" s="17"/>
      <c r="EM126" s="17"/>
      <c r="EO126" s="17"/>
      <c r="FA126" s="17"/>
      <c r="FC126" s="17"/>
      <c r="FO126" s="17"/>
      <c r="FQ126" s="17"/>
      <c r="HK126" s="32"/>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77">
        <v>41632</v>
      </c>
      <c r="B127" s="1277"/>
      <c r="C127" s="401"/>
      <c r="D127" s="401"/>
      <c r="AR127" s="23"/>
      <c r="AT127" s="23"/>
      <c r="BH127" s="23"/>
      <c r="BU127" s="17"/>
      <c r="BW127" s="17"/>
      <c r="CI127" s="17"/>
      <c r="CK127" s="17"/>
      <c r="CW127" s="17"/>
      <c r="CY127" s="17"/>
      <c r="DK127" s="17"/>
      <c r="DM127" s="17"/>
      <c r="DY127" s="17"/>
      <c r="EA127" s="17"/>
      <c r="EM127" s="17"/>
      <c r="EO127" s="17"/>
      <c r="FA127" s="17"/>
      <c r="FC127" s="17"/>
      <c r="FO127" s="17"/>
      <c r="FQ127" s="17"/>
      <c r="HK127" s="32"/>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77">
        <v>41633</v>
      </c>
      <c r="B128" s="1277"/>
      <c r="C128" s="401"/>
      <c r="D128" s="401"/>
      <c r="AR128" s="23"/>
      <c r="AT128" s="23"/>
      <c r="BH128" s="23"/>
      <c r="BU128" s="17"/>
      <c r="BW128" s="17"/>
      <c r="CI128" s="17"/>
      <c r="CK128" s="17"/>
      <c r="CW128" s="17"/>
      <c r="CY128" s="17"/>
      <c r="DK128" s="17"/>
      <c r="DM128" s="17"/>
      <c r="DY128" s="17"/>
      <c r="EA128" s="17"/>
      <c r="EM128" s="17"/>
      <c r="EO128" s="17"/>
      <c r="FA128" s="17"/>
      <c r="FC128" s="17"/>
      <c r="FO128" s="17"/>
      <c r="FQ128" s="17"/>
      <c r="HK128" s="32"/>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77">
        <v>41634</v>
      </c>
      <c r="B129" s="1277"/>
      <c r="C129" s="401"/>
      <c r="D129" s="401"/>
      <c r="AR129" s="23"/>
      <c r="AT129" s="23"/>
      <c r="BH129" s="23"/>
      <c r="BU129" s="17"/>
      <c r="BW129" s="17"/>
      <c r="CI129" s="17"/>
      <c r="CK129" s="17"/>
      <c r="CW129" s="17"/>
      <c r="CY129" s="17"/>
      <c r="DK129" s="17"/>
      <c r="DM129" s="17"/>
      <c r="DY129" s="17"/>
      <c r="EA129" s="17"/>
      <c r="EM129" s="17"/>
      <c r="EO129" s="17"/>
      <c r="FA129" s="17"/>
      <c r="FC129" s="17"/>
      <c r="FO129" s="17"/>
      <c r="FQ129" s="17"/>
      <c r="HK129" s="32"/>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77">
        <v>41635</v>
      </c>
      <c r="B130" s="1277"/>
      <c r="C130" s="401"/>
      <c r="AR130" s="23"/>
      <c r="AT130" s="23"/>
      <c r="BH130" s="23"/>
      <c r="BU130" s="17"/>
      <c r="BW130" s="17"/>
      <c r="CI130" s="17"/>
      <c r="CK130" s="17"/>
      <c r="CW130" s="17"/>
      <c r="CY130" s="17"/>
      <c r="DK130" s="17"/>
      <c r="DM130" s="17"/>
      <c r="DY130" s="17"/>
      <c r="EA130" s="17"/>
      <c r="EM130" s="17"/>
      <c r="EO130" s="17"/>
      <c r="FA130" s="17"/>
      <c r="FC130" s="17"/>
      <c r="FO130" s="17"/>
      <c r="FQ130" s="17"/>
      <c r="HK130" s="32"/>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77">
        <v>41640</v>
      </c>
      <c r="B131" s="1277"/>
      <c r="C131" s="401"/>
      <c r="AR131" s="23"/>
      <c r="AT131" s="23"/>
      <c r="BH131" s="23"/>
      <c r="BU131" s="17"/>
      <c r="BW131" s="17"/>
      <c r="CI131" s="17"/>
      <c r="CK131" s="17"/>
      <c r="CW131" s="17"/>
      <c r="CY131" s="17"/>
      <c r="DK131" s="17"/>
      <c r="DM131" s="17"/>
      <c r="DY131" s="17"/>
      <c r="EA131" s="17"/>
      <c r="EM131" s="17"/>
      <c r="EO131" s="17"/>
      <c r="FA131" s="17"/>
      <c r="FC131" s="17"/>
      <c r="FO131" s="17"/>
      <c r="FQ131" s="17"/>
      <c r="HK131" s="32"/>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77">
        <v>41659</v>
      </c>
      <c r="B132" s="1277"/>
      <c r="C132" s="401"/>
      <c r="AR132" s="23"/>
      <c r="AT132" s="23"/>
      <c r="BH132" s="23"/>
      <c r="BU132" s="17"/>
      <c r="BW132" s="17"/>
      <c r="CI132" s="17"/>
      <c r="CK132" s="17"/>
      <c r="CW132" s="17"/>
      <c r="CY132" s="17"/>
      <c r="DK132" s="17"/>
      <c r="DM132" s="17"/>
      <c r="DY132" s="17"/>
      <c r="EA132" s="17"/>
      <c r="EM132" s="17"/>
      <c r="EO132" s="17"/>
      <c r="FA132" s="17"/>
      <c r="FC132" s="17"/>
      <c r="FO132" s="17"/>
      <c r="FQ132" s="17"/>
      <c r="HK132" s="32"/>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77">
        <v>41747</v>
      </c>
      <c r="B133" s="1277"/>
      <c r="C133" s="401"/>
      <c r="AR133" s="23"/>
      <c r="AT133" s="23"/>
      <c r="BH133" s="23"/>
      <c r="BU133" s="17"/>
      <c r="BW133" s="17"/>
      <c r="CI133" s="17"/>
      <c r="CK133" s="17"/>
      <c r="CW133" s="17"/>
      <c r="CY133" s="17"/>
      <c r="DK133" s="17"/>
      <c r="DM133" s="17"/>
      <c r="DY133" s="17"/>
      <c r="EA133" s="17"/>
      <c r="EM133" s="17"/>
      <c r="EO133" s="17"/>
      <c r="FA133" s="17"/>
      <c r="FC133" s="17"/>
      <c r="FO133" s="17"/>
      <c r="FQ133" s="17"/>
      <c r="HK133" s="32"/>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77">
        <v>41785</v>
      </c>
      <c r="B134" s="1277"/>
      <c r="C134" s="401"/>
      <c r="AR134" s="23"/>
      <c r="AT134" s="23"/>
      <c r="BH134" s="23"/>
      <c r="BU134" s="17"/>
      <c r="BW134" s="17"/>
      <c r="CI134" s="17"/>
      <c r="CK134" s="17"/>
      <c r="CW134" s="17"/>
      <c r="CY134" s="17"/>
      <c r="DK134" s="17"/>
      <c r="DM134" s="17"/>
      <c r="DY134" s="17"/>
      <c r="EA134" s="17"/>
      <c r="EM134" s="17"/>
      <c r="EO134" s="17"/>
      <c r="FA134" s="17"/>
      <c r="FC134" s="17"/>
      <c r="FO134" s="17"/>
      <c r="FQ134" s="17"/>
      <c r="HK134" s="32"/>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77">
        <v>41824</v>
      </c>
      <c r="B135" s="1277"/>
      <c r="C135" s="401"/>
      <c r="AR135" s="23"/>
      <c r="AT135" s="23"/>
      <c r="BH135" s="23"/>
      <c r="BU135" s="17"/>
      <c r="BW135" s="17"/>
      <c r="CI135" s="17"/>
      <c r="CK135" s="17"/>
      <c r="CW135" s="17"/>
      <c r="CY135" s="17"/>
      <c r="DK135" s="17"/>
      <c r="DM135" s="17"/>
      <c r="DY135" s="17"/>
      <c r="EA135" s="17"/>
      <c r="EM135" s="17"/>
      <c r="EO135" s="17"/>
      <c r="FA135" s="17"/>
      <c r="FC135" s="17"/>
      <c r="FO135" s="17"/>
      <c r="FQ135" s="17"/>
      <c r="HK135" s="32"/>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77">
        <v>41883</v>
      </c>
      <c r="B136" s="1277"/>
      <c r="C136" s="401"/>
      <c r="AR136" s="23"/>
      <c r="AT136" s="23"/>
      <c r="BH136" s="23"/>
      <c r="BU136" s="17"/>
      <c r="BW136" s="17"/>
      <c r="CI136" s="17"/>
      <c r="CK136" s="17"/>
      <c r="CW136" s="17"/>
      <c r="CY136" s="17"/>
      <c r="DK136" s="17"/>
      <c r="DM136" s="17"/>
      <c r="DY136" s="17"/>
      <c r="EA136" s="17"/>
      <c r="EM136" s="17"/>
      <c r="EO136" s="17"/>
      <c r="FA136" s="17"/>
      <c r="FC136" s="17"/>
      <c r="FO136" s="17"/>
      <c r="FQ136" s="17"/>
      <c r="HK136" s="32"/>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77">
        <v>41954</v>
      </c>
      <c r="B137" s="1277"/>
      <c r="C137" s="401"/>
      <c r="AR137" s="23"/>
      <c r="AT137" s="23"/>
      <c r="BH137" s="23"/>
      <c r="BU137" s="17"/>
      <c r="BW137" s="17"/>
      <c r="CI137" s="17"/>
      <c r="CK137" s="17"/>
      <c r="CW137" s="17"/>
      <c r="CY137" s="17"/>
      <c r="DK137" s="17"/>
      <c r="DM137" s="17"/>
      <c r="DY137" s="17"/>
      <c r="EA137" s="17"/>
      <c r="EM137" s="17"/>
      <c r="EO137" s="17"/>
      <c r="FA137" s="17"/>
      <c r="FC137" s="17"/>
      <c r="FO137" s="17"/>
      <c r="FQ137" s="17"/>
      <c r="HK137" s="32"/>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77">
        <v>41970</v>
      </c>
      <c r="B138" s="1277"/>
      <c r="C138" s="401"/>
      <c r="AR138" s="23"/>
      <c r="AT138" s="23"/>
      <c r="BH138" s="23"/>
      <c r="BU138" s="17"/>
      <c r="BW138" s="17"/>
      <c r="CI138" s="17"/>
      <c r="CK138" s="17"/>
      <c r="CW138" s="17"/>
      <c r="CY138" s="17"/>
      <c r="DK138" s="17"/>
      <c r="DM138" s="17"/>
      <c r="DY138" s="17"/>
      <c r="EA138" s="17"/>
      <c r="EM138" s="17"/>
      <c r="EO138" s="17"/>
      <c r="FA138" s="17"/>
      <c r="FC138" s="17"/>
      <c r="FO138" s="17"/>
      <c r="FQ138" s="17"/>
      <c r="HK138" s="32"/>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77">
        <v>41971</v>
      </c>
      <c r="B139" s="1277"/>
      <c r="C139" s="401"/>
      <c r="AR139" s="23"/>
      <c r="AT139" s="23"/>
      <c r="BH139" s="23"/>
      <c r="BU139" s="17"/>
      <c r="BW139" s="17"/>
      <c r="CI139" s="17"/>
      <c r="CK139" s="17"/>
      <c r="CW139" s="17"/>
      <c r="CY139" s="17"/>
      <c r="DK139" s="17"/>
      <c r="DM139" s="17"/>
      <c r="DY139" s="17"/>
      <c r="EA139" s="17"/>
      <c r="EM139" s="17"/>
      <c r="EO139" s="17"/>
      <c r="FA139" s="17"/>
      <c r="FC139" s="17"/>
      <c r="FO139" s="17"/>
      <c r="FQ139" s="17"/>
      <c r="HK139" s="32"/>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77">
        <v>41997</v>
      </c>
      <c r="B140" s="1277"/>
      <c r="C140" s="401"/>
      <c r="AR140" s="23"/>
      <c r="AT140" s="23"/>
      <c r="BH140" s="23"/>
      <c r="BU140" s="17"/>
      <c r="BW140" s="17"/>
      <c r="CI140" s="17"/>
      <c r="CK140" s="17"/>
      <c r="CW140" s="17"/>
      <c r="CY140" s="17"/>
      <c r="DK140" s="17"/>
      <c r="DM140" s="17"/>
      <c r="DY140" s="17"/>
      <c r="EA140" s="17"/>
      <c r="EM140" s="17"/>
      <c r="EO140" s="17"/>
      <c r="FA140" s="17"/>
      <c r="FC140" s="17"/>
      <c r="FO140" s="17"/>
      <c r="FQ140" s="17"/>
      <c r="HK140" s="32"/>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77">
        <v>41998</v>
      </c>
      <c r="B141" s="1277"/>
      <c r="C141" s="401"/>
      <c r="AR141" s="23"/>
      <c r="AT141" s="23"/>
      <c r="BH141" s="23"/>
      <c r="BU141" s="17"/>
      <c r="BW141" s="17"/>
      <c r="CI141" s="17"/>
      <c r="CK141" s="17"/>
      <c r="CW141" s="17"/>
      <c r="CY141" s="17"/>
      <c r="DK141" s="17"/>
      <c r="DM141" s="17"/>
      <c r="DY141" s="17"/>
      <c r="EA141" s="17"/>
      <c r="EM141" s="17"/>
      <c r="EO141" s="17"/>
      <c r="FA141" s="17"/>
      <c r="FC141" s="17"/>
      <c r="FO141" s="17"/>
      <c r="FQ141" s="17"/>
      <c r="HK141" s="32"/>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77">
        <v>41999</v>
      </c>
      <c r="B142" s="1277"/>
      <c r="C142" s="401"/>
      <c r="AR142" s="23"/>
      <c r="AT142" s="23"/>
      <c r="BH142" s="23"/>
      <c r="BU142" s="17"/>
      <c r="BW142" s="17"/>
      <c r="CI142" s="17"/>
      <c r="CK142" s="17"/>
      <c r="CW142" s="17"/>
      <c r="CY142" s="17"/>
      <c r="DK142" s="17"/>
      <c r="DM142" s="17"/>
      <c r="DY142" s="17"/>
      <c r="EA142" s="17"/>
      <c r="EM142" s="17"/>
      <c r="EO142" s="17"/>
      <c r="FA142" s="17"/>
      <c r="FC142" s="17"/>
      <c r="FO142" s="17"/>
      <c r="FQ142" s="17"/>
      <c r="HK142" s="32"/>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77">
        <v>42005</v>
      </c>
      <c r="B143" s="1277"/>
      <c r="C143" s="401"/>
      <c r="AR143" s="23"/>
      <c r="AT143" s="23"/>
      <c r="BH143" s="23"/>
      <c r="BU143" s="17"/>
      <c r="BW143" s="17"/>
      <c r="CI143" s="17"/>
      <c r="CK143" s="17"/>
      <c r="CW143" s="17"/>
      <c r="CY143" s="17"/>
      <c r="DK143" s="17"/>
      <c r="DM143" s="17"/>
      <c r="DY143" s="17"/>
      <c r="EA143" s="17"/>
      <c r="EM143" s="17"/>
      <c r="EO143" s="17"/>
      <c r="FA143" s="17"/>
      <c r="FC143" s="17"/>
      <c r="FO143" s="17"/>
      <c r="FQ143" s="17"/>
      <c r="HK143" s="32"/>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77">
        <v>42023</v>
      </c>
      <c r="B144" s="1277"/>
      <c r="C144" s="401"/>
      <c r="AR144" s="23"/>
      <c r="AT144" s="23"/>
      <c r="BH144" s="23"/>
      <c r="BU144" s="17"/>
      <c r="BW144" s="17"/>
      <c r="CI144" s="17"/>
      <c r="CK144" s="17"/>
      <c r="CW144" s="17"/>
      <c r="CY144" s="17"/>
      <c r="DK144" s="17"/>
      <c r="DM144" s="17"/>
      <c r="DY144" s="17"/>
      <c r="EA144" s="17"/>
      <c r="EM144" s="17"/>
      <c r="EO144" s="17"/>
      <c r="FA144" s="17"/>
      <c r="FC144" s="17"/>
      <c r="FO144" s="17"/>
      <c r="FQ144" s="17"/>
      <c r="HK144" s="32"/>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77">
        <v>42097</v>
      </c>
      <c r="B145" s="1277"/>
      <c r="C145" s="401"/>
      <c r="AR145" s="23"/>
      <c r="AT145" s="23"/>
      <c r="BH145" s="23"/>
      <c r="BU145" s="17"/>
      <c r="BW145" s="17"/>
      <c r="CI145" s="17"/>
      <c r="CK145" s="17"/>
      <c r="CW145" s="17"/>
      <c r="CY145" s="17"/>
      <c r="DK145" s="17"/>
      <c r="DM145" s="17"/>
      <c r="DY145" s="17"/>
      <c r="EA145" s="17"/>
      <c r="EM145" s="17"/>
      <c r="EO145" s="17"/>
      <c r="FA145" s="17"/>
      <c r="FC145" s="17"/>
      <c r="FO145" s="17"/>
      <c r="FQ145" s="17"/>
      <c r="HK145" s="32"/>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77">
        <v>42149</v>
      </c>
      <c r="B146" s="1277"/>
      <c r="C146" s="401"/>
      <c r="AR146" s="23"/>
      <c r="AT146" s="23"/>
      <c r="BH146" s="23"/>
      <c r="BU146" s="17"/>
      <c r="BW146" s="17"/>
      <c r="CI146" s="17"/>
      <c r="CK146" s="17"/>
      <c r="CW146" s="17"/>
      <c r="CY146" s="17"/>
      <c r="DK146" s="17"/>
      <c r="DM146" s="17"/>
      <c r="DY146" s="17"/>
      <c r="EA146" s="17"/>
      <c r="EM146" s="17"/>
      <c r="EO146" s="17"/>
      <c r="FA146" s="17"/>
      <c r="FC146" s="17"/>
      <c r="FO146" s="17"/>
      <c r="FQ146" s="17"/>
      <c r="HK146" s="32"/>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77">
        <v>42188</v>
      </c>
      <c r="B147" s="1277"/>
      <c r="C147" s="401"/>
      <c r="AR147" s="23"/>
      <c r="AT147" s="23"/>
      <c r="BH147" s="23"/>
      <c r="BU147" s="17"/>
      <c r="BW147" s="17"/>
      <c r="CI147" s="17"/>
      <c r="CK147" s="17"/>
      <c r="CW147" s="17"/>
      <c r="CY147" s="17"/>
      <c r="DK147" s="17"/>
      <c r="DM147" s="17"/>
      <c r="DY147" s="17"/>
      <c r="EA147" s="17"/>
      <c r="EM147" s="17"/>
      <c r="EO147" s="17"/>
      <c r="FA147" s="17"/>
      <c r="FC147" s="17"/>
      <c r="FO147" s="17"/>
      <c r="FQ147" s="17"/>
      <c r="HK147" s="32"/>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77">
        <v>42254</v>
      </c>
      <c r="B148" s="1277"/>
      <c r="C148" s="401"/>
      <c r="AR148" s="23"/>
      <c r="AT148" s="23"/>
      <c r="BH148" s="23"/>
      <c r="BU148" s="17"/>
      <c r="BW148" s="17"/>
      <c r="CI148" s="17"/>
      <c r="CK148" s="17"/>
      <c r="CW148" s="17"/>
      <c r="CY148" s="17"/>
      <c r="DK148" s="17"/>
      <c r="DM148" s="17"/>
      <c r="DY148" s="17"/>
      <c r="EA148" s="17"/>
      <c r="EM148" s="17"/>
      <c r="EO148" s="17"/>
      <c r="FA148" s="17"/>
      <c r="FC148" s="17"/>
      <c r="FO148" s="17"/>
      <c r="FQ148" s="17"/>
      <c r="HK148" s="32"/>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77">
        <v>42319</v>
      </c>
      <c r="B149" s="1277"/>
      <c r="C149" s="401"/>
      <c r="AR149" s="23"/>
      <c r="AT149" s="23"/>
      <c r="BH149" s="23"/>
      <c r="BU149" s="17"/>
      <c r="BW149" s="17"/>
      <c r="CI149" s="17"/>
      <c r="CK149" s="17"/>
      <c r="CW149" s="17"/>
      <c r="CY149" s="17"/>
      <c r="DK149" s="17"/>
      <c r="DM149" s="17"/>
      <c r="DY149" s="17"/>
      <c r="EA149" s="17"/>
      <c r="EM149" s="17"/>
      <c r="EO149" s="17"/>
      <c r="FA149" s="17"/>
      <c r="FC149" s="17"/>
      <c r="FO149" s="17"/>
      <c r="FQ149" s="17"/>
      <c r="HK149" s="32"/>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77">
        <v>42334</v>
      </c>
      <c r="B150" s="1277"/>
      <c r="C150" s="401"/>
      <c r="AR150" s="23"/>
      <c r="AT150" s="23"/>
      <c r="BH150" s="23"/>
      <c r="BU150" s="17"/>
      <c r="BW150" s="17"/>
      <c r="CI150" s="17"/>
      <c r="CK150" s="17"/>
      <c r="CW150" s="17"/>
      <c r="CY150" s="17"/>
      <c r="DK150" s="17"/>
      <c r="DM150" s="17"/>
      <c r="DY150" s="17"/>
      <c r="EA150" s="17"/>
      <c r="EM150" s="17"/>
      <c r="EO150" s="17"/>
      <c r="FA150" s="17"/>
      <c r="FC150" s="17"/>
      <c r="FO150" s="17"/>
      <c r="FQ150" s="17"/>
      <c r="HK150" s="32"/>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77">
        <v>42335</v>
      </c>
      <c r="B151" s="1277"/>
      <c r="C151" s="401"/>
      <c r="AR151" s="23"/>
      <c r="AT151" s="23"/>
      <c r="BH151" s="23"/>
      <c r="BU151" s="17"/>
      <c r="BW151" s="17"/>
      <c r="CI151" s="17"/>
      <c r="CK151" s="17"/>
      <c r="CW151" s="17"/>
      <c r="CY151" s="17"/>
      <c r="DK151" s="17"/>
      <c r="DM151" s="17"/>
      <c r="DY151" s="17"/>
      <c r="EA151" s="17"/>
      <c r="EM151" s="17"/>
      <c r="EO151" s="17"/>
      <c r="FA151" s="17"/>
      <c r="FC151" s="17"/>
      <c r="FO151" s="17"/>
      <c r="FQ151" s="17"/>
      <c r="HK151" s="32"/>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77">
        <v>42361</v>
      </c>
      <c r="B152" s="1277"/>
      <c r="C152" s="401"/>
      <c r="AR152" s="23"/>
      <c r="AT152" s="23"/>
      <c r="BH152" s="23"/>
      <c r="BU152" s="17"/>
      <c r="BW152" s="17"/>
      <c r="CI152" s="17"/>
      <c r="CK152" s="17"/>
      <c r="CW152" s="17"/>
      <c r="CY152" s="17"/>
      <c r="DK152" s="17"/>
      <c r="DM152" s="17"/>
      <c r="DY152" s="17"/>
      <c r="EA152" s="17"/>
      <c r="EM152" s="17"/>
      <c r="EO152" s="17"/>
      <c r="FA152" s="17"/>
      <c r="FC152" s="17"/>
      <c r="FO152" s="17"/>
      <c r="FQ152" s="17"/>
      <c r="HK152" s="32"/>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77">
        <v>42362</v>
      </c>
      <c r="B153" s="1277"/>
      <c r="C153" s="401"/>
      <c r="AR153" s="23"/>
      <c r="AT153" s="23"/>
      <c r="BH153" s="23"/>
      <c r="BU153" s="17"/>
      <c r="BW153" s="17"/>
      <c r="CI153" s="17"/>
      <c r="CK153" s="17"/>
      <c r="CW153" s="17"/>
      <c r="CY153" s="17"/>
      <c r="DK153" s="17"/>
      <c r="DM153" s="17"/>
      <c r="DY153" s="17"/>
      <c r="EA153" s="17"/>
      <c r="EM153" s="17"/>
      <c r="EO153" s="17"/>
      <c r="FA153" s="17"/>
      <c r="FC153" s="17"/>
      <c r="FO153" s="17"/>
      <c r="FQ153" s="17"/>
      <c r="HK153" s="32"/>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77">
        <v>42363</v>
      </c>
      <c r="B154" s="1277"/>
      <c r="C154" s="401"/>
      <c r="AR154" s="23"/>
      <c r="AT154" s="23"/>
      <c r="BH154" s="23"/>
      <c r="BU154" s="17"/>
      <c r="BW154" s="17"/>
      <c r="CI154" s="17"/>
      <c r="CK154" s="17"/>
      <c r="CW154" s="17"/>
      <c r="CY154" s="17"/>
      <c r="DK154" s="17"/>
      <c r="DM154" s="17"/>
      <c r="DY154" s="17"/>
      <c r="EA154" s="17"/>
      <c r="EM154" s="17"/>
      <c r="EO154" s="17"/>
      <c r="FA154" s="17"/>
      <c r="FC154" s="17"/>
      <c r="FO154" s="17"/>
      <c r="FQ154" s="17"/>
      <c r="HK154" s="32"/>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77">
        <v>42370</v>
      </c>
      <c r="B155" s="1277"/>
      <c r="C155" s="401"/>
      <c r="AR155" s="23"/>
      <c r="AT155" s="23"/>
      <c r="BH155" s="23"/>
      <c r="BU155" s="17"/>
      <c r="BW155" s="17"/>
      <c r="CI155" s="17"/>
      <c r="CK155" s="17"/>
      <c r="CW155" s="17"/>
      <c r="CY155" s="17"/>
      <c r="DK155" s="17"/>
      <c r="DM155" s="17"/>
      <c r="DY155" s="17"/>
      <c r="EA155" s="17"/>
      <c r="EM155" s="17"/>
      <c r="EO155" s="17"/>
      <c r="FA155" s="17"/>
      <c r="FC155" s="17"/>
      <c r="FO155" s="17"/>
      <c r="FQ155" s="17"/>
      <c r="HK155" s="32"/>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77">
        <v>42387</v>
      </c>
      <c r="B156" s="1277"/>
      <c r="C156" s="401"/>
      <c r="AR156" s="23"/>
      <c r="AT156" s="23"/>
      <c r="BH156" s="23"/>
      <c r="BU156" s="17"/>
      <c r="BW156" s="17"/>
      <c r="CI156" s="17"/>
      <c r="CK156" s="17"/>
      <c r="CW156" s="17"/>
      <c r="CY156" s="17"/>
      <c r="DK156" s="17"/>
      <c r="DM156" s="17"/>
      <c r="DY156" s="17"/>
      <c r="EA156" s="17"/>
      <c r="EM156" s="17"/>
      <c r="EO156" s="17"/>
      <c r="FA156" s="17"/>
      <c r="FC156" s="17"/>
      <c r="FO156" s="17"/>
      <c r="FQ156" s="17"/>
      <c r="HK156" s="32"/>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77">
        <v>42454</v>
      </c>
      <c r="B157" s="1277"/>
      <c r="C157" s="401"/>
      <c r="AR157" s="23"/>
      <c r="AT157" s="23"/>
      <c r="BH157" s="23"/>
      <c r="BU157" s="17"/>
      <c r="BW157" s="17"/>
      <c r="CI157" s="17"/>
      <c r="CK157" s="17"/>
      <c r="CW157" s="17"/>
      <c r="CY157" s="17"/>
      <c r="DK157" s="17"/>
      <c r="DM157" s="17"/>
      <c r="DY157" s="17"/>
      <c r="EA157" s="17"/>
      <c r="EM157" s="17"/>
      <c r="EO157" s="17"/>
      <c r="FA157" s="17"/>
      <c r="FC157" s="17"/>
      <c r="FO157" s="17"/>
      <c r="FQ157" s="17"/>
      <c r="HK157" s="32"/>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77">
        <v>42520</v>
      </c>
      <c r="B158" s="1277"/>
      <c r="C158" s="401"/>
      <c r="AR158" s="23"/>
      <c r="AT158" s="23"/>
      <c r="BH158" s="23"/>
      <c r="BU158" s="17"/>
      <c r="BW158" s="17"/>
      <c r="CI158" s="17"/>
      <c r="CK158" s="17"/>
      <c r="CW158" s="17"/>
      <c r="CY158" s="17"/>
      <c r="DK158" s="17"/>
      <c r="DM158" s="17"/>
      <c r="DY158" s="17"/>
      <c r="EA158" s="17"/>
      <c r="EM158" s="17"/>
      <c r="EO158" s="17"/>
      <c r="FA158" s="17"/>
      <c r="FC158" s="17"/>
      <c r="FO158" s="17"/>
      <c r="FQ158" s="17"/>
      <c r="HK158" s="32"/>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77">
        <v>42555</v>
      </c>
      <c r="B159" s="1277"/>
      <c r="C159" s="401"/>
      <c r="AR159" s="23"/>
      <c r="AT159" s="23"/>
      <c r="BH159" s="23"/>
      <c r="BU159" s="17"/>
      <c r="BW159" s="17"/>
      <c r="CI159" s="17"/>
      <c r="CK159" s="17"/>
      <c r="CW159" s="17"/>
      <c r="CY159" s="17"/>
      <c r="DK159" s="17"/>
      <c r="DM159" s="17"/>
      <c r="DY159" s="17"/>
      <c r="EA159" s="17"/>
      <c r="EM159" s="17"/>
      <c r="EO159" s="17"/>
      <c r="FA159" s="17"/>
      <c r="FC159" s="17"/>
      <c r="FO159" s="17"/>
      <c r="FQ159" s="17"/>
      <c r="HK159" s="32"/>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77">
        <v>42618</v>
      </c>
      <c r="B160" s="1277"/>
      <c r="C160" s="401"/>
      <c r="AR160" s="23"/>
      <c r="AT160" s="23"/>
      <c r="BH160" s="23"/>
      <c r="BU160" s="17"/>
      <c r="BW160" s="17"/>
      <c r="CI160" s="17"/>
      <c r="CK160" s="17"/>
      <c r="CW160" s="17"/>
      <c r="CY160" s="17"/>
      <c r="DK160" s="17"/>
      <c r="DM160" s="17"/>
      <c r="DY160" s="17"/>
      <c r="EA160" s="17"/>
      <c r="EM160" s="17"/>
      <c r="EO160" s="17"/>
      <c r="FA160" s="17"/>
      <c r="FC160" s="17"/>
      <c r="FO160" s="17"/>
      <c r="FQ160" s="17"/>
      <c r="HK160" s="32"/>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77">
        <v>42685</v>
      </c>
      <c r="B161" s="1277"/>
      <c r="C161" s="401"/>
      <c r="AR161" s="23"/>
      <c r="AT161" s="23"/>
      <c r="BH161" s="23"/>
      <c r="BU161" s="17"/>
      <c r="BW161" s="17"/>
      <c r="CI161" s="17"/>
      <c r="CK161" s="17"/>
      <c r="CW161" s="17"/>
      <c r="CY161" s="17"/>
      <c r="DK161" s="17"/>
      <c r="DM161" s="17"/>
      <c r="DY161" s="17"/>
      <c r="EA161" s="17"/>
      <c r="EM161" s="17"/>
      <c r="EO161" s="17"/>
      <c r="FA161" s="17"/>
      <c r="FC161" s="17"/>
      <c r="FO161" s="17"/>
      <c r="FQ161" s="17"/>
      <c r="HK161" s="32"/>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77">
        <v>42688</v>
      </c>
      <c r="B162" s="1277"/>
      <c r="C162" s="401"/>
      <c r="AR162" s="23"/>
      <c r="AT162" s="23"/>
      <c r="BH162" s="23"/>
      <c r="BU162" s="17"/>
      <c r="BW162" s="17"/>
      <c r="CI162" s="17"/>
      <c r="CK162" s="17"/>
      <c r="CW162" s="17"/>
      <c r="CY162" s="17"/>
      <c r="DK162" s="17"/>
      <c r="DM162" s="17"/>
      <c r="DY162" s="17"/>
      <c r="EA162" s="17"/>
      <c r="EM162" s="17"/>
      <c r="EO162" s="17"/>
      <c r="FA162" s="17"/>
      <c r="FC162" s="17"/>
      <c r="FO162" s="17"/>
      <c r="FQ162" s="17"/>
      <c r="HK162" s="32"/>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77">
        <v>42699</v>
      </c>
      <c r="B163" s="1277"/>
      <c r="C163" s="401"/>
      <c r="AR163" s="23"/>
      <c r="AT163" s="23"/>
      <c r="BH163" s="23"/>
      <c r="BU163" s="17"/>
      <c r="BW163" s="17"/>
      <c r="CI163" s="17"/>
      <c r="CK163" s="17"/>
      <c r="CW163" s="17"/>
      <c r="CY163" s="17"/>
      <c r="DK163" s="17"/>
      <c r="DM163" s="17"/>
      <c r="DY163" s="17"/>
      <c r="EA163" s="17"/>
      <c r="EM163" s="17"/>
      <c r="EO163" s="17"/>
      <c r="FA163" s="17"/>
      <c r="FC163" s="17"/>
      <c r="FO163" s="17"/>
      <c r="FQ163" s="17"/>
      <c r="HK163" s="32"/>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77">
        <v>42727</v>
      </c>
      <c r="B164" s="1277"/>
      <c r="C164" s="401"/>
      <c r="AR164" s="23"/>
      <c r="AT164" s="23"/>
      <c r="BH164" s="23"/>
      <c r="BU164" s="17"/>
      <c r="BW164" s="17"/>
      <c r="CI164" s="17"/>
      <c r="CK164" s="17"/>
      <c r="CW164" s="17"/>
      <c r="CY164" s="17"/>
      <c r="DK164" s="17"/>
      <c r="DM164" s="17"/>
      <c r="DY164" s="17"/>
      <c r="EA164" s="17"/>
      <c r="EM164" s="17"/>
      <c r="EO164" s="17"/>
      <c r="FA164" s="17"/>
      <c r="FC164" s="17"/>
      <c r="FO164" s="17"/>
      <c r="FQ164" s="17"/>
      <c r="HK164" s="32"/>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77">
        <v>42730</v>
      </c>
      <c r="B165" s="1277"/>
      <c r="C165" s="401"/>
      <c r="AR165" s="23"/>
      <c r="AT165" s="23"/>
      <c r="BH165" s="23"/>
      <c r="BU165" s="17"/>
      <c r="BW165" s="17"/>
      <c r="CI165" s="17"/>
      <c r="CK165" s="17"/>
      <c r="CW165" s="17"/>
      <c r="CY165" s="17"/>
      <c r="DK165" s="17"/>
      <c r="DM165" s="17"/>
      <c r="DY165" s="17"/>
      <c r="EA165" s="17"/>
      <c r="EM165" s="17"/>
      <c r="EO165" s="17"/>
      <c r="FA165" s="17"/>
      <c r="FC165" s="17"/>
      <c r="FO165" s="17"/>
      <c r="FQ165" s="17"/>
      <c r="HK165" s="32"/>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77">
        <v>42731</v>
      </c>
      <c r="B166" s="1277"/>
      <c r="C166" s="401"/>
      <c r="AR166" s="23"/>
      <c r="AT166" s="23"/>
      <c r="BH166" s="23"/>
      <c r="BU166" s="17"/>
      <c r="BW166" s="17"/>
      <c r="CI166" s="17"/>
      <c r="CK166" s="17"/>
      <c r="CW166" s="17"/>
      <c r="CY166" s="17"/>
      <c r="DK166" s="17"/>
      <c r="DM166" s="17"/>
      <c r="DY166" s="17"/>
      <c r="EA166" s="17"/>
      <c r="EM166" s="17"/>
      <c r="EO166" s="17"/>
      <c r="FA166" s="17"/>
      <c r="FC166" s="17"/>
      <c r="FO166" s="17"/>
      <c r="FQ166" s="17"/>
      <c r="HK166" s="32"/>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77">
        <v>42737</v>
      </c>
      <c r="B167" s="1277"/>
      <c r="C167" s="401"/>
      <c r="AR167" s="23"/>
      <c r="AT167" s="23"/>
      <c r="BH167" s="23"/>
      <c r="BU167" s="17"/>
      <c r="BW167" s="17"/>
      <c r="CI167" s="17"/>
      <c r="CK167" s="17"/>
      <c r="CW167" s="17"/>
      <c r="CY167" s="17"/>
      <c r="DK167" s="17"/>
      <c r="DM167" s="17"/>
      <c r="DY167" s="17"/>
      <c r="EA167" s="17"/>
      <c r="EM167" s="17"/>
      <c r="EO167" s="17"/>
      <c r="FA167" s="17"/>
      <c r="FC167" s="17"/>
      <c r="FO167" s="17"/>
      <c r="FQ167" s="17"/>
      <c r="HK167" s="32"/>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77">
        <v>42751</v>
      </c>
      <c r="B168" s="1277"/>
      <c r="C168" s="401"/>
      <c r="AR168" s="23"/>
      <c r="AT168" s="23"/>
      <c r="BH168" s="23"/>
      <c r="BU168" s="17"/>
      <c r="BW168" s="17"/>
      <c r="CI168" s="17"/>
      <c r="CK168" s="17"/>
      <c r="CW168" s="17"/>
      <c r="CY168" s="17"/>
      <c r="DK168" s="17"/>
      <c r="DM168" s="17"/>
      <c r="DY168" s="17"/>
      <c r="EA168" s="17"/>
      <c r="EM168" s="17"/>
      <c r="EO168" s="17"/>
      <c r="FA168" s="17"/>
      <c r="FC168" s="17"/>
      <c r="FO168" s="17"/>
      <c r="FQ168" s="17"/>
      <c r="HK168" s="32"/>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77">
        <v>42839</v>
      </c>
      <c r="B169" s="1277"/>
      <c r="C169" s="401"/>
      <c r="AR169" s="23"/>
      <c r="AT169" s="23"/>
      <c r="BH169" s="23"/>
      <c r="BU169" s="17"/>
      <c r="BW169" s="17"/>
      <c r="CI169" s="17"/>
      <c r="CK169" s="17"/>
      <c r="CW169" s="17"/>
      <c r="CY169" s="17"/>
      <c r="DK169" s="17"/>
      <c r="DM169" s="17"/>
      <c r="DY169" s="17"/>
      <c r="EA169" s="17"/>
      <c r="EM169" s="17"/>
      <c r="EO169" s="17"/>
      <c r="FA169" s="17"/>
      <c r="FC169" s="17"/>
      <c r="FO169" s="17"/>
      <c r="FQ169" s="17"/>
      <c r="HK169" s="32"/>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77">
        <v>42884</v>
      </c>
      <c r="B170" s="1277"/>
      <c r="C170" s="401"/>
      <c r="AR170" s="23"/>
      <c r="AT170" s="23"/>
      <c r="BH170" s="23"/>
      <c r="BU170" s="17"/>
      <c r="BW170" s="17"/>
      <c r="CI170" s="17"/>
      <c r="CK170" s="17"/>
      <c r="CW170" s="17"/>
      <c r="CY170" s="17"/>
      <c r="DK170" s="17"/>
      <c r="DM170" s="17"/>
      <c r="DY170" s="17"/>
      <c r="EA170" s="17"/>
      <c r="EM170" s="17"/>
      <c r="EO170" s="17"/>
      <c r="FA170" s="17"/>
      <c r="FC170" s="17"/>
      <c r="FO170" s="17"/>
      <c r="FQ170" s="17"/>
      <c r="HK170" s="32"/>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77">
        <v>42920</v>
      </c>
      <c r="B171" s="1277"/>
      <c r="C171" s="401"/>
      <c r="AR171" s="23"/>
      <c r="AT171" s="23"/>
      <c r="BH171" s="23"/>
      <c r="BU171" s="17"/>
      <c r="BW171" s="17"/>
      <c r="CI171" s="17"/>
      <c r="CK171" s="17"/>
      <c r="CW171" s="17"/>
      <c r="CY171" s="17"/>
      <c r="DK171" s="17"/>
      <c r="DM171" s="17"/>
      <c r="DY171" s="17"/>
      <c r="EA171" s="17"/>
      <c r="EM171" s="17"/>
      <c r="EO171" s="17"/>
      <c r="FA171" s="17"/>
      <c r="FC171" s="17"/>
      <c r="FO171" s="17"/>
      <c r="FQ171" s="17"/>
      <c r="HK171" s="32"/>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77">
        <v>42982</v>
      </c>
      <c r="B172" s="1277"/>
      <c r="C172" s="401"/>
      <c r="AR172" s="23"/>
      <c r="AT172" s="23"/>
      <c r="BH172" s="23"/>
      <c r="BU172" s="17"/>
      <c r="BW172" s="17"/>
      <c r="CI172" s="17"/>
      <c r="CK172" s="17"/>
      <c r="CW172" s="17"/>
      <c r="CY172" s="17"/>
      <c r="DK172" s="17"/>
      <c r="DM172" s="17"/>
      <c r="DY172" s="17"/>
      <c r="EA172" s="17"/>
      <c r="EM172" s="17"/>
      <c r="EO172" s="17"/>
      <c r="FA172" s="17"/>
      <c r="FC172" s="17"/>
      <c r="FO172" s="17"/>
      <c r="FQ172" s="17"/>
      <c r="HK172" s="32"/>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77">
        <v>43049</v>
      </c>
      <c r="B173" s="1277"/>
      <c r="C173" s="401"/>
      <c r="AR173" s="23"/>
      <c r="AT173" s="23"/>
      <c r="BH173" s="23"/>
      <c r="BU173" s="17"/>
      <c r="BW173" s="17"/>
      <c r="CI173" s="17"/>
      <c r="CK173" s="17"/>
      <c r="CW173" s="17"/>
      <c r="CY173" s="17"/>
      <c r="DK173" s="17"/>
      <c r="DM173" s="17"/>
      <c r="DY173" s="17"/>
      <c r="EA173" s="17"/>
      <c r="EM173" s="17"/>
      <c r="EO173" s="17"/>
      <c r="FA173" s="17"/>
      <c r="FC173" s="17"/>
      <c r="FO173" s="17"/>
      <c r="FQ173" s="17"/>
      <c r="HK173" s="32"/>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77">
        <v>43062</v>
      </c>
      <c r="B174" s="1277"/>
      <c r="C174" s="401"/>
      <c r="AR174" s="23"/>
      <c r="AT174" s="23"/>
      <c r="BH174" s="23"/>
      <c r="BU174" s="17"/>
      <c r="BW174" s="17"/>
      <c r="CI174" s="17"/>
      <c r="CK174" s="17"/>
      <c r="CW174" s="17"/>
      <c r="CY174" s="17"/>
      <c r="DK174" s="17"/>
      <c r="DM174" s="17"/>
      <c r="DY174" s="17"/>
      <c r="EA174" s="17"/>
      <c r="EM174" s="17"/>
      <c r="EO174" s="17"/>
      <c r="FA174" s="17"/>
      <c r="FC174" s="17"/>
      <c r="FO174" s="17"/>
      <c r="FQ174" s="17"/>
      <c r="HK174" s="32"/>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77">
        <v>43063</v>
      </c>
      <c r="B175" s="1277"/>
      <c r="C175" s="401"/>
      <c r="AR175" s="23"/>
      <c r="AT175" s="23"/>
      <c r="BH175" s="23"/>
      <c r="BU175" s="17"/>
      <c r="BW175" s="17"/>
      <c r="CI175" s="17"/>
      <c r="CK175" s="17"/>
      <c r="CW175" s="17"/>
      <c r="CY175" s="17"/>
      <c r="DK175" s="17"/>
      <c r="DM175" s="17"/>
      <c r="DY175" s="17"/>
      <c r="EA175" s="17"/>
      <c r="EM175" s="17"/>
      <c r="EO175" s="17"/>
      <c r="FA175" s="17"/>
      <c r="FC175" s="17"/>
      <c r="FO175" s="17"/>
      <c r="FQ175" s="17"/>
      <c r="HK175" s="32"/>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77">
        <v>43094</v>
      </c>
      <c r="B176" s="1277"/>
      <c r="C176" s="401"/>
      <c r="AR176" s="23"/>
      <c r="AT176" s="23"/>
      <c r="BH176" s="23"/>
      <c r="BU176" s="17"/>
      <c r="BW176" s="17"/>
      <c r="CI176" s="17"/>
      <c r="CK176" s="17"/>
      <c r="CW176" s="17"/>
      <c r="CY176" s="17"/>
      <c r="DK176" s="17"/>
      <c r="DM176" s="17"/>
      <c r="DY176" s="17"/>
      <c r="EA176" s="17"/>
      <c r="EM176" s="17"/>
      <c r="EO176" s="17"/>
      <c r="FA176" s="17"/>
      <c r="FC176" s="17"/>
      <c r="FO176" s="17"/>
      <c r="FQ176" s="17"/>
      <c r="HK176" s="32"/>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77">
        <v>43095</v>
      </c>
      <c r="B177" s="1277"/>
      <c r="C177" s="401"/>
      <c r="AR177" s="23"/>
      <c r="AT177" s="23"/>
      <c r="BH177" s="23"/>
      <c r="BU177" s="17"/>
      <c r="BW177" s="17"/>
      <c r="CI177" s="17"/>
      <c r="CK177" s="17"/>
      <c r="CW177" s="17"/>
      <c r="CY177" s="17"/>
      <c r="DK177" s="17"/>
      <c r="DM177" s="17"/>
      <c r="DY177" s="17"/>
      <c r="EA177" s="17"/>
      <c r="EM177" s="17"/>
      <c r="EO177" s="17"/>
      <c r="FA177" s="17"/>
      <c r="FC177" s="17"/>
      <c r="FO177" s="17"/>
      <c r="FQ177" s="17"/>
      <c r="HK177" s="32"/>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77">
        <v>43096</v>
      </c>
      <c r="B178" s="1277"/>
      <c r="C178" s="401"/>
      <c r="AR178" s="23"/>
      <c r="AT178" s="23"/>
      <c r="BH178" s="23"/>
      <c r="BU178" s="17"/>
      <c r="BW178" s="17"/>
      <c r="CI178" s="17"/>
      <c r="CK178" s="17"/>
      <c r="CW178" s="17"/>
      <c r="CY178" s="17"/>
      <c r="DK178" s="17"/>
      <c r="DM178" s="17"/>
      <c r="DY178" s="17"/>
      <c r="EA178" s="17"/>
      <c r="EM178" s="17"/>
      <c r="EO178" s="17"/>
      <c r="FA178" s="17"/>
      <c r="FC178" s="17"/>
      <c r="FO178" s="17"/>
      <c r="FQ178" s="17"/>
      <c r="HK178" s="32"/>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77">
        <v>43101</v>
      </c>
      <c r="B179" s="1277"/>
      <c r="C179" s="401"/>
      <c r="AR179" s="23"/>
      <c r="AT179" s="23"/>
      <c r="BH179" s="23"/>
      <c r="BU179" s="17"/>
      <c r="BW179" s="17"/>
      <c r="CI179" s="17"/>
      <c r="CK179" s="17"/>
      <c r="CW179" s="17"/>
      <c r="CY179" s="17"/>
      <c r="DK179" s="17"/>
      <c r="DM179" s="17"/>
      <c r="DY179" s="17"/>
      <c r="EA179" s="17"/>
      <c r="EM179" s="17"/>
      <c r="EO179" s="17"/>
      <c r="FA179" s="17"/>
      <c r="FC179" s="17"/>
      <c r="FO179" s="17"/>
      <c r="FQ179" s="17"/>
      <c r="HK179" s="32"/>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77">
        <v>43115</v>
      </c>
      <c r="B180" s="1277"/>
      <c r="C180" s="401"/>
      <c r="AR180" s="23"/>
      <c r="AT180" s="23"/>
      <c r="BH180" s="23"/>
      <c r="BU180" s="17"/>
      <c r="BW180" s="17"/>
      <c r="CI180" s="17"/>
      <c r="CK180" s="17"/>
      <c r="CW180" s="17"/>
      <c r="CY180" s="17"/>
      <c r="DK180" s="17"/>
      <c r="DM180" s="17"/>
      <c r="DY180" s="17"/>
      <c r="EA180" s="17"/>
      <c r="EM180" s="17"/>
      <c r="EO180" s="17"/>
      <c r="FA180" s="17"/>
      <c r="FC180" s="17"/>
      <c r="FO180" s="17"/>
      <c r="FQ180" s="17"/>
      <c r="HK180" s="32"/>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77">
        <v>43189</v>
      </c>
      <c r="B181" s="1277"/>
      <c r="C181" s="401"/>
      <c r="AR181" s="23"/>
      <c r="AT181" s="23"/>
      <c r="BH181" s="23"/>
      <c r="BU181" s="17"/>
      <c r="BW181" s="17"/>
      <c r="CI181" s="17"/>
      <c r="CK181" s="17"/>
      <c r="CW181" s="17"/>
      <c r="CY181" s="17"/>
      <c r="DK181" s="17"/>
      <c r="DM181" s="17"/>
      <c r="DY181" s="17"/>
      <c r="EA181" s="17"/>
      <c r="EM181" s="17"/>
      <c r="EO181" s="17"/>
      <c r="FA181" s="17"/>
      <c r="FC181" s="17"/>
      <c r="FO181" s="17"/>
      <c r="FQ181" s="17"/>
      <c r="HK181" s="32"/>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77">
        <v>43248</v>
      </c>
      <c r="B182" s="1277"/>
      <c r="C182" s="401"/>
      <c r="AR182" s="23"/>
      <c r="AT182" s="23"/>
      <c r="BH182" s="23"/>
      <c r="BU182" s="17"/>
      <c r="BW182" s="17"/>
      <c r="CI182" s="17"/>
      <c r="CK182" s="17"/>
      <c r="CW182" s="17"/>
      <c r="CY182" s="17"/>
      <c r="DK182" s="17"/>
      <c r="DM182" s="17"/>
      <c r="DY182" s="17"/>
      <c r="EA182" s="17"/>
      <c r="EM182" s="17"/>
      <c r="EO182" s="17"/>
      <c r="FA182" s="17"/>
      <c r="FC182" s="17"/>
      <c r="FO182" s="17"/>
      <c r="FQ182" s="17"/>
      <c r="HK182" s="32"/>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77">
        <v>43285</v>
      </c>
      <c r="B183" s="1277"/>
      <c r="C183" s="401"/>
      <c r="AR183" s="23"/>
      <c r="AT183" s="23"/>
      <c r="BH183" s="23"/>
      <c r="BU183" s="17"/>
      <c r="BW183" s="17"/>
      <c r="CI183" s="17"/>
      <c r="CK183" s="17"/>
      <c r="CW183" s="17"/>
      <c r="CY183" s="17"/>
      <c r="DK183" s="17"/>
      <c r="DM183" s="17"/>
      <c r="DY183" s="17"/>
      <c r="EA183" s="17"/>
      <c r="EM183" s="17"/>
      <c r="EO183" s="17"/>
      <c r="FA183" s="17"/>
      <c r="FC183" s="17"/>
      <c r="FO183" s="17"/>
      <c r="FQ183" s="17"/>
      <c r="HK183" s="32"/>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77">
        <v>43346</v>
      </c>
      <c r="B184" s="1277"/>
      <c r="C184" s="401"/>
      <c r="AR184" s="23"/>
      <c r="AT184" s="23"/>
      <c r="BH184" s="23"/>
      <c r="BU184" s="17"/>
      <c r="BW184" s="17"/>
      <c r="CI184" s="17"/>
      <c r="CK184" s="17"/>
      <c r="CW184" s="17"/>
      <c r="CY184" s="17"/>
      <c r="DK184" s="17"/>
      <c r="DM184" s="17"/>
      <c r="DY184" s="17"/>
      <c r="EA184" s="17"/>
      <c r="EM184" s="17"/>
      <c r="EO184" s="17"/>
      <c r="FA184" s="17"/>
      <c r="FC184" s="17"/>
      <c r="FO184" s="17"/>
      <c r="FQ184" s="17"/>
      <c r="HK184" s="32"/>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77">
        <v>43416</v>
      </c>
      <c r="B185" s="1277"/>
      <c r="C185" s="401"/>
      <c r="AR185" s="23"/>
      <c r="AT185" s="23"/>
      <c r="BH185" s="23"/>
      <c r="BU185" s="17"/>
      <c r="BW185" s="17"/>
      <c r="CI185" s="17"/>
      <c r="CK185" s="17"/>
      <c r="CW185" s="17"/>
      <c r="CY185" s="17"/>
      <c r="DK185" s="17"/>
      <c r="DM185" s="17"/>
      <c r="DY185" s="17"/>
      <c r="EA185" s="17"/>
      <c r="EM185" s="17"/>
      <c r="EO185" s="17"/>
      <c r="FA185" s="17"/>
      <c r="FC185" s="17"/>
      <c r="FO185" s="17"/>
      <c r="FQ185" s="17"/>
      <c r="HK185" s="32"/>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77">
        <v>43426</v>
      </c>
      <c r="B186" s="1277"/>
      <c r="C186" s="401"/>
      <c r="AR186" s="23"/>
      <c r="AT186" s="23"/>
      <c r="BH186" s="23"/>
      <c r="BU186" s="17"/>
      <c r="BW186" s="17"/>
      <c r="CI186" s="17"/>
      <c r="CK186" s="17"/>
      <c r="CW186" s="17"/>
      <c r="CY186" s="17"/>
      <c r="DK186" s="17"/>
      <c r="DM186" s="17"/>
      <c r="DY186" s="17"/>
      <c r="EA186" s="17"/>
      <c r="EM186" s="17"/>
      <c r="EO186" s="17"/>
      <c r="FA186" s="17"/>
      <c r="FC186" s="17"/>
      <c r="FO186" s="17"/>
      <c r="FQ186" s="17"/>
      <c r="HK186" s="32"/>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77">
        <v>43427</v>
      </c>
      <c r="B187" s="1277"/>
      <c r="C187" s="401"/>
      <c r="AR187" s="23"/>
      <c r="AT187" s="23"/>
      <c r="BH187" s="23"/>
      <c r="BU187" s="17"/>
      <c r="BW187" s="17"/>
      <c r="CI187" s="17"/>
      <c r="CK187" s="17"/>
      <c r="CW187" s="17"/>
      <c r="CY187" s="17"/>
      <c r="DK187" s="17"/>
      <c r="DM187" s="17"/>
      <c r="DY187" s="17"/>
      <c r="EA187" s="17"/>
      <c r="EM187" s="17"/>
      <c r="EO187" s="17"/>
      <c r="FA187" s="17"/>
      <c r="FC187" s="17"/>
      <c r="FO187" s="17"/>
      <c r="FQ187" s="17"/>
      <c r="HK187" s="32"/>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77">
        <v>43458</v>
      </c>
      <c r="B188" s="1277"/>
      <c r="C188" s="401"/>
      <c r="AR188" s="23"/>
      <c r="AT188" s="23"/>
      <c r="BH188" s="23"/>
      <c r="BU188" s="17"/>
      <c r="BW188" s="17"/>
      <c r="CI188" s="17"/>
      <c r="CK188" s="17"/>
      <c r="CW188" s="17"/>
      <c r="CY188" s="17"/>
      <c r="DK188" s="17"/>
      <c r="DM188" s="17"/>
      <c r="DY188" s="17"/>
      <c r="EA188" s="17"/>
      <c r="EM188" s="17"/>
      <c r="EO188" s="17"/>
      <c r="FA188" s="17"/>
      <c r="FC188" s="17"/>
      <c r="FO188" s="17"/>
      <c r="FQ188" s="17"/>
      <c r="HK188" s="32"/>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77">
        <v>43459</v>
      </c>
      <c r="B189" s="1277"/>
      <c r="C189" s="401"/>
      <c r="AR189" s="23"/>
      <c r="AT189" s="23"/>
      <c r="BH189" s="23"/>
      <c r="BU189" s="17"/>
      <c r="BW189" s="17"/>
      <c r="CI189" s="17"/>
      <c r="CK189" s="17"/>
      <c r="CW189" s="17"/>
      <c r="CY189" s="17"/>
      <c r="DK189" s="17"/>
      <c r="DM189" s="17"/>
      <c r="DY189" s="17"/>
      <c r="EA189" s="17"/>
      <c r="EM189" s="17"/>
      <c r="EO189" s="17"/>
      <c r="FA189" s="17"/>
      <c r="FC189" s="17"/>
      <c r="FO189" s="17"/>
      <c r="FQ189" s="17"/>
      <c r="HK189" s="32"/>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77">
        <v>43460</v>
      </c>
      <c r="B190" s="1277"/>
      <c r="C190" s="401"/>
      <c r="AR190" s="23"/>
      <c r="AT190" s="23"/>
      <c r="BH190" s="23"/>
      <c r="BU190" s="17"/>
      <c r="BW190" s="17"/>
      <c r="CI190" s="17"/>
      <c r="CK190" s="17"/>
      <c r="CW190" s="17"/>
      <c r="CY190" s="17"/>
      <c r="DK190" s="17"/>
      <c r="DM190" s="17"/>
      <c r="DY190" s="17"/>
      <c r="EA190" s="17"/>
      <c r="EM190" s="17"/>
      <c r="EO190" s="17"/>
      <c r="FA190" s="17"/>
      <c r="FC190" s="17"/>
      <c r="FO190" s="17"/>
      <c r="FQ190" s="17"/>
      <c r="HK190" s="32"/>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77">
        <v>43466</v>
      </c>
      <c r="B191" s="1277"/>
      <c r="C191" s="401"/>
      <c r="AR191" s="23"/>
      <c r="AT191" s="23"/>
      <c r="BH191" s="23"/>
      <c r="BU191" s="17"/>
      <c r="BW191" s="17"/>
      <c r="CI191" s="17"/>
      <c r="CK191" s="17"/>
      <c r="CW191" s="17"/>
      <c r="CY191" s="17"/>
      <c r="DK191" s="17"/>
      <c r="DM191" s="17"/>
      <c r="DY191" s="17"/>
      <c r="EA191" s="17"/>
      <c r="EM191" s="17"/>
      <c r="EO191" s="17"/>
      <c r="FA191" s="17"/>
      <c r="FC191" s="17"/>
      <c r="FO191" s="17"/>
      <c r="FQ191" s="17"/>
      <c r="HK191" s="32"/>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77">
        <v>43486</v>
      </c>
      <c r="B192" s="1277"/>
      <c r="C192" s="401"/>
      <c r="AR192" s="23"/>
      <c r="AT192" s="23"/>
      <c r="BH192" s="23"/>
      <c r="BU192" s="17"/>
      <c r="BW192" s="17"/>
      <c r="CI192" s="17"/>
      <c r="CK192" s="17"/>
      <c r="CW192" s="17"/>
      <c r="CY192" s="17"/>
      <c r="DK192" s="17"/>
      <c r="DM192" s="17"/>
      <c r="DY192" s="17"/>
      <c r="EA192" s="17"/>
      <c r="EM192" s="17"/>
      <c r="EO192" s="17"/>
      <c r="FA192" s="17"/>
      <c r="FC192" s="17"/>
      <c r="FO192" s="17"/>
      <c r="FQ192" s="17"/>
      <c r="HK192" s="32"/>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77">
        <v>43574</v>
      </c>
      <c r="B193" s="1277"/>
      <c r="C193" s="401"/>
      <c r="AR193" s="23"/>
      <c r="AT193" s="23"/>
      <c r="BH193" s="23"/>
      <c r="BU193" s="17"/>
      <c r="BW193" s="17"/>
      <c r="CI193" s="17"/>
      <c r="CK193" s="17"/>
      <c r="CW193" s="17"/>
      <c r="CY193" s="17"/>
      <c r="DK193" s="17"/>
      <c r="DM193" s="17"/>
      <c r="DY193" s="17"/>
      <c r="EA193" s="17"/>
      <c r="EM193" s="17"/>
      <c r="EO193" s="17"/>
      <c r="FA193" s="17"/>
      <c r="FC193" s="17"/>
      <c r="FO193" s="17"/>
      <c r="FQ193" s="17"/>
      <c r="HK193" s="32"/>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77">
        <v>43612</v>
      </c>
      <c r="B194" s="1277"/>
      <c r="C194" s="401"/>
      <c r="AR194" s="23"/>
      <c r="AT194" s="23"/>
      <c r="BH194" s="23"/>
      <c r="BU194" s="17"/>
      <c r="BW194" s="17"/>
      <c r="CI194" s="17"/>
      <c r="CK194" s="17"/>
      <c r="CW194" s="17"/>
      <c r="CY194" s="17"/>
      <c r="DK194" s="17"/>
      <c r="DM194" s="17"/>
      <c r="DY194" s="17"/>
      <c r="EA194" s="17"/>
      <c r="EM194" s="17"/>
      <c r="EO194" s="17"/>
      <c r="FA194" s="17"/>
      <c r="FC194" s="17"/>
      <c r="FO194" s="17"/>
      <c r="FQ194" s="17"/>
      <c r="HK194" s="32"/>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77">
        <v>43650</v>
      </c>
      <c r="B195" s="1277"/>
      <c r="C195" s="401"/>
      <c r="AR195" s="23"/>
      <c r="AT195" s="23"/>
      <c r="BH195" s="23"/>
      <c r="BU195" s="17"/>
      <c r="BW195" s="17"/>
      <c r="CI195" s="17"/>
      <c r="CK195" s="17"/>
      <c r="CW195" s="17"/>
      <c r="CY195" s="17"/>
      <c r="DK195" s="17"/>
      <c r="DM195" s="17"/>
      <c r="DY195" s="17"/>
      <c r="EA195" s="17"/>
      <c r="EM195" s="17"/>
      <c r="EO195" s="17"/>
      <c r="FA195" s="17"/>
      <c r="FC195" s="17"/>
      <c r="FO195" s="17"/>
      <c r="FQ195" s="17"/>
      <c r="HK195" s="32"/>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77">
        <v>43710</v>
      </c>
      <c r="B196" s="1277"/>
      <c r="C196" s="401"/>
      <c r="AR196" s="23"/>
      <c r="AT196" s="23"/>
      <c r="BH196" s="23"/>
      <c r="BU196" s="17"/>
      <c r="BW196" s="17"/>
      <c r="CI196" s="17"/>
      <c r="CK196" s="17"/>
      <c r="CW196" s="17"/>
      <c r="CY196" s="17"/>
      <c r="DK196" s="17"/>
      <c r="DM196" s="17"/>
      <c r="DY196" s="17"/>
      <c r="EA196" s="17"/>
      <c r="EM196" s="17"/>
      <c r="EO196" s="17"/>
      <c r="FA196" s="17"/>
      <c r="FC196" s="17"/>
      <c r="FO196" s="17"/>
      <c r="FQ196" s="17"/>
      <c r="HK196" s="32"/>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77">
        <v>43780</v>
      </c>
      <c r="B197" s="1277"/>
      <c r="C197" s="401"/>
      <c r="AR197" s="23"/>
      <c r="AT197" s="23"/>
      <c r="BH197" s="23"/>
      <c r="BU197" s="17"/>
      <c r="BW197" s="17"/>
      <c r="CI197" s="17"/>
      <c r="CK197" s="17"/>
      <c r="CW197" s="17"/>
      <c r="CY197" s="17"/>
      <c r="DK197" s="17"/>
      <c r="DM197" s="17"/>
      <c r="DY197" s="17"/>
      <c r="EA197" s="17"/>
      <c r="EM197" s="17"/>
      <c r="EO197" s="17"/>
      <c r="FA197" s="17"/>
      <c r="FC197" s="17"/>
      <c r="FO197" s="17"/>
      <c r="FQ197" s="17"/>
      <c r="HK197" s="32"/>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77">
        <v>43797</v>
      </c>
      <c r="B198" s="1277"/>
      <c r="C198" s="401"/>
      <c r="AR198" s="23"/>
      <c r="AT198" s="23"/>
      <c r="BH198" s="23"/>
      <c r="BU198" s="17"/>
      <c r="BW198" s="17"/>
      <c r="CI198" s="17"/>
      <c r="CK198" s="17"/>
      <c r="CW198" s="17"/>
      <c r="CY198" s="17"/>
      <c r="DK198" s="17"/>
      <c r="DM198" s="17"/>
      <c r="DY198" s="17"/>
      <c r="EA198" s="17"/>
      <c r="EM198" s="17"/>
      <c r="EO198" s="17"/>
      <c r="FA198" s="17"/>
      <c r="FC198" s="17"/>
      <c r="FO198" s="17"/>
      <c r="FQ198" s="17"/>
      <c r="HK198" s="32"/>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77">
        <v>43798</v>
      </c>
      <c r="B199" s="1277"/>
      <c r="C199" s="401"/>
      <c r="AR199" s="23"/>
      <c r="AT199" s="23"/>
      <c r="BH199" s="23"/>
      <c r="BU199" s="17"/>
      <c r="BW199" s="17"/>
      <c r="CI199" s="17"/>
      <c r="CK199" s="17"/>
      <c r="CW199" s="17"/>
      <c r="CY199" s="17"/>
      <c r="DK199" s="17"/>
      <c r="DM199" s="17"/>
      <c r="DY199" s="17"/>
      <c r="EA199" s="17"/>
      <c r="EM199" s="17"/>
      <c r="EO199" s="17"/>
      <c r="FA199" s="17"/>
      <c r="FC199" s="17"/>
      <c r="FO199" s="17"/>
      <c r="FQ199" s="17"/>
      <c r="HK199" s="32"/>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77">
        <v>43823</v>
      </c>
      <c r="B200" s="1277"/>
      <c r="C200" s="401"/>
      <c r="AR200" s="23"/>
      <c r="AT200" s="23"/>
      <c r="BH200" s="23"/>
      <c r="BU200" s="17"/>
      <c r="BW200" s="17"/>
      <c r="CI200" s="17"/>
      <c r="CK200" s="17"/>
      <c r="CW200" s="17"/>
      <c r="CY200" s="17"/>
      <c r="DK200" s="17"/>
      <c r="DM200" s="17"/>
      <c r="DY200" s="17"/>
      <c r="EA200" s="17"/>
      <c r="EM200" s="17"/>
      <c r="EO200" s="17"/>
      <c r="FA200" s="17"/>
      <c r="FC200" s="17"/>
      <c r="FO200" s="17"/>
      <c r="FQ200" s="17"/>
      <c r="HK200" s="32"/>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77">
        <v>43824</v>
      </c>
      <c r="B201" s="1277"/>
      <c r="C201" s="401"/>
      <c r="AR201" s="23"/>
      <c r="AT201" s="23"/>
      <c r="BH201" s="23"/>
      <c r="BU201" s="17"/>
      <c r="BW201" s="17"/>
      <c r="CI201" s="17"/>
      <c r="CK201" s="17"/>
      <c r="CW201" s="17"/>
      <c r="CY201" s="17"/>
      <c r="DK201" s="17"/>
      <c r="DM201" s="17"/>
      <c r="DY201" s="17"/>
      <c r="EA201" s="17"/>
      <c r="EM201" s="17"/>
      <c r="EO201" s="17"/>
      <c r="FA201" s="17"/>
      <c r="FC201" s="17"/>
      <c r="FO201" s="17"/>
      <c r="FQ201" s="17"/>
      <c r="HK201" s="32"/>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77">
        <v>43825</v>
      </c>
      <c r="B202" s="1277"/>
      <c r="C202" s="401"/>
      <c r="AR202" s="23"/>
      <c r="AT202" s="23"/>
      <c r="BH202" s="23"/>
      <c r="BU202" s="17"/>
      <c r="BW202" s="17"/>
      <c r="CI202" s="17"/>
      <c r="CK202" s="17"/>
      <c r="CW202" s="17"/>
      <c r="CY202" s="17"/>
      <c r="DK202" s="17"/>
      <c r="DM202" s="17"/>
      <c r="DY202" s="17"/>
      <c r="EA202" s="17"/>
      <c r="EM202" s="17"/>
      <c r="EO202" s="17"/>
      <c r="FA202" s="17"/>
      <c r="FC202" s="17"/>
      <c r="FO202" s="17"/>
      <c r="FQ202" s="17"/>
      <c r="HK202" s="32"/>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77">
        <v>43831</v>
      </c>
      <c r="B203" s="1277"/>
      <c r="C203" s="401"/>
      <c r="AR203" s="23"/>
      <c r="AT203" s="23"/>
      <c r="BH203" s="23"/>
      <c r="BU203" s="17"/>
      <c r="BW203" s="17"/>
      <c r="CI203" s="17"/>
      <c r="CK203" s="17"/>
      <c r="CW203" s="17"/>
      <c r="CY203" s="17"/>
      <c r="DK203" s="17"/>
      <c r="DM203" s="17"/>
      <c r="DY203" s="17"/>
      <c r="EA203" s="17"/>
      <c r="EM203" s="17"/>
      <c r="EO203" s="17"/>
      <c r="FA203" s="17"/>
      <c r="FC203" s="17"/>
      <c r="FO203" s="17"/>
      <c r="FQ203" s="17"/>
      <c r="HK203" s="32"/>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77">
        <v>43850</v>
      </c>
      <c r="B204" s="1277"/>
      <c r="C204" s="401"/>
      <c r="AR204" s="23"/>
      <c r="AT204" s="23"/>
      <c r="BH204" s="23"/>
      <c r="BU204" s="17"/>
      <c r="BW204" s="17"/>
      <c r="CI204" s="17"/>
      <c r="CK204" s="17"/>
      <c r="CW204" s="17"/>
      <c r="CY204" s="17"/>
      <c r="DK204" s="17"/>
      <c r="DM204" s="17"/>
      <c r="DY204" s="17"/>
      <c r="EA204" s="17"/>
      <c r="EM204" s="17"/>
      <c r="EO204" s="17"/>
      <c r="FA204" s="17"/>
      <c r="FC204" s="17"/>
      <c r="FO204" s="17"/>
      <c r="FQ204" s="17"/>
      <c r="HK204" s="32"/>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77">
        <v>43931</v>
      </c>
      <c r="B205" s="1277"/>
      <c r="C205" s="401"/>
      <c r="AR205" s="23"/>
      <c r="AT205" s="23"/>
      <c r="BH205" s="23"/>
      <c r="BU205" s="17"/>
      <c r="BW205" s="17"/>
      <c r="CI205" s="17"/>
      <c r="CK205" s="17"/>
      <c r="CW205" s="17"/>
      <c r="CY205" s="17"/>
      <c r="DK205" s="17"/>
      <c r="DM205" s="17"/>
      <c r="DY205" s="17"/>
      <c r="EA205" s="17"/>
      <c r="EM205" s="17"/>
      <c r="EO205" s="17"/>
      <c r="FA205" s="17"/>
      <c r="FC205" s="17"/>
      <c r="FO205" s="17"/>
      <c r="FQ205" s="17"/>
      <c r="HK205" s="32"/>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77">
        <v>43976</v>
      </c>
      <c r="B206" s="1277"/>
      <c r="C206" s="401"/>
      <c r="AR206" s="23"/>
      <c r="AT206" s="23"/>
      <c r="BH206" s="23"/>
      <c r="BU206" s="17"/>
      <c r="BW206" s="17"/>
      <c r="CI206" s="17"/>
      <c r="CK206" s="17"/>
      <c r="CW206" s="17"/>
      <c r="CY206" s="17"/>
      <c r="DK206" s="17"/>
      <c r="DM206" s="17"/>
      <c r="DY206" s="17"/>
      <c r="EA206" s="17"/>
      <c r="EM206" s="17"/>
      <c r="EO206" s="17"/>
      <c r="FA206" s="17"/>
      <c r="FC206" s="17"/>
      <c r="FO206" s="17"/>
      <c r="FQ206" s="17"/>
      <c r="HK206" s="32"/>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77">
        <v>44015</v>
      </c>
      <c r="B207" s="1277"/>
      <c r="C207" s="401"/>
      <c r="AR207" s="23"/>
      <c r="AT207" s="23"/>
      <c r="BH207" s="23"/>
      <c r="BU207" s="17"/>
      <c r="BW207" s="17"/>
      <c r="CI207" s="17"/>
      <c r="CK207" s="17"/>
      <c r="CW207" s="17"/>
      <c r="CY207" s="17"/>
      <c r="DK207" s="17"/>
      <c r="DM207" s="17"/>
      <c r="DY207" s="17"/>
      <c r="EA207" s="17"/>
      <c r="EM207" s="17"/>
      <c r="EO207" s="17"/>
      <c r="FA207" s="17"/>
      <c r="FC207" s="17"/>
      <c r="FO207" s="17"/>
      <c r="FQ207" s="17"/>
      <c r="HK207" s="32"/>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77">
        <v>44081</v>
      </c>
      <c r="B208" s="1277"/>
      <c r="C208" s="401"/>
      <c r="AR208" s="23"/>
      <c r="AT208" s="23"/>
      <c r="BH208" s="23"/>
      <c r="BU208" s="17"/>
      <c r="BW208" s="17"/>
      <c r="CI208" s="17"/>
      <c r="CK208" s="17"/>
      <c r="CW208" s="17"/>
      <c r="CY208" s="17"/>
      <c r="DK208" s="17"/>
      <c r="DM208" s="17"/>
      <c r="DY208" s="17"/>
      <c r="EA208" s="17"/>
      <c r="EM208" s="17"/>
      <c r="EO208" s="17"/>
      <c r="FA208" s="17"/>
      <c r="FC208" s="17"/>
      <c r="FO208" s="17"/>
      <c r="FQ208" s="17"/>
      <c r="HK208" s="32"/>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77">
        <v>44146</v>
      </c>
      <c r="B209" s="1277"/>
      <c r="C209" s="401"/>
      <c r="AR209" s="23"/>
      <c r="AT209" s="23"/>
      <c r="BH209" s="23"/>
      <c r="BU209" s="17"/>
      <c r="BW209" s="17"/>
      <c r="CI209" s="17"/>
      <c r="CK209" s="17"/>
      <c r="CW209" s="17"/>
      <c r="CY209" s="17"/>
      <c r="DK209" s="17"/>
      <c r="DM209" s="17"/>
      <c r="DY209" s="17"/>
      <c r="EA209" s="17"/>
      <c r="EM209" s="17"/>
      <c r="EO209" s="17"/>
      <c r="FA209" s="17"/>
      <c r="FC209" s="17"/>
      <c r="FO209" s="17"/>
      <c r="FQ209" s="17"/>
      <c r="HK209" s="32"/>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77">
        <v>44161</v>
      </c>
      <c r="B210" s="1277"/>
      <c r="C210" s="401"/>
      <c r="AR210" s="23"/>
      <c r="AT210" s="23"/>
      <c r="BH210" s="23"/>
      <c r="BU210" s="17"/>
      <c r="BW210" s="17"/>
      <c r="CI210" s="17"/>
      <c r="CK210" s="17"/>
      <c r="CW210" s="17"/>
      <c r="CY210" s="17"/>
      <c r="DK210" s="17"/>
      <c r="DM210" s="17"/>
      <c r="DY210" s="17"/>
      <c r="EA210" s="17"/>
      <c r="EM210" s="17"/>
      <c r="EO210" s="17"/>
      <c r="FA210" s="17"/>
      <c r="FC210" s="17"/>
      <c r="FO210" s="17"/>
      <c r="FQ210" s="17"/>
      <c r="HK210" s="32"/>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77">
        <v>44162</v>
      </c>
      <c r="B211" s="1277"/>
      <c r="C211" s="401"/>
      <c r="AR211" s="23"/>
      <c r="AT211" s="23"/>
      <c r="BH211" s="23"/>
      <c r="BU211" s="17"/>
      <c r="BW211" s="17"/>
      <c r="CI211" s="17"/>
      <c r="CK211" s="17"/>
      <c r="CW211" s="17"/>
      <c r="CY211" s="17"/>
      <c r="DK211" s="17"/>
      <c r="DM211" s="17"/>
      <c r="DY211" s="17"/>
      <c r="EA211" s="17"/>
      <c r="EM211" s="17"/>
      <c r="EO211" s="17"/>
      <c r="FA211" s="17"/>
      <c r="FC211" s="17"/>
      <c r="FO211" s="17"/>
      <c r="FQ211" s="17"/>
      <c r="HK211" s="32"/>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77">
        <v>44189</v>
      </c>
      <c r="B212" s="1277"/>
      <c r="C212" s="401"/>
      <c r="AR212" s="23"/>
      <c r="AT212" s="23"/>
      <c r="BH212" s="23"/>
      <c r="BU212" s="17"/>
      <c r="BW212" s="17"/>
      <c r="CI212" s="17"/>
      <c r="CK212" s="17"/>
      <c r="CW212" s="17"/>
      <c r="CY212" s="17"/>
      <c r="DK212" s="17"/>
      <c r="DM212" s="17"/>
      <c r="DY212" s="17"/>
      <c r="EA212" s="17"/>
      <c r="EM212" s="17"/>
      <c r="EO212" s="17"/>
      <c r="FA212" s="17"/>
      <c r="FC212" s="17"/>
      <c r="FO212" s="17"/>
      <c r="FQ212" s="17"/>
      <c r="HK212" s="32"/>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77">
        <v>44190</v>
      </c>
      <c r="B213" s="1277"/>
      <c r="C213" s="401"/>
      <c r="AR213" s="23"/>
      <c r="AT213" s="23"/>
      <c r="BH213" s="23"/>
      <c r="BU213" s="17"/>
      <c r="BW213" s="17"/>
      <c r="CI213" s="17"/>
      <c r="CK213" s="17"/>
      <c r="CW213" s="17"/>
      <c r="CY213" s="17"/>
      <c r="DK213" s="17"/>
      <c r="DM213" s="17"/>
      <c r="DY213" s="17"/>
      <c r="EA213" s="17"/>
      <c r="EM213" s="17"/>
      <c r="EO213" s="17"/>
      <c r="FA213" s="17"/>
      <c r="FC213" s="17"/>
      <c r="FO213" s="17"/>
      <c r="FQ213" s="17"/>
      <c r="HK213" s="32"/>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77">
        <v>44193</v>
      </c>
      <c r="B214" s="1277"/>
      <c r="C214" s="401"/>
      <c r="AR214" s="23"/>
      <c r="AT214" s="23"/>
      <c r="BH214" s="23"/>
      <c r="BU214" s="17"/>
      <c r="BW214" s="17"/>
      <c r="CI214" s="17"/>
      <c r="CK214" s="17"/>
      <c r="CW214" s="17"/>
      <c r="CY214" s="17"/>
      <c r="DK214" s="17"/>
      <c r="DM214" s="17"/>
      <c r="DY214" s="17"/>
      <c r="EA214" s="17"/>
      <c r="EM214" s="17"/>
      <c r="EO214" s="17"/>
      <c r="FA214" s="17"/>
      <c r="FC214" s="17"/>
      <c r="FO214" s="17"/>
      <c r="FQ214" s="17"/>
      <c r="HK214" s="32"/>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77">
        <v>44197</v>
      </c>
      <c r="B215" s="1277"/>
      <c r="C215" s="401"/>
      <c r="AR215" s="23"/>
      <c r="AT215" s="23"/>
      <c r="BH215" s="23"/>
      <c r="BU215" s="17"/>
      <c r="BW215" s="17"/>
      <c r="CI215" s="17"/>
      <c r="CK215" s="17"/>
      <c r="CW215" s="17"/>
      <c r="CY215" s="17"/>
      <c r="DK215" s="17"/>
      <c r="DM215" s="17"/>
      <c r="DY215" s="17"/>
      <c r="EA215" s="17"/>
      <c r="EM215" s="17"/>
      <c r="EO215" s="17"/>
      <c r="FA215" s="17"/>
      <c r="FC215" s="17"/>
      <c r="FO215" s="17"/>
      <c r="FQ215" s="17"/>
      <c r="HK215" s="32"/>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77">
        <v>44214</v>
      </c>
      <c r="B216" s="1277"/>
      <c r="C216" s="401"/>
      <c r="AR216" s="23"/>
      <c r="AT216" s="23"/>
      <c r="BH216" s="23"/>
      <c r="BU216" s="17"/>
      <c r="BW216" s="17"/>
      <c r="CI216" s="17"/>
      <c r="CK216" s="17"/>
      <c r="CW216" s="17"/>
      <c r="CY216" s="17"/>
      <c r="DK216" s="17"/>
      <c r="DM216" s="17"/>
      <c r="DY216" s="17"/>
      <c r="EA216" s="17"/>
      <c r="EM216" s="17"/>
      <c r="EO216" s="17"/>
      <c r="FA216" s="17"/>
      <c r="FC216" s="17"/>
      <c r="FO216" s="17"/>
      <c r="FQ216" s="17"/>
      <c r="HK216" s="32"/>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77">
        <v>44229</v>
      </c>
      <c r="B217" s="1277"/>
      <c r="C217" s="401"/>
      <c r="AR217" s="23"/>
      <c r="AT217" s="23"/>
      <c r="BH217" s="23"/>
      <c r="BU217" s="17"/>
      <c r="BW217" s="17"/>
      <c r="CI217" s="17"/>
      <c r="CK217" s="17"/>
      <c r="CW217" s="17"/>
      <c r="CY217" s="17"/>
      <c r="DK217" s="17"/>
      <c r="DM217" s="17"/>
      <c r="DY217" s="17"/>
      <c r="EA217" s="17"/>
      <c r="EM217" s="17"/>
      <c r="EO217" s="17"/>
      <c r="FA217" s="17"/>
      <c r="FC217" s="17"/>
      <c r="FO217" s="17"/>
      <c r="FQ217" s="17"/>
      <c r="HK217" s="32"/>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77">
        <v>44347</v>
      </c>
      <c r="B218" s="1277"/>
      <c r="C218" s="401"/>
      <c r="AR218" s="23"/>
      <c r="AT218" s="23"/>
      <c r="BH218" s="23"/>
      <c r="BU218" s="17"/>
      <c r="BW218" s="17"/>
      <c r="CI218" s="17"/>
      <c r="CK218" s="17"/>
      <c r="CW218" s="17"/>
      <c r="CY218" s="17"/>
      <c r="DK218" s="17"/>
      <c r="DM218" s="17"/>
      <c r="DY218" s="17"/>
      <c r="EA218" s="17"/>
      <c r="EM218" s="17"/>
      <c r="EO218" s="17"/>
      <c r="FA218" s="17"/>
      <c r="FC218" s="17"/>
      <c r="FO218" s="17"/>
      <c r="FQ218" s="17"/>
      <c r="HK218" s="32"/>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77">
        <v>44382</v>
      </c>
      <c r="B219" s="1277"/>
      <c r="C219" s="401"/>
      <c r="AR219" s="23"/>
      <c r="AT219" s="23"/>
      <c r="BH219" s="23"/>
      <c r="BU219" s="17"/>
      <c r="BW219" s="17"/>
      <c r="CI219" s="17"/>
      <c r="CK219" s="17"/>
      <c r="CW219" s="17"/>
      <c r="CY219" s="17"/>
      <c r="DK219" s="17"/>
      <c r="DM219" s="17"/>
      <c r="DY219" s="17"/>
      <c r="EA219" s="17"/>
      <c r="EM219" s="17"/>
      <c r="EO219" s="17"/>
      <c r="FA219" s="17"/>
      <c r="FC219" s="17"/>
      <c r="FO219" s="17"/>
      <c r="FQ219" s="17"/>
      <c r="HK219" s="32"/>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77">
        <v>44445</v>
      </c>
      <c r="B220" s="1277"/>
      <c r="C220" s="401"/>
      <c r="AR220" s="23"/>
      <c r="AT220" s="23"/>
      <c r="BH220" s="23"/>
      <c r="BU220" s="17"/>
      <c r="BW220" s="17"/>
      <c r="CI220" s="17"/>
      <c r="CK220" s="17"/>
      <c r="CW220" s="17"/>
      <c r="CY220" s="17"/>
      <c r="DK220" s="17"/>
      <c r="DM220" s="17"/>
      <c r="DY220" s="17"/>
      <c r="EA220" s="17"/>
      <c r="EM220" s="17"/>
      <c r="EO220" s="17"/>
      <c r="FA220" s="17"/>
      <c r="FC220" s="17"/>
      <c r="FO220" s="17"/>
      <c r="FQ220" s="17"/>
      <c r="HK220" s="32"/>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77">
        <v>44511</v>
      </c>
      <c r="B221" s="1277"/>
      <c r="C221" s="401"/>
      <c r="AR221" s="23"/>
      <c r="AT221" s="23"/>
      <c r="BH221" s="23"/>
      <c r="BU221" s="17"/>
      <c r="BW221" s="17"/>
      <c r="CI221" s="17"/>
      <c r="CK221" s="17"/>
      <c r="CW221" s="17"/>
      <c r="CY221" s="17"/>
      <c r="DK221" s="17"/>
      <c r="DM221" s="17"/>
      <c r="DY221" s="17"/>
      <c r="EA221" s="17"/>
      <c r="EM221" s="17"/>
      <c r="EO221" s="17"/>
      <c r="FA221" s="17"/>
      <c r="FC221" s="17"/>
      <c r="FO221" s="17"/>
      <c r="FQ221" s="17"/>
      <c r="HK221" s="32"/>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77">
        <v>44525</v>
      </c>
      <c r="B222" s="1277"/>
      <c r="C222" s="401"/>
      <c r="AR222" s="23"/>
      <c r="AT222" s="23"/>
      <c r="BH222" s="23"/>
      <c r="BU222" s="17"/>
      <c r="BW222" s="17"/>
      <c r="CI222" s="17"/>
      <c r="CK222" s="17"/>
      <c r="CW222" s="17"/>
      <c r="CY222" s="17"/>
      <c r="DK222" s="17"/>
      <c r="DM222" s="17"/>
      <c r="DY222" s="17"/>
      <c r="EA222" s="17"/>
      <c r="EM222" s="17"/>
      <c r="EO222" s="17"/>
      <c r="FA222" s="17"/>
      <c r="FC222" s="17"/>
      <c r="FO222" s="17"/>
      <c r="FQ222" s="17"/>
      <c r="HK222" s="32"/>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77">
        <v>44526</v>
      </c>
      <c r="B223" s="1277"/>
      <c r="C223" s="401"/>
      <c r="AR223" s="23"/>
      <c r="AT223" s="23"/>
      <c r="BH223" s="23"/>
      <c r="BU223" s="17"/>
      <c r="BW223" s="17"/>
      <c r="CI223" s="17"/>
      <c r="CK223" s="17"/>
      <c r="CW223" s="17"/>
      <c r="CY223" s="17"/>
      <c r="DK223" s="17"/>
      <c r="DM223" s="17"/>
      <c r="DY223" s="17"/>
      <c r="EA223" s="17"/>
      <c r="EM223" s="17"/>
      <c r="EO223" s="17"/>
      <c r="FA223" s="17"/>
      <c r="FC223" s="17"/>
      <c r="FO223" s="17"/>
      <c r="FQ223" s="17"/>
      <c r="HK223" s="32"/>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77">
        <v>44553</v>
      </c>
      <c r="B224" s="1277"/>
      <c r="C224" s="401"/>
      <c r="AR224" s="23"/>
      <c r="AT224" s="23"/>
      <c r="BH224" s="23"/>
      <c r="BU224" s="17"/>
      <c r="BW224" s="17"/>
      <c r="CI224" s="17"/>
      <c r="CK224" s="17"/>
      <c r="CW224" s="17"/>
      <c r="CY224" s="17"/>
      <c r="DK224" s="17"/>
      <c r="DM224" s="17"/>
      <c r="DY224" s="17"/>
      <c r="EA224" s="17"/>
      <c r="EM224" s="17"/>
      <c r="EO224" s="17"/>
      <c r="FA224" s="17"/>
      <c r="FC224" s="17"/>
      <c r="FO224" s="17"/>
      <c r="FQ224" s="17"/>
      <c r="HK224" s="32"/>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77">
        <v>44554</v>
      </c>
      <c r="B225" s="1277"/>
      <c r="C225" s="401"/>
      <c r="AR225" s="23"/>
      <c r="AT225" s="23"/>
      <c r="BH225" s="23"/>
      <c r="BU225" s="17"/>
      <c r="BW225" s="17"/>
      <c r="CI225" s="17"/>
      <c r="CK225" s="17"/>
      <c r="CW225" s="17"/>
      <c r="CY225" s="17"/>
      <c r="DK225" s="17"/>
      <c r="DM225" s="17"/>
      <c r="DY225" s="17"/>
      <c r="EA225" s="17"/>
      <c r="EM225" s="17"/>
      <c r="EO225" s="17"/>
      <c r="FA225" s="17"/>
      <c r="FC225" s="17"/>
      <c r="FO225" s="17"/>
      <c r="FQ225" s="17"/>
      <c r="HK225" s="32"/>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77">
        <v>44557</v>
      </c>
      <c r="B226" s="1277"/>
      <c r="C226" s="401"/>
      <c r="AR226" s="23"/>
      <c r="AT226" s="23"/>
      <c r="BH226" s="23"/>
      <c r="BU226" s="17"/>
      <c r="BW226" s="17"/>
      <c r="CI226" s="17"/>
      <c r="CK226" s="17"/>
      <c r="CW226" s="17"/>
      <c r="CY226" s="17"/>
      <c r="DK226" s="17"/>
      <c r="DM226" s="17"/>
      <c r="DY226" s="17"/>
      <c r="EA226" s="17"/>
      <c r="EM226" s="17"/>
      <c r="EO226" s="17"/>
      <c r="FA226" s="17"/>
      <c r="FC226" s="17"/>
      <c r="FO226" s="17"/>
      <c r="FQ226" s="17"/>
      <c r="HK226" s="32"/>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77">
        <v>44561</v>
      </c>
      <c r="B227" s="1277"/>
      <c r="C227" s="401"/>
      <c r="AR227" s="23"/>
      <c r="AT227" s="23"/>
      <c r="BH227" s="23"/>
      <c r="BU227" s="17"/>
      <c r="BW227" s="17"/>
      <c r="CI227" s="17"/>
      <c r="CK227" s="17"/>
      <c r="CW227" s="17"/>
      <c r="CY227" s="17"/>
      <c r="DK227" s="17"/>
      <c r="DM227" s="17"/>
      <c r="DY227" s="17"/>
      <c r="EA227" s="17"/>
      <c r="EM227" s="17"/>
      <c r="EO227" s="17"/>
      <c r="FA227" s="17"/>
      <c r="FC227" s="17"/>
      <c r="FO227" s="17"/>
      <c r="FQ227" s="17"/>
      <c r="HK227" s="32"/>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77">
        <v>44578</v>
      </c>
      <c r="B228" s="1277"/>
      <c r="C228" s="401"/>
      <c r="AR228" s="23"/>
      <c r="AT228" s="23"/>
      <c r="BH228" s="23"/>
      <c r="BU228" s="17"/>
      <c r="BW228" s="17"/>
      <c r="CI228" s="17"/>
      <c r="CK228" s="17"/>
      <c r="CW228" s="17"/>
      <c r="CY228" s="17"/>
      <c r="DK228" s="17"/>
      <c r="DM228" s="17"/>
      <c r="DY228" s="17"/>
      <c r="EA228" s="17"/>
      <c r="EM228" s="17"/>
      <c r="EO228" s="17"/>
      <c r="FA228" s="17"/>
      <c r="FC228" s="17"/>
      <c r="FO228" s="17"/>
      <c r="FQ228" s="17"/>
      <c r="HK228" s="32"/>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77">
        <v>44666</v>
      </c>
      <c r="B229" s="1277"/>
      <c r="C229" s="401"/>
      <c r="AR229" s="23"/>
      <c r="AT229" s="23"/>
      <c r="BH229" s="23"/>
      <c r="BU229" s="17"/>
      <c r="BW229" s="17"/>
      <c r="CI229" s="17"/>
      <c r="CK229" s="17"/>
      <c r="CW229" s="17"/>
      <c r="CY229" s="17"/>
      <c r="DK229" s="17"/>
      <c r="DM229" s="17"/>
      <c r="DY229" s="17"/>
      <c r="EA229" s="17"/>
      <c r="EM229" s="17"/>
      <c r="EO229" s="17"/>
      <c r="FA229" s="17"/>
      <c r="FC229" s="17"/>
      <c r="FO229" s="17"/>
      <c r="FQ229" s="17"/>
      <c r="HK229" s="32"/>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77">
        <v>44711</v>
      </c>
      <c r="B230" s="1277"/>
      <c r="C230" s="401"/>
      <c r="AR230" s="23"/>
      <c r="AT230" s="23"/>
      <c r="BH230" s="23"/>
      <c r="BU230" s="17"/>
      <c r="BW230" s="17"/>
      <c r="CI230" s="17"/>
      <c r="CK230" s="17"/>
      <c r="CW230" s="17"/>
      <c r="CY230" s="17"/>
      <c r="DK230" s="17"/>
      <c r="DM230" s="17"/>
      <c r="DY230" s="17"/>
      <c r="EA230" s="17"/>
      <c r="EM230" s="17"/>
      <c r="EO230" s="17"/>
      <c r="FA230" s="17"/>
      <c r="FC230" s="17"/>
      <c r="FO230" s="17"/>
      <c r="FQ230" s="17"/>
      <c r="HK230" s="32"/>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77">
        <v>44746</v>
      </c>
      <c r="B231" s="1277"/>
      <c r="C231" s="401"/>
      <c r="AR231" s="23"/>
      <c r="AT231" s="23"/>
      <c r="BH231" s="23"/>
      <c r="BU231" s="17"/>
      <c r="BW231" s="17"/>
      <c r="CI231" s="17"/>
      <c r="CK231" s="17"/>
      <c r="CW231" s="17"/>
      <c r="CY231" s="17"/>
      <c r="DK231" s="17"/>
      <c r="DM231" s="17"/>
      <c r="DY231" s="17"/>
      <c r="EA231" s="17"/>
      <c r="EM231" s="17"/>
      <c r="EO231" s="17"/>
      <c r="FA231" s="17"/>
      <c r="FC231" s="17"/>
      <c r="FO231" s="17"/>
      <c r="FQ231" s="17"/>
      <c r="HK231" s="32"/>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77">
        <v>44809</v>
      </c>
      <c r="B232" s="1277"/>
      <c r="C232" s="401"/>
      <c r="AR232" s="23"/>
      <c r="AT232" s="23"/>
      <c r="BH232" s="23"/>
      <c r="BU232" s="17"/>
      <c r="BW232" s="17"/>
      <c r="CI232" s="17"/>
      <c r="CK232" s="17"/>
      <c r="CW232" s="17"/>
      <c r="CY232" s="17"/>
      <c r="DK232" s="17"/>
      <c r="DM232" s="17"/>
      <c r="DY232" s="17"/>
      <c r="EA232" s="17"/>
      <c r="EM232" s="17"/>
      <c r="EO232" s="17"/>
      <c r="FA232" s="17"/>
      <c r="FC232" s="17"/>
      <c r="FO232" s="17"/>
      <c r="FQ232" s="17"/>
      <c r="HK232" s="32"/>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77">
        <v>44876</v>
      </c>
      <c r="B233" s="1277"/>
      <c r="C233" s="401"/>
      <c r="AR233" s="23"/>
      <c r="AT233" s="23"/>
      <c r="BH233" s="23"/>
      <c r="BU233" s="17"/>
      <c r="BW233" s="17"/>
      <c r="CI233" s="17"/>
      <c r="CK233" s="17"/>
      <c r="CW233" s="17"/>
      <c r="CY233" s="17"/>
      <c r="DK233" s="17"/>
      <c r="DM233" s="17"/>
      <c r="DY233" s="17"/>
      <c r="EA233" s="17"/>
      <c r="EM233" s="17"/>
      <c r="EO233" s="17"/>
      <c r="FA233" s="17"/>
      <c r="FC233" s="17"/>
      <c r="FO233" s="17"/>
      <c r="FQ233" s="17"/>
      <c r="HK233" s="32"/>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77">
        <v>44889</v>
      </c>
      <c r="B234" s="1277"/>
      <c r="C234" s="401"/>
      <c r="AR234" s="23"/>
      <c r="AT234" s="23"/>
      <c r="BH234" s="23"/>
      <c r="BU234" s="17"/>
      <c r="BW234" s="17"/>
      <c r="CI234" s="17"/>
      <c r="CK234" s="17"/>
      <c r="CW234" s="17"/>
      <c r="CY234" s="17"/>
      <c r="DK234" s="17"/>
      <c r="DM234" s="17"/>
      <c r="DY234" s="17"/>
      <c r="EA234" s="17"/>
      <c r="EM234" s="17"/>
      <c r="EO234" s="17"/>
      <c r="FA234" s="17"/>
      <c r="FC234" s="17"/>
      <c r="FO234" s="17"/>
      <c r="FQ234" s="17"/>
      <c r="HK234" s="32"/>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77">
        <v>44890</v>
      </c>
      <c r="B235" s="1277"/>
      <c r="C235" s="401"/>
      <c r="AR235" s="23"/>
      <c r="AT235" s="23"/>
      <c r="BH235" s="23"/>
      <c r="BU235" s="17"/>
      <c r="BW235" s="17"/>
      <c r="CI235" s="17"/>
      <c r="CK235" s="17"/>
      <c r="CW235" s="17"/>
      <c r="CY235" s="17"/>
      <c r="DK235" s="17"/>
      <c r="DM235" s="17"/>
      <c r="DY235" s="17"/>
      <c r="EA235" s="17"/>
      <c r="EM235" s="17"/>
      <c r="EO235" s="17"/>
      <c r="FA235" s="17"/>
      <c r="FC235" s="17"/>
      <c r="FO235" s="17"/>
      <c r="FQ235" s="17"/>
      <c r="HK235" s="32"/>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77">
        <v>44918</v>
      </c>
      <c r="B236" s="1277"/>
      <c r="C236" s="401"/>
      <c r="AR236" s="23"/>
      <c r="AT236" s="23"/>
      <c r="BH236" s="23"/>
      <c r="BU236" s="17"/>
      <c r="BW236" s="17"/>
      <c r="CI236" s="17"/>
      <c r="CK236" s="17"/>
      <c r="CW236" s="17"/>
      <c r="CY236" s="17"/>
      <c r="DK236" s="17"/>
      <c r="DM236" s="17"/>
      <c r="DY236" s="17"/>
      <c r="EA236" s="17"/>
      <c r="EM236" s="17"/>
      <c r="EO236" s="17"/>
      <c r="FA236" s="17"/>
      <c r="FC236" s="17"/>
      <c r="FO236" s="17"/>
      <c r="FQ236" s="17"/>
      <c r="HK236" s="32"/>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77">
        <v>44919</v>
      </c>
      <c r="B237" s="1277"/>
      <c r="C237" s="401"/>
      <c r="AR237" s="23"/>
      <c r="AT237" s="23"/>
      <c r="BH237" s="23"/>
      <c r="BU237" s="17"/>
      <c r="BW237" s="17"/>
      <c r="CI237" s="17"/>
      <c r="CK237" s="17"/>
      <c r="CW237" s="17"/>
      <c r="CY237" s="17"/>
      <c r="DK237" s="17"/>
      <c r="DM237" s="17"/>
      <c r="DY237" s="17"/>
      <c r="EA237" s="17"/>
      <c r="EM237" s="17"/>
      <c r="EO237" s="17"/>
      <c r="FA237" s="17"/>
      <c r="FC237" s="17"/>
      <c r="FO237" s="17"/>
      <c r="FQ237" s="17"/>
      <c r="HK237" s="32"/>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77">
        <v>44920</v>
      </c>
      <c r="B238" s="1277"/>
      <c r="C238" s="401"/>
      <c r="AR238" s="23"/>
      <c r="AT238" s="23"/>
      <c r="BH238" s="23"/>
      <c r="BU238" s="17"/>
      <c r="BW238" s="17"/>
      <c r="CI238" s="17"/>
      <c r="CK238" s="17"/>
      <c r="CW238" s="17"/>
      <c r="CY238" s="17"/>
      <c r="DK238" s="17"/>
      <c r="DM238" s="17"/>
      <c r="DY238" s="17"/>
      <c r="EA238" s="17"/>
      <c r="EM238" s="17"/>
      <c r="EO238" s="17"/>
      <c r="FA238" s="17"/>
      <c r="FC238" s="17"/>
      <c r="FO238" s="17"/>
      <c r="FQ238" s="17"/>
      <c r="HK238" s="32"/>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77"/>
      <c r="B239" s="1277"/>
      <c r="C239" s="401"/>
      <c r="AR239" s="23"/>
      <c r="AT239" s="23"/>
      <c r="BH239" s="23"/>
      <c r="BU239" s="17"/>
      <c r="BW239" s="17"/>
      <c r="CI239" s="17"/>
      <c r="CK239" s="17"/>
      <c r="CW239" s="17"/>
      <c r="CY239" s="17"/>
      <c r="DK239" s="17"/>
      <c r="DM239" s="17"/>
      <c r="DY239" s="17"/>
      <c r="EA239" s="17"/>
      <c r="EM239" s="17"/>
      <c r="EO239" s="17"/>
      <c r="FA239" s="17"/>
      <c r="FC239" s="17"/>
      <c r="FO239" s="17"/>
      <c r="FQ239" s="17"/>
      <c r="HK239" s="32"/>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277"/>
      <c r="B240" s="1277"/>
      <c r="C240" s="401"/>
      <c r="AR240" s="23"/>
      <c r="AT240" s="23"/>
      <c r="BH240" s="23"/>
      <c r="BU240" s="17"/>
      <c r="BW240" s="17"/>
      <c r="CI240" s="17"/>
      <c r="CK240" s="17"/>
      <c r="CW240" s="17"/>
      <c r="CY240" s="17"/>
      <c r="DK240" s="17"/>
      <c r="DM240" s="17"/>
      <c r="DY240" s="17"/>
      <c r="EA240" s="17"/>
      <c r="EM240" s="17"/>
      <c r="EO240" s="17"/>
      <c r="FA240" s="17"/>
      <c r="FC240" s="17"/>
      <c r="FO240" s="17"/>
      <c r="FQ240" s="17"/>
      <c r="HK240" s="32"/>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HK241" s="32"/>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HK242" s="32"/>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x14ac:dyDescent="0.3">
      <c r="A243" s="1076"/>
      <c r="B243" s="1076"/>
      <c r="C243" s="401"/>
      <c r="AR243" s="23"/>
      <c r="AT243" s="23"/>
      <c r="BH243" s="23"/>
      <c r="BU243" s="17"/>
      <c r="BW243" s="17"/>
      <c r="CI243" s="17"/>
      <c r="CK243" s="17"/>
      <c r="CW243" s="17"/>
      <c r="CY243" s="17"/>
      <c r="DK243" s="17"/>
      <c r="DM243" s="17"/>
      <c r="DY243" s="17"/>
      <c r="EA243" s="17"/>
      <c r="EM243" s="17"/>
      <c r="EO243" s="17"/>
      <c r="FA243" s="17"/>
      <c r="FC243" s="17"/>
      <c r="FO243" s="17"/>
      <c r="FQ243" s="17"/>
      <c r="HK243" s="32"/>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ht="15" hidden="1" customHeight="1" outlineLevel="1" thickBot="1" x14ac:dyDescent="0.35">
      <c r="A244" s="1284"/>
      <c r="B244" s="1284"/>
      <c r="C244" s="401"/>
      <c r="AR244" s="23"/>
      <c r="AT244" s="23"/>
      <c r="BH244" s="23"/>
      <c r="BU244" s="17"/>
      <c r="BW244" s="17"/>
      <c r="CI244" s="17"/>
      <c r="CK244" s="17"/>
      <c r="CW244" s="17"/>
      <c r="CY244" s="17"/>
      <c r="DK244" s="17"/>
      <c r="DM244" s="17"/>
      <c r="DY244" s="17"/>
      <c r="EA244" s="17"/>
      <c r="EM244" s="17"/>
      <c r="EO244" s="17"/>
      <c r="FA244" s="17"/>
      <c r="FC244" s="17"/>
      <c r="FO244" s="17"/>
      <c r="FQ244" s="17"/>
      <c r="HK244" s="32"/>
      <c r="HS244" s="776"/>
      <c r="HT244" s="776"/>
      <c r="HV244" s="777"/>
      <c r="HW244" s="777"/>
      <c r="HX244" s="777"/>
      <c r="HY244" s="777"/>
      <c r="HZ244" s="777"/>
      <c r="IA244" s="777"/>
      <c r="IB244" s="777"/>
      <c r="IC244" s="777"/>
      <c r="ID244" s="777"/>
      <c r="IE244" s="777"/>
      <c r="IF244" s="777"/>
      <c r="IG244" s="777"/>
      <c r="IH244" s="777"/>
      <c r="II244" s="777"/>
      <c r="IJ244" s="777"/>
      <c r="IK244" s="777"/>
      <c r="IL244" s="777"/>
      <c r="IM244" s="777"/>
      <c r="IN244" s="777"/>
      <c r="IO244" s="777"/>
      <c r="IP244" s="777"/>
      <c r="IQ244" s="777"/>
      <c r="IR244" s="777"/>
      <c r="IS244" s="777"/>
      <c r="IT244" s="777"/>
      <c r="IU244" s="777"/>
      <c r="IV244" s="777"/>
      <c r="IW244" s="777"/>
      <c r="IX244" s="777"/>
      <c r="IY244" s="777"/>
      <c r="IZ244" s="777"/>
      <c r="JA244" s="777"/>
      <c r="JB244" s="777"/>
      <c r="JC244" s="777"/>
      <c r="JD244" s="777"/>
      <c r="JE244" s="777"/>
      <c r="JF244" s="777"/>
      <c r="JG244" s="777"/>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row>
    <row r="245" spans="1:288" s="393" customFormat="1" ht="15" hidden="1" customHeight="1" outlineLevel="1" thickTop="1" x14ac:dyDescent="0.3">
      <c r="A245" s="636"/>
      <c r="B245" s="10"/>
      <c r="C245" s="10"/>
      <c r="D245" s="10"/>
      <c r="F245" t="s">
        <v>151</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668">V48/V28</f>
        <v>47.678426818580185</v>
      </c>
      <c r="W245" s="444">
        <f t="shared" si="1668"/>
        <v>51.208712842290232</v>
      </c>
      <c r="X245" s="444">
        <f t="shared" si="1668"/>
        <v>50.734484282073069</v>
      </c>
      <c r="Y245" s="444">
        <f t="shared" si="1668"/>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669">AJ48/AJ28</f>
        <v>43.934589647411848</v>
      </c>
      <c r="AK245" s="444">
        <f t="shared" ref="AK245:AP245" si="1670">AK48/AK28</f>
        <v>39.460915542938253</v>
      </c>
      <c r="AL245" s="444">
        <f t="shared" si="1670"/>
        <v>53.048919523099855</v>
      </c>
      <c r="AM245" s="444">
        <f t="shared" si="1670"/>
        <v>34.754163060806192</v>
      </c>
      <c r="AN245" s="444">
        <f t="shared" si="1670"/>
        <v>46.466020615336561</v>
      </c>
      <c r="AO245" s="444">
        <f t="shared" si="1670"/>
        <v>51.455762975778548</v>
      </c>
      <c r="AP245" s="444">
        <f t="shared" si="1670"/>
        <v>45.154702863317127</v>
      </c>
      <c r="AQ245" s="444">
        <f t="shared" ref="AQ245:AW245" si="1671">AQ48/AQ28</f>
        <v>51.007578768095378</v>
      </c>
      <c r="AR245" s="444">
        <f t="shared" si="1671"/>
        <v>48.816616867469882</v>
      </c>
      <c r="AS245" s="444">
        <f t="shared" si="1671"/>
        <v>44.554325130499628</v>
      </c>
      <c r="AT245" s="444">
        <f t="shared" si="1671"/>
        <v>37.016265969095997</v>
      </c>
      <c r="AU245" s="444">
        <f t="shared" si="1671"/>
        <v>52.154613981762914</v>
      </c>
      <c r="AV245" s="444">
        <f t="shared" si="1671"/>
        <v>44.994030186568068</v>
      </c>
      <c r="AW245" s="444">
        <f t="shared" si="1671"/>
        <v>44.994030186568075</v>
      </c>
      <c r="AX245" s="444">
        <f t="shared" ref="AX245:BD245" si="1672">AX48/AX28</f>
        <v>41.724177667766774</v>
      </c>
      <c r="AY245" s="444">
        <f t="shared" si="1672"/>
        <v>42.979971651311125</v>
      </c>
      <c r="AZ245" s="444">
        <f t="shared" si="1672"/>
        <v>39.408668442077229</v>
      </c>
      <c r="BA245" s="444">
        <f t="shared" si="1672"/>
        <v>23.008445614805062</v>
      </c>
      <c r="BB245" s="444">
        <f t="shared" si="1672"/>
        <v>33.73032412032412</v>
      </c>
      <c r="BC245" s="444">
        <f t="shared" si="1672"/>
        <v>45.460926988265975</v>
      </c>
      <c r="BD245" s="444">
        <f t="shared" si="1672"/>
        <v>35.570375519904935</v>
      </c>
      <c r="BE245" s="444">
        <f t="shared" ref="BE245:BK245" si="1673">BE48/BE28</f>
        <v>51.571908695652169</v>
      </c>
      <c r="BF245" s="444">
        <f t="shared" si="1673"/>
        <v>48.014424988870758</v>
      </c>
      <c r="BG245" s="444">
        <f t="shared" si="1673"/>
        <v>50.09903268164576</v>
      </c>
      <c r="BH245" s="444">
        <f t="shared" si="1673"/>
        <v>42.96415193287384</v>
      </c>
      <c r="BI245" s="444">
        <f t="shared" si="1673"/>
        <v>49.239896096602074</v>
      </c>
      <c r="BJ245" s="444">
        <f t="shared" si="1673"/>
        <v>40.354295244016818</v>
      </c>
      <c r="BK245" s="444">
        <f t="shared" si="1673"/>
        <v>40.354295244016825</v>
      </c>
      <c r="BL245" s="444">
        <f t="shared" ref="BL245:BR245" si="1674">BL48/BL28</f>
        <v>39.377360160965793</v>
      </c>
      <c r="BM245" s="444">
        <f t="shared" si="1674"/>
        <v>43.424386542591272</v>
      </c>
      <c r="BN245" s="444">
        <f t="shared" si="1674"/>
        <v>39.795787653006919</v>
      </c>
      <c r="BO245" s="444">
        <f t="shared" si="1674"/>
        <v>23.120209741856179</v>
      </c>
      <c r="BP245" s="444">
        <f t="shared" si="1674"/>
        <v>42.030766814969901</v>
      </c>
      <c r="BQ245" s="444">
        <f t="shared" si="1674"/>
        <v>40.098041574061966</v>
      </c>
      <c r="BR245" s="444">
        <f t="shared" si="1674"/>
        <v>35.183855585831068</v>
      </c>
      <c r="BS245" s="444">
        <f>BS48/BS28</f>
        <v>46.886963034217395</v>
      </c>
      <c r="BT245" s="444">
        <f>BT48/BT28</f>
        <v>41.117954462437602</v>
      </c>
      <c r="BU245" s="444">
        <f t="shared" ref="BU245:BW245" si="1675">BU48/BU28</f>
        <v>35.515317188422912</v>
      </c>
      <c r="BV245" s="444">
        <f t="shared" si="1675"/>
        <v>43.952296678966789</v>
      </c>
      <c r="BW245" s="444">
        <f t="shared" si="1675"/>
        <v>40.305526495960564</v>
      </c>
      <c r="BX245" s="444">
        <f>BX48/BX28</f>
        <v>38.169253686768833</v>
      </c>
      <c r="BY245" s="444">
        <f>BY48/BY28</f>
        <v>38.169253686768833</v>
      </c>
      <c r="BZ245" s="444">
        <f t="shared" ref="BZ245:CF245" si="1676">BZ48/BZ28</f>
        <v>39.617228197486071</v>
      </c>
      <c r="CA245" s="444">
        <f t="shared" si="1676"/>
        <v>44.64712922810061</v>
      </c>
      <c r="CB245" s="444">
        <f t="shared" si="1676"/>
        <v>43.884188651436986</v>
      </c>
      <c r="CC245" s="444">
        <f t="shared" si="1676"/>
        <v>45.077566786009363</v>
      </c>
      <c r="CD245" s="444">
        <f t="shared" si="1676"/>
        <v>46.209625875689376</v>
      </c>
      <c r="CE245" s="444">
        <f t="shared" si="1676"/>
        <v>49.598425476034144</v>
      </c>
      <c r="CF245" s="444">
        <f t="shared" si="1676"/>
        <v>47.497612070216157</v>
      </c>
      <c r="CG245" s="444">
        <f>CG48/CG28</f>
        <v>50.116685157624133</v>
      </c>
      <c r="CH245" s="444">
        <f>CH48/CH28</f>
        <v>36.71271654599088</v>
      </c>
      <c r="CI245" s="444">
        <f t="shared" ref="CI245:CK245" si="1677">CI48/CI28</f>
        <v>45.132158763823661</v>
      </c>
      <c r="CJ245" s="444">
        <f t="shared" si="1677"/>
        <v>53.123495435684646</v>
      </c>
      <c r="CK245" s="444">
        <f t="shared" si="1677"/>
        <v>53.434263990267638</v>
      </c>
      <c r="CL245" s="444">
        <f>CL48/CL28</f>
        <v>46.079832638475274</v>
      </c>
      <c r="CM245" s="444">
        <f>CM48/CM28</f>
        <v>46.079832638475274</v>
      </c>
      <c r="CN245" s="444">
        <f t="shared" ref="CN245:CT245" si="1678">CN48/CN28</f>
        <v>47.051524843796486</v>
      </c>
      <c r="CO245" s="444">
        <f t="shared" si="1678"/>
        <v>45.805508681302918</v>
      </c>
      <c r="CP245" s="444">
        <f t="shared" si="1678"/>
        <v>41.681346718146713</v>
      </c>
      <c r="CQ245" s="444">
        <f t="shared" si="1678"/>
        <v>47.573246573445935</v>
      </c>
      <c r="CR245" s="444">
        <f t="shared" si="1678"/>
        <v>52.52150411861615</v>
      </c>
      <c r="CS245" s="444">
        <f t="shared" si="1678"/>
        <v>51.922098097112858</v>
      </c>
      <c r="CT245" s="444">
        <f t="shared" si="1678"/>
        <v>42.305789473684214</v>
      </c>
      <c r="CU245" s="444">
        <f>CU48/CU28</f>
        <v>56.002215398442175</v>
      </c>
      <c r="CV245" s="444">
        <f>CV48/CV28</f>
        <v>54.861168525208107</v>
      </c>
      <c r="CW245" s="444">
        <f t="shared" ref="CW245:CY245" si="1679">CW48/CW28</f>
        <v>63.389547417840369</v>
      </c>
      <c r="CX245" s="444">
        <f t="shared" si="1679"/>
        <v>62.096465781409606</v>
      </c>
      <c r="CY245" s="444">
        <f t="shared" si="1679"/>
        <v>63.231818669527897</v>
      </c>
      <c r="CZ245" s="444">
        <f>CZ48/CZ28</f>
        <v>51.844372714763118</v>
      </c>
      <c r="DA245" s="444">
        <f>DA48/DA28</f>
        <v>51.844372714763118</v>
      </c>
      <c r="DB245" s="444">
        <f t="shared" ref="DB245:DH245" si="1680">DB48/DB28</f>
        <v>66.047822975517889</v>
      </c>
      <c r="DC245" s="444">
        <f t="shared" si="1680"/>
        <v>58.66440276406712</v>
      </c>
      <c r="DD245" s="444">
        <f t="shared" si="1680"/>
        <v>68.435974729241877</v>
      </c>
      <c r="DE245" s="444">
        <f t="shared" si="1680"/>
        <v>61.571003179088663</v>
      </c>
      <c r="DF245" s="444">
        <f t="shared" si="1680"/>
        <v>69.761088353413655</v>
      </c>
      <c r="DG245" s="444">
        <f t="shared" si="1680"/>
        <v>70.11463712136613</v>
      </c>
      <c r="DH245" s="444">
        <f t="shared" si="1680"/>
        <v>56.294353045798132</v>
      </c>
      <c r="DI245" s="444">
        <f>DI48/DI28</f>
        <v>59.475509633312619</v>
      </c>
      <c r="DJ245" s="444">
        <f>DJ48/DJ28</f>
        <v>64.331499421391968</v>
      </c>
      <c r="DK245" s="444">
        <f t="shared" ref="DK245:DM245" si="1681">DK48/DK28</f>
        <v>56.632705321944805</v>
      </c>
      <c r="DL245" s="444">
        <f t="shared" si="1681"/>
        <v>73.327574468085103</v>
      </c>
      <c r="DM245" s="444">
        <f t="shared" si="1681"/>
        <v>55.458947769148772</v>
      </c>
      <c r="DN245" s="444">
        <f>DN48/DN28</f>
        <v>62.785836017738745</v>
      </c>
      <c r="DO245" s="444">
        <f>DO48/DO28</f>
        <v>62.785836017738745</v>
      </c>
      <c r="DP245" s="444">
        <f t="shared" ref="DP245:DV245" si="1682">DP48/DP28</f>
        <v>62.91718118526066</v>
      </c>
      <c r="DQ245" s="444">
        <f t="shared" si="1682"/>
        <v>63.938585758921228</v>
      </c>
      <c r="DR245" s="444">
        <f t="shared" si="1682"/>
        <v>80.847772190642772</v>
      </c>
      <c r="DS245" s="444">
        <f t="shared" si="1682"/>
        <v>55.847518842327403</v>
      </c>
      <c r="DT245" s="444">
        <f t="shared" si="1682"/>
        <v>67.693338464498751</v>
      </c>
      <c r="DU245" s="444">
        <f t="shared" si="1682"/>
        <v>74.074334945586457</v>
      </c>
      <c r="DV245" s="444">
        <f t="shared" si="1682"/>
        <v>52.053376696041411</v>
      </c>
      <c r="DW245" s="444">
        <f>DW48/DW28</f>
        <v>62.620955803639703</v>
      </c>
      <c r="DX245" s="444">
        <f>DX48/DX28</f>
        <v>56.741003985285104</v>
      </c>
      <c r="DY245" s="444">
        <f t="shared" ref="DY245:EA245" si="1683">DY48/DY28</f>
        <v>69.899021002149823</v>
      </c>
      <c r="DZ245" s="444">
        <f t="shared" si="1683"/>
        <v>64.84690414730683</v>
      </c>
      <c r="EA245" s="444">
        <f t="shared" si="1683"/>
        <v>65.084473870056499</v>
      </c>
      <c r="EB245" s="444">
        <f>EB48/EB28</f>
        <v>63.864426137243036</v>
      </c>
      <c r="EC245" s="444">
        <f>EC48/EC28</f>
        <v>63.864426137243036</v>
      </c>
      <c r="ED245" s="444">
        <f t="shared" ref="ED245:EJ245" si="1684">ED48/ED28</f>
        <v>59.421005718129834</v>
      </c>
      <c r="EE245" s="444">
        <f t="shared" si="1684"/>
        <v>63.715811634349031</v>
      </c>
      <c r="EF245" s="444">
        <f t="shared" si="1684"/>
        <v>79.041549731737504</v>
      </c>
      <c r="EG245" s="444">
        <f t="shared" si="1684"/>
        <v>62.726051924798568</v>
      </c>
      <c r="EH245" s="444">
        <f t="shared" si="1684"/>
        <v>68.952234811486619</v>
      </c>
      <c r="EI245" s="444">
        <f t="shared" si="1684"/>
        <v>75.425434103685191</v>
      </c>
      <c r="EJ245" s="444">
        <f t="shared" si="1684"/>
        <v>52.022031963470326</v>
      </c>
      <c r="EK245" s="444">
        <f>EK48/EK28</f>
        <v>60.439391680333976</v>
      </c>
      <c r="EL245" s="444">
        <f>EL48/EL28</f>
        <v>63.334470388124323</v>
      </c>
      <c r="EM245" s="444">
        <f t="shared" ref="EM245:EO245" si="1685">EM48/EM28</f>
        <v>68.035897199705232</v>
      </c>
      <c r="EN245" s="444">
        <f t="shared" si="1685"/>
        <v>83.584993909866014</v>
      </c>
      <c r="EO245" s="444">
        <f t="shared" si="1685"/>
        <v>61.822520325203257</v>
      </c>
      <c r="EP245" s="444">
        <f>EP48/EP28</f>
        <v>65.616501896685563</v>
      </c>
      <c r="EQ245" s="444">
        <f>EQ48/EQ28</f>
        <v>65.616501896685563</v>
      </c>
      <c r="ER245" s="444">
        <f t="shared" ref="ER245:EX245" si="1686">ER48/ER28</f>
        <v>57.8995977188656</v>
      </c>
      <c r="ES245" s="444">
        <f t="shared" si="1686"/>
        <v>61.383940107671606</v>
      </c>
      <c r="ET245" s="444">
        <f t="shared" si="1686"/>
        <v>61.67776670675142</v>
      </c>
      <c r="EU245" s="444">
        <f t="shared" si="1686"/>
        <v>56.986469056372549</v>
      </c>
      <c r="EV245" s="444">
        <f t="shared" si="1686"/>
        <v>67.447964866380119</v>
      </c>
      <c r="EW245" s="444">
        <f t="shared" si="1686"/>
        <v>64.368869337979092</v>
      </c>
      <c r="EX245" s="444">
        <f t="shared" si="1686"/>
        <v>63.068314866876136</v>
      </c>
      <c r="EY245" s="444">
        <f>EY48/EY28</f>
        <v>54.28366608131838</v>
      </c>
      <c r="EZ245" s="444">
        <f>EZ48/EZ28</f>
        <v>46.058656966983769</v>
      </c>
      <c r="FA245" s="444">
        <f t="shared" ref="FA245:FC245" si="1687">FA48/FA28</f>
        <v>57.189810671256453</v>
      </c>
      <c r="FB245" s="444">
        <f t="shared" si="1687"/>
        <v>61.847026893251943</v>
      </c>
      <c r="FC245" s="444">
        <f t="shared" si="1687"/>
        <v>59.686558929645216</v>
      </c>
      <c r="FD245" s="444">
        <f>FD48/FD28</f>
        <v>58.599104590593008</v>
      </c>
      <c r="FE245" s="444">
        <f>FE48/FE28</f>
        <v>58.599104590593008</v>
      </c>
      <c r="FF245" s="444">
        <f t="shared" ref="FF245:FL245" si="1688">FF48/FF28</f>
        <v>60.135053763440865</v>
      </c>
      <c r="FG245" s="444">
        <f t="shared" si="1688"/>
        <v>60.398913564467165</v>
      </c>
      <c r="FH245" s="444">
        <f t="shared" si="1688"/>
        <v>69.495428777757724</v>
      </c>
      <c r="FI245" s="444">
        <f t="shared" si="1688"/>
        <v>64.767232235701911</v>
      </c>
      <c r="FJ245" s="444">
        <f t="shared" si="1688"/>
        <v>68.334219188329911</v>
      </c>
      <c r="FK245" s="444">
        <f t="shared" si="1688"/>
        <v>88.077887543928156</v>
      </c>
      <c r="FL245" s="444">
        <f t="shared" si="1688"/>
        <v>74.06991871267418</v>
      </c>
      <c r="FM245" s="444">
        <f>FM48/FM28</f>
        <v>56.467582728006455</v>
      </c>
      <c r="FN245" s="444" t="e">
        <f>FN48/FN28</f>
        <v>#DIV/0!</v>
      </c>
      <c r="FO245" s="444" t="e">
        <f t="shared" ref="FO245:FQ245" si="1689">FO48/FO28</f>
        <v>#DIV/0!</v>
      </c>
      <c r="FP245" s="444" t="e">
        <f t="shared" si="1689"/>
        <v>#DIV/0!</v>
      </c>
      <c r="FQ245" s="444" t="e">
        <f t="shared" si="1689"/>
        <v>#DIV/0!</v>
      </c>
      <c r="FR245" s="444">
        <f>FR48/FR28</f>
        <v>66.908485038579755</v>
      </c>
      <c r="FS245" s="444">
        <f>FS48/FS28</f>
        <v>66.908485038579755</v>
      </c>
      <c r="FT245" s="445"/>
      <c r="FU245" s="1105"/>
      <c r="FV245" s="445"/>
      <c r="FW245" s="1105"/>
      <c r="FX245" s="445"/>
      <c r="FY245" s="1105"/>
      <c r="FZ245" s="445"/>
      <c r="GA245" s="1105"/>
      <c r="GB245" s="445"/>
      <c r="GC245" s="1105"/>
      <c r="GD245" s="445"/>
      <c r="GE245" s="1105"/>
      <c r="GF245" s="445"/>
      <c r="GG245" s="1105"/>
      <c r="GH245" s="445"/>
      <c r="GI245" s="1105"/>
      <c r="GJ245" s="445"/>
      <c r="GK245" s="1105"/>
      <c r="GL245" s="445"/>
      <c r="GM245" s="1105"/>
      <c r="GN245" s="445"/>
      <c r="GO245" s="1105"/>
      <c r="GP245" s="445"/>
      <c r="GQ245" s="1105"/>
      <c r="GR245" s="1234"/>
      <c r="GS245" s="1105"/>
      <c r="GT245" s="1202"/>
      <c r="GU245" s="1105"/>
      <c r="GV245" s="1202"/>
      <c r="GW245" s="1105"/>
      <c r="GX245" s="1202"/>
      <c r="GY245" s="1105"/>
      <c r="GZ245" s="1105"/>
      <c r="HA245" s="1105"/>
      <c r="HB245" s="1105"/>
      <c r="HC245" s="1105"/>
      <c r="HD245" s="1105"/>
      <c r="HE245" s="1105"/>
      <c r="HF245" s="1202"/>
      <c r="HG245" s="1105"/>
      <c r="HH245" s="1202"/>
      <c r="HI245" s="1105"/>
      <c r="HJ245" s="1202"/>
      <c r="HK245" s="1262"/>
      <c r="HL245" s="1202"/>
      <c r="HM245" s="1105"/>
      <c r="HN245" s="1202"/>
      <c r="HO245" s="1105"/>
      <c r="HP245" s="444"/>
      <c r="HQ245" s="445"/>
      <c r="HV245" s="254"/>
      <c r="HW245" s="254"/>
      <c r="HX245" s="254"/>
      <c r="HY245" s="254"/>
      <c r="HZ245" s="254"/>
      <c r="IA245" s="254"/>
      <c r="IB245" s="254"/>
      <c r="IC245" s="254"/>
      <c r="ID245" s="254"/>
      <c r="IE245" s="254"/>
      <c r="IF245" s="254"/>
      <c r="IG245" s="255"/>
      <c r="IH245" s="255"/>
      <c r="II245" s="255"/>
      <c r="IJ245" s="255"/>
      <c r="IK245" s="255"/>
      <c r="IL245" s="255"/>
      <c r="IM245" s="255"/>
      <c r="IN245" s="255"/>
      <c r="IO245" s="255"/>
      <c r="IP245" s="255"/>
      <c r="IQ245" s="255"/>
      <c r="IR245" s="255"/>
      <c r="IS245" s="255"/>
      <c r="IT245" s="255"/>
      <c r="IU245" s="255"/>
      <c r="IV245" s="255"/>
      <c r="IW245" s="255"/>
      <c r="IX245" s="255"/>
      <c r="IY245" s="255"/>
      <c r="IZ245" s="255"/>
      <c r="JA245" s="255"/>
      <c r="JB245" s="255"/>
      <c r="JC245" s="255"/>
      <c r="JD245" s="255"/>
      <c r="JE245" s="657"/>
      <c r="JF245" s="657"/>
      <c r="JG245" s="657"/>
      <c r="JH245" s="657"/>
      <c r="JI245" s="657"/>
      <c r="JJ245" s="657"/>
      <c r="JK245" s="657"/>
      <c r="JL245" s="657"/>
      <c r="JM245" s="657"/>
      <c r="JN245" s="657"/>
      <c r="JO245" s="657"/>
      <c r="JP245" s="657"/>
      <c r="JQ245" s="749"/>
      <c r="JR245" s="749"/>
      <c r="JS245" s="749"/>
      <c r="JT245" s="749"/>
      <c r="JU245" s="749"/>
      <c r="JV245" s="749"/>
      <c r="JW245" s="749"/>
      <c r="JX245" s="749"/>
      <c r="JY245" s="749"/>
      <c r="JZ245" s="749"/>
      <c r="KA245" s="749"/>
      <c r="KB245" s="749"/>
    </row>
    <row r="246" spans="1:288" collapsed="1" x14ac:dyDescent="0.3">
      <c r="BU246" s="17"/>
      <c r="BW246" s="17"/>
      <c r="CI246" s="17"/>
      <c r="CK246" s="17"/>
      <c r="CW246" s="17"/>
      <c r="CY246" s="17"/>
      <c r="DK246" s="17"/>
      <c r="DM246" s="17"/>
      <c r="DY246" s="17"/>
      <c r="EA246" s="17"/>
      <c r="EM246" s="17"/>
      <c r="EO246" s="17"/>
      <c r="FA246" s="17"/>
      <c r="FC246" s="17"/>
      <c r="FO246" s="17"/>
      <c r="FQ246" s="17"/>
      <c r="HK246" s="32"/>
    </row>
    <row r="247" spans="1:288" x14ac:dyDescent="0.3">
      <c r="EY247" s="1165">
        <f>EY67-EZ67</f>
        <v>4.3999999999999595E-3</v>
      </c>
      <c r="FM247" s="1165"/>
    </row>
  </sheetData>
  <sheetProtection sheet="1" objects="1" scenarios="1"/>
  <mergeCells count="247">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A10:G10"/>
    <mergeCell ref="B11:G11"/>
    <mergeCell ref="E17:G17"/>
    <mergeCell ref="E13:G13"/>
    <mergeCell ref="B9:G9"/>
    <mergeCell ref="E45:G45"/>
    <mergeCell ref="E35:G35"/>
    <mergeCell ref="E34:G34"/>
    <mergeCell ref="E20:G20"/>
    <mergeCell ref="E23:G23"/>
    <mergeCell ref="E24:G24"/>
    <mergeCell ref="E25:G25"/>
    <mergeCell ref="E26:G26"/>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38:B238"/>
    <mergeCell ref="A239:B239"/>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28:B228"/>
    <mergeCell ref="A229:B229"/>
    <mergeCell ref="A230:B230"/>
    <mergeCell ref="A231:B231"/>
    <mergeCell ref="A232:B232"/>
    <mergeCell ref="A233:B233"/>
    <mergeCell ref="A234:B234"/>
    <mergeCell ref="A235:B235"/>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27:B227"/>
    <mergeCell ref="HL10:HM10"/>
    <mergeCell ref="HN10:HO10"/>
    <mergeCell ref="GT10:GU10"/>
    <mergeCell ref="GV10:GW10"/>
    <mergeCell ref="GX10:GY10"/>
    <mergeCell ref="GZ10:HA10"/>
    <mergeCell ref="HB10:HC10"/>
    <mergeCell ref="HD10:HE10"/>
    <mergeCell ref="HF10:HG10"/>
    <mergeCell ref="HH10:HI10"/>
    <mergeCell ref="HJ10:HK10"/>
    <mergeCell ref="A113:B113"/>
    <mergeCell ref="A138:B138"/>
    <mergeCell ref="A139:B139"/>
    <mergeCell ref="A140:B140"/>
    <mergeCell ref="A141:B141"/>
    <mergeCell ref="A142:B142"/>
    <mergeCell ref="A137:B137"/>
    <mergeCell ref="A130:B130"/>
    <mergeCell ref="A132:B132"/>
    <mergeCell ref="A133:B133"/>
    <mergeCell ref="A134:B134"/>
    <mergeCell ref="A135:B13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360</v>
      </c>
      <c r="B1" s="816"/>
      <c r="C1" s="817">
        <v>80932</v>
      </c>
      <c r="D1" s="818">
        <v>80963</v>
      </c>
      <c r="E1" s="821">
        <v>80993</v>
      </c>
      <c r="F1" s="818">
        <v>81024</v>
      </c>
      <c r="G1" s="1226">
        <v>81054</v>
      </c>
      <c r="H1" s="1226">
        <v>81085</v>
      </c>
      <c r="I1" s="818">
        <v>81116</v>
      </c>
      <c r="J1" s="1226">
        <v>81144</v>
      </c>
      <c r="K1" s="1226">
        <v>81175</v>
      </c>
      <c r="L1" s="818">
        <v>81205</v>
      </c>
      <c r="M1" s="1226">
        <v>81236</v>
      </c>
      <c r="N1" s="1226">
        <v>81266</v>
      </c>
      <c r="O1" s="822" t="s">
        <v>175</v>
      </c>
      <c r="P1" s="823" t="s">
        <v>140</v>
      </c>
      <c r="Q1" s="528" t="s">
        <v>293</v>
      </c>
      <c r="R1" s="605" t="s">
        <v>295</v>
      </c>
    </row>
    <row r="2" spans="1:18" s="446" customFormat="1" ht="20.25" customHeight="1" x14ac:dyDescent="0.3">
      <c r="A2" s="824"/>
      <c r="B2" s="487" t="s">
        <v>137</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0</v>
      </c>
      <c r="L2" s="1068">
        <f>'Summary Data'!FO11</f>
        <v>0</v>
      </c>
      <c r="M2" s="1068">
        <f>'Summary Data'!FP11</f>
        <v>0</v>
      </c>
      <c r="N2" s="1068">
        <f>'Summary Data'!FQ11</f>
        <v>0</v>
      </c>
      <c r="O2" s="483">
        <f>COUNTIF(C2:N2,"&gt;0")</f>
        <v>8</v>
      </c>
      <c r="P2" s="476">
        <f>SUM(C2:N2)/$O$7</f>
        <v>83404.25</v>
      </c>
      <c r="Q2" s="532">
        <f>P2-P7</f>
        <v>-45736.5</v>
      </c>
      <c r="R2" s="561">
        <f>Q2/P7</f>
        <v>-0.35416009276700033</v>
      </c>
    </row>
    <row r="3" spans="1:18" s="446" customFormat="1" ht="20.25" customHeight="1" x14ac:dyDescent="0.3">
      <c r="A3" s="824"/>
      <c r="B3" s="1153" t="s">
        <v>136</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0</v>
      </c>
      <c r="L3" s="1068">
        <f>'Summary Data'!FO5</f>
        <v>0</v>
      </c>
      <c r="M3" s="1068">
        <f>'Summary Data'!FP5</f>
        <v>0</v>
      </c>
      <c r="N3" s="1068">
        <f>'Summary Data'!FQ5</f>
        <v>0</v>
      </c>
      <c r="O3" s="483">
        <f>'Summary Data'!FR5</f>
        <v>347</v>
      </c>
      <c r="P3" s="476">
        <f>SUM(C3:N3)/$O$7</f>
        <v>28.916666666666668</v>
      </c>
      <c r="Q3" s="532">
        <f>P3-P8</f>
        <v>-3.4999999999999964</v>
      </c>
      <c r="R3" s="561">
        <f>Q3/P8</f>
        <v>-0.10796915167095106</v>
      </c>
    </row>
    <row r="4" spans="1:18" s="446" customFormat="1" ht="20.25" customHeight="1" x14ac:dyDescent="0.3">
      <c r="A4" s="825"/>
      <c r="B4" s="488" t="s">
        <v>138</v>
      </c>
      <c r="C4" s="1151">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t="str">
        <f t="shared" si="0"/>
        <v>-</v>
      </c>
      <c r="L4" s="457" t="str">
        <f t="shared" si="0"/>
        <v>-</v>
      </c>
      <c r="M4" s="457" t="str">
        <f t="shared" si="0"/>
        <v>-</v>
      </c>
      <c r="N4" s="1152" t="str">
        <f t="shared" si="0"/>
        <v>-</v>
      </c>
      <c r="O4" s="484"/>
      <c r="P4" s="477">
        <f>SUM(C4:N4)/$O$7</f>
        <v>2.3287852033333268E-4</v>
      </c>
      <c r="Q4" s="533">
        <f>P4-P9</f>
        <v>-2.1515218237226847E-5</v>
      </c>
      <c r="R4" s="561">
        <f>Q4/P9</f>
        <v>-8.457448032377303E-2</v>
      </c>
    </row>
    <row r="5" spans="1:18" s="446" customFormat="1" ht="20.25" customHeight="1" thickBot="1" x14ac:dyDescent="0.35">
      <c r="A5" s="826"/>
      <c r="B5" s="490" t="s">
        <v>139</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t="str">
        <f t="shared" si="1"/>
        <v>-</v>
      </c>
      <c r="L5" s="458" t="str">
        <f t="shared" si="1"/>
        <v>-</v>
      </c>
      <c r="M5" s="458" t="str">
        <f t="shared" si="1"/>
        <v>-</v>
      </c>
      <c r="N5" s="481" t="str">
        <f t="shared" si="1"/>
        <v>-</v>
      </c>
      <c r="O5" s="536"/>
      <c r="P5" s="479">
        <f>SUM(C5:N5)/$O$7</f>
        <v>0.66643378814633336</v>
      </c>
      <c r="Q5" s="535">
        <f>P5-P10</f>
        <v>-0.33331181811509603</v>
      </c>
      <c r="R5" s="564">
        <f>Q5/P10</f>
        <v>-0.33339663213077064</v>
      </c>
    </row>
    <row r="6" spans="1:18" s="498" customFormat="1" ht="20.25" customHeight="1" x14ac:dyDescent="0.3">
      <c r="A6" s="1140" t="s">
        <v>341</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293</v>
      </c>
      <c r="R6" s="605" t="s">
        <v>295</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296</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293</v>
      </c>
      <c r="R11" s="605" t="s">
        <v>295</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281</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293</v>
      </c>
      <c r="R16" s="605" t="s">
        <v>295</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317" t="s">
        <v>157</v>
      </c>
      <c r="H2" s="1315"/>
      <c r="I2" s="607"/>
      <c r="J2" s="1317" t="s">
        <v>170</v>
      </c>
      <c r="K2" s="1316"/>
      <c r="L2" s="610"/>
      <c r="M2" s="1318" t="s">
        <v>194</v>
      </c>
      <c r="N2" s="1315"/>
      <c r="O2" s="607"/>
      <c r="P2" s="1315" t="s">
        <v>232</v>
      </c>
      <c r="Q2" s="1316"/>
      <c r="S2" s="607"/>
      <c r="T2" s="1315" t="s">
        <v>245</v>
      </c>
      <c r="U2" s="1316"/>
      <c r="V2" s="607"/>
      <c r="W2" s="1317" t="s">
        <v>275</v>
      </c>
      <c r="X2" s="1316"/>
      <c r="Z2" s="607"/>
      <c r="AA2" s="1315" t="s">
        <v>277</v>
      </c>
      <c r="AB2" s="1316"/>
      <c r="AD2" s="607"/>
      <c r="AE2" s="1315" t="s">
        <v>283</v>
      </c>
      <c r="AF2" s="1316"/>
      <c r="AH2" s="607"/>
      <c r="AI2" s="1315" t="s">
        <v>304</v>
      </c>
      <c r="AJ2" s="1316"/>
      <c r="AL2" s="607"/>
      <c r="AM2" s="1315" t="s">
        <v>340</v>
      </c>
      <c r="AN2" s="1316"/>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G2:H2"/>
    <mergeCell ref="J2:K2"/>
    <mergeCell ref="M2:N2"/>
    <mergeCell ref="P2:Q2"/>
    <mergeCell ref="T2:U2"/>
    <mergeCell ref="AM2:AN2"/>
    <mergeCell ref="AI2:AJ2"/>
    <mergeCell ref="AE2:AF2"/>
    <mergeCell ref="AA2:AB2"/>
    <mergeCell ref="W2:X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2"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2022-03-08T10:13:48Z</cp:lastPrinted>
  <dcterms:created xsi:type="dcterms:W3CDTF">2009-03-26T16:04:32Z</dcterms:created>
  <dcterms:modified xsi:type="dcterms:W3CDTF">2022-06-14T12:54:30Z</dcterms:modified>
</cp:coreProperties>
</file>