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821EC2D8-EFBA-4FF0-AA00-AE10EF389E1C}"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G71" i="1" l="1"/>
  <c r="GG70" i="1"/>
  <c r="GG69" i="1"/>
  <c r="GG68" i="1"/>
  <c r="GG67" i="1"/>
  <c r="GG65" i="1"/>
  <c r="GG64" i="1"/>
  <c r="GG63" i="1"/>
  <c r="GG62" i="1"/>
  <c r="GG61" i="1"/>
  <c r="GG60" i="1"/>
  <c r="GG59" i="1"/>
  <c r="GG58" i="1"/>
  <c r="GG57" i="1"/>
  <c r="GG56" i="1"/>
  <c r="GG55" i="1"/>
  <c r="GG54" i="1"/>
  <c r="GG53" i="1"/>
  <c r="GG52" i="1"/>
  <c r="GG50" i="1"/>
  <c r="GG48" i="1"/>
  <c r="GG47" i="1"/>
  <c r="GG45" i="1"/>
  <c r="GG43" i="1"/>
  <c r="GG42" i="1"/>
  <c r="GG40" i="1"/>
  <c r="GG39" i="1"/>
  <c r="GG38" i="1"/>
  <c r="GG37" i="1"/>
  <c r="GG35" i="1"/>
  <c r="GG34" i="1"/>
  <c r="GG33" i="1"/>
  <c r="GG32" i="1"/>
  <c r="GG30" i="1"/>
  <c r="GG29" i="1"/>
  <c r="GG28" i="1"/>
  <c r="GG27" i="1"/>
  <c r="GG26" i="1"/>
  <c r="GG25" i="1"/>
  <c r="GG24" i="1"/>
  <c r="GG23" i="1"/>
  <c r="GG22" i="1"/>
  <c r="GG20" i="1"/>
  <c r="GG19" i="1"/>
  <c r="GG18" i="1"/>
  <c r="GG17" i="1"/>
  <c r="GG16" i="1"/>
  <c r="GG15" i="1"/>
  <c r="GG14" i="1"/>
  <c r="GG13" i="1"/>
  <c r="GG11" i="1"/>
  <c r="GG7" i="1"/>
  <c r="GG6" i="1"/>
  <c r="GG5" i="1"/>
  <c r="FT11" i="1"/>
  <c r="FT37" i="1" l="1"/>
  <c r="FT38" i="1"/>
  <c r="FT5" i="1"/>
  <c r="FT18" i="1" l="1"/>
  <c r="JC18" i="1" s="1"/>
  <c r="OI57" i="1"/>
  <c r="OI56" i="1"/>
  <c r="AS69" i="22"/>
  <c r="AS68" i="22"/>
  <c r="AS67" i="22"/>
  <c r="AS66" i="22"/>
  <c r="AS65" i="22"/>
  <c r="AS64" i="22"/>
  <c r="AS49" i="22"/>
  <c r="AS42" i="22"/>
  <c r="AS41" i="22"/>
  <c r="AS40" i="22"/>
  <c r="AS39" i="22"/>
  <c r="AT39" i="22" s="1"/>
  <c r="AU39" i="22" s="1"/>
  <c r="AS34" i="22"/>
  <c r="AS33" i="22"/>
  <c r="AS32" i="22"/>
  <c r="AS31" i="22"/>
  <c r="AT31" i="22" s="1"/>
  <c r="AU31" i="22" s="1"/>
  <c r="AS30" i="22"/>
  <c r="AS29" i="22"/>
  <c r="AS28" i="22"/>
  <c r="AS20" i="22"/>
  <c r="AS19" i="22"/>
  <c r="AS18" i="22"/>
  <c r="AS16" i="22"/>
  <c r="AS15" i="22"/>
  <c r="AS14" i="22"/>
  <c r="AS13" i="22"/>
  <c r="AS11" i="22"/>
  <c r="AS9" i="22"/>
  <c r="AS8" i="22"/>
  <c r="AT69" i="22"/>
  <c r="AU69" i="22" s="1"/>
  <c r="AT68" i="22"/>
  <c r="AU68" i="22" s="1"/>
  <c r="AT67" i="22"/>
  <c r="AU67" i="22" s="1"/>
  <c r="AT66" i="22"/>
  <c r="AU66" i="22" s="1"/>
  <c r="AT65" i="22"/>
  <c r="AU65" i="22" s="1"/>
  <c r="AT64" i="22"/>
  <c r="AU64" i="22" s="1"/>
  <c r="AT49" i="22"/>
  <c r="AU49" i="22" s="1"/>
  <c r="AU42" i="22"/>
  <c r="AT42" i="22"/>
  <c r="AT41" i="22"/>
  <c r="AU41" i="22" s="1"/>
  <c r="AT40" i="22"/>
  <c r="AU40" i="22" s="1"/>
  <c r="AU34" i="22"/>
  <c r="AT34" i="22"/>
  <c r="AT33" i="22"/>
  <c r="AU33" i="22" s="1"/>
  <c r="AT32" i="22"/>
  <c r="AU32" i="22" s="1"/>
  <c r="AT30" i="22"/>
  <c r="AU30" i="22" s="1"/>
  <c r="AT29" i="22"/>
  <c r="AU29" i="22" s="1"/>
  <c r="AT28" i="22"/>
  <c r="AU28" i="22" s="1"/>
  <c r="AT20" i="22"/>
  <c r="AU20" i="22" s="1"/>
  <c r="AT19" i="22"/>
  <c r="AU19" i="22" s="1"/>
  <c r="AT18" i="22"/>
  <c r="AU18" i="22" s="1"/>
  <c r="AT16" i="22"/>
  <c r="AU16" i="22" s="1"/>
  <c r="AT15" i="22"/>
  <c r="AU15" i="22" s="1"/>
  <c r="AT14" i="22"/>
  <c r="AU14" i="22" s="1"/>
  <c r="AT13" i="22"/>
  <c r="AU13" i="22" s="1"/>
  <c r="AT11" i="22"/>
  <c r="AU11" i="22" s="1"/>
  <c r="AT9" i="22"/>
  <c r="AU9" i="22" s="1"/>
  <c r="AT8" i="22"/>
  <c r="AU8" i="22" s="1"/>
  <c r="AP69" i="22"/>
  <c r="AP68" i="22"/>
  <c r="AP67" i="22"/>
  <c r="AP66" i="22"/>
  <c r="AP65" i="22"/>
  <c r="AP64" i="22"/>
  <c r="AP63" i="22"/>
  <c r="AP62" i="22"/>
  <c r="AP61" i="22"/>
  <c r="AP60" i="22"/>
  <c r="AP59" i="22"/>
  <c r="AP58" i="22"/>
  <c r="AP57" i="22"/>
  <c r="AP56" i="22"/>
  <c r="AP55" i="22"/>
  <c r="AP54" i="22"/>
  <c r="AP53" i="22"/>
  <c r="AP52" i="22"/>
  <c r="AP51" i="22"/>
  <c r="AP50" i="22"/>
  <c r="AP49" i="22"/>
  <c r="AP48" i="22"/>
  <c r="AP47" i="22"/>
  <c r="AP46" i="22"/>
  <c r="AP44" i="22"/>
  <c r="AP43" i="22"/>
  <c r="AP42" i="22"/>
  <c r="AP41" i="22"/>
  <c r="AP40" i="22"/>
  <c r="AP39" i="22"/>
  <c r="AP37" i="22"/>
  <c r="AP36" i="22"/>
  <c r="AP35" i="22"/>
  <c r="AP34" i="22"/>
  <c r="AP33" i="22"/>
  <c r="AP32" i="22"/>
  <c r="AP31" i="22"/>
  <c r="AP30" i="22"/>
  <c r="AP29" i="22"/>
  <c r="AP28" i="22"/>
  <c r="AP27" i="22"/>
  <c r="AP26" i="22"/>
  <c r="AP25" i="22"/>
  <c r="AP24" i="22"/>
  <c r="AP23" i="22"/>
  <c r="AP22" i="22"/>
  <c r="AP21" i="22"/>
  <c r="AP20" i="22"/>
  <c r="AP19" i="22"/>
  <c r="AP18" i="22"/>
  <c r="AP16" i="22"/>
  <c r="AP15" i="22"/>
  <c r="AP14" i="22"/>
  <c r="AP13" i="22"/>
  <c r="AP12" i="22"/>
  <c r="AP11" i="22"/>
  <c r="AP10" i="22"/>
  <c r="AP9" i="22"/>
  <c r="AP8" i="22"/>
  <c r="FT22" i="1"/>
  <c r="JC22" i="1" s="1"/>
  <c r="FT52" i="1"/>
  <c r="JC52" i="1" s="1"/>
  <c r="FT50" i="1"/>
  <c r="JC50" i="1" s="1"/>
  <c r="FT43" i="1"/>
  <c r="JC43" i="1" s="1"/>
  <c r="FT39" i="1"/>
  <c r="FT35" i="1"/>
  <c r="JC35" i="1" s="1"/>
  <c r="FT34" i="1"/>
  <c r="JC34" i="1" s="1"/>
  <c r="FT20" i="1"/>
  <c r="JC20" i="1" s="1"/>
  <c r="FT19" i="1"/>
  <c r="JC19" i="1" s="1"/>
  <c r="JC13" i="1"/>
  <c r="JC71" i="1"/>
  <c r="JC70" i="1"/>
  <c r="JC69" i="1"/>
  <c r="JC68" i="1"/>
  <c r="JC67" i="1"/>
  <c r="JC65" i="1"/>
  <c r="JC64" i="1"/>
  <c r="JC63" i="1"/>
  <c r="JC62" i="1"/>
  <c r="JC61" i="1"/>
  <c r="JC60" i="1"/>
  <c r="JC59" i="1"/>
  <c r="JC58" i="1"/>
  <c r="JC57" i="1"/>
  <c r="JC56" i="1"/>
  <c r="JC55" i="1"/>
  <c r="JC54" i="1"/>
  <c r="JC53" i="1"/>
  <c r="JC48" i="1"/>
  <c r="JC45" i="1"/>
  <c r="JC42" i="1"/>
  <c r="JC37" i="1"/>
  <c r="JC33" i="1"/>
  <c r="JC32" i="1"/>
  <c r="JC30" i="1"/>
  <c r="JC29" i="1"/>
  <c r="JC28" i="1"/>
  <c r="JC27" i="1"/>
  <c r="JC26" i="1"/>
  <c r="JC25" i="1"/>
  <c r="JC24" i="1"/>
  <c r="JC23" i="1"/>
  <c r="JC17" i="1"/>
  <c r="JC16" i="1"/>
  <c r="JC15" i="1"/>
  <c r="JC11"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FQ38" i="1"/>
  <c r="FQ37" i="1"/>
  <c r="FT49" i="1" l="1"/>
  <c r="JC49" i="1" s="1"/>
  <c r="JC39" i="1"/>
  <c r="FT40" i="1"/>
  <c r="JC40" i="1" s="1"/>
  <c r="FT46" i="1"/>
  <c r="JC46" i="1" s="1"/>
  <c r="JC38"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Y7" i="1" s="1"/>
  <c r="IX6" i="1"/>
  <c r="IY6" i="1" s="1"/>
  <c r="IX5" i="1"/>
  <c r="IY5" i="1" s="1"/>
  <c r="IR11" i="1"/>
  <c r="IF71" i="1"/>
  <c r="IF70" i="1"/>
  <c r="IF69" i="1"/>
  <c r="IG69" i="1" s="1"/>
  <c r="IF68" i="1"/>
  <c r="IF67" i="1"/>
  <c r="IG67" i="1" s="1"/>
  <c r="IF65" i="1"/>
  <c r="IF64" i="1"/>
  <c r="IF63" i="1"/>
  <c r="IF62" i="1"/>
  <c r="IF61" i="1"/>
  <c r="IG61" i="1" s="1"/>
  <c r="IF60" i="1"/>
  <c r="IG60" i="1" s="1"/>
  <c r="IF59" i="1"/>
  <c r="IF58" i="1"/>
  <c r="IG58" i="1" s="1"/>
  <c r="IF57" i="1"/>
  <c r="IF56" i="1"/>
  <c r="IF55" i="1"/>
  <c r="IG55" i="1" s="1"/>
  <c r="IF54" i="1"/>
  <c r="IF53" i="1"/>
  <c r="IF52" i="1"/>
  <c r="IG52" i="1" s="1"/>
  <c r="IF50" i="1"/>
  <c r="IF49" i="1"/>
  <c r="IG49" i="1" s="1"/>
  <c r="IF48" i="1"/>
  <c r="IG48" i="1" s="1"/>
  <c r="IF46" i="1"/>
  <c r="IG46" i="1" s="1"/>
  <c r="IF45" i="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P68" i="1"/>
  <c r="IP67" i="1"/>
  <c r="IP65" i="1"/>
  <c r="IP64" i="1"/>
  <c r="IP63" i="1"/>
  <c r="IP62" i="1"/>
  <c r="IQ62" i="1" s="1"/>
  <c r="IP61" i="1"/>
  <c r="IP60" i="1"/>
  <c r="IP59" i="1"/>
  <c r="IP58" i="1"/>
  <c r="IP57" i="1"/>
  <c r="IP56" i="1"/>
  <c r="IP55" i="1"/>
  <c r="IQ55" i="1" s="1"/>
  <c r="IP54" i="1"/>
  <c r="IP53" i="1"/>
  <c r="IQ53" i="1" s="1"/>
  <c r="IP52" i="1"/>
  <c r="IP50" i="1"/>
  <c r="IP49" i="1"/>
  <c r="IP48" i="1"/>
  <c r="IQ48" i="1" s="1"/>
  <c r="IP47" i="1"/>
  <c r="IP46" i="1"/>
  <c r="IQ46" i="1" s="1"/>
  <c r="IP45" i="1"/>
  <c r="IQ45" i="1" s="1"/>
  <c r="IP43" i="1"/>
  <c r="IQ43" i="1" s="1"/>
  <c r="IP42" i="1"/>
  <c r="IP40" i="1"/>
  <c r="IP39" i="1"/>
  <c r="IP38" i="1"/>
  <c r="IP37" i="1"/>
  <c r="IP35" i="1"/>
  <c r="IQ35" i="1" s="1"/>
  <c r="IP34" i="1"/>
  <c r="IQ34" i="1" s="1"/>
  <c r="IP33" i="1"/>
  <c r="IQ33" i="1" s="1"/>
  <c r="IP32" i="1"/>
  <c r="IP30" i="1"/>
  <c r="IP29" i="1"/>
  <c r="IP28" i="1"/>
  <c r="IQ28" i="1" s="1"/>
  <c r="IP27" i="1"/>
  <c r="IP26" i="1"/>
  <c r="IQ26" i="1" s="1"/>
  <c r="IP25" i="1"/>
  <c r="IQ25" i="1" s="1"/>
  <c r="IP24" i="1"/>
  <c r="IQ24" i="1" s="1"/>
  <c r="IP23" i="1"/>
  <c r="IQ23" i="1" s="1"/>
  <c r="IP22" i="1"/>
  <c r="IP20" i="1"/>
  <c r="IP19" i="1"/>
  <c r="IQ19" i="1" s="1"/>
  <c r="IP18" i="1"/>
  <c r="IP17" i="1"/>
  <c r="IQ17" i="1" s="1"/>
  <c r="IP16" i="1"/>
  <c r="IQ16" i="1" s="1"/>
  <c r="IP15" i="1"/>
  <c r="IP14" i="1"/>
  <c r="IQ14" i="1" s="1"/>
  <c r="IP13" i="1"/>
  <c r="IQ69" i="1"/>
  <c r="IQ67" i="1"/>
  <c r="IQ65" i="1"/>
  <c r="IQ61" i="1"/>
  <c r="IQ60" i="1"/>
  <c r="IQ59" i="1"/>
  <c r="IQ58" i="1"/>
  <c r="IQ52" i="1"/>
  <c r="IQ50" i="1"/>
  <c r="IQ49" i="1"/>
  <c r="IQ47" i="1"/>
  <c r="IQ42" i="1"/>
  <c r="IQ40" i="1"/>
  <c r="IQ39" i="1"/>
  <c r="IQ38" i="1"/>
  <c r="IQ37" i="1"/>
  <c r="IQ32" i="1"/>
  <c r="IQ30" i="1"/>
  <c r="IQ29" i="1"/>
  <c r="IQ22" i="1"/>
  <c r="IQ20" i="1"/>
  <c r="IQ18" i="1"/>
  <c r="IQ15" i="1"/>
  <c r="IQ13" i="1"/>
  <c r="IP11" i="1"/>
  <c r="IQ11" i="1" s="1"/>
  <c r="IN71" i="1"/>
  <c r="IO71" i="1" s="1"/>
  <c r="IN70" i="1"/>
  <c r="IN69" i="1"/>
  <c r="IO69" i="1" s="1"/>
  <c r="IN68" i="1"/>
  <c r="IN67" i="1"/>
  <c r="IO67" i="1" s="1"/>
  <c r="IN65" i="1"/>
  <c r="IO65" i="1" s="1"/>
  <c r="IN64" i="1"/>
  <c r="IN63" i="1"/>
  <c r="IN62" i="1"/>
  <c r="IO62" i="1" s="1"/>
  <c r="IN61" i="1"/>
  <c r="IO61" i="1" s="1"/>
  <c r="IN60" i="1"/>
  <c r="IO60" i="1" s="1"/>
  <c r="IO59" i="1"/>
  <c r="IN59" i="1"/>
  <c r="IN58" i="1"/>
  <c r="IO58" i="1" s="1"/>
  <c r="IN57" i="1"/>
  <c r="IN56" i="1"/>
  <c r="IN55" i="1"/>
  <c r="IO55" i="1" s="1"/>
  <c r="IN54" i="1"/>
  <c r="IN53" i="1"/>
  <c r="IO53" i="1" s="1"/>
  <c r="IN52" i="1"/>
  <c r="IO52" i="1" s="1"/>
  <c r="IN50" i="1"/>
  <c r="IO50" i="1" s="1"/>
  <c r="IN49" i="1"/>
  <c r="IO49" i="1" s="1"/>
  <c r="IN48" i="1"/>
  <c r="IO48" i="1" s="1"/>
  <c r="IN47" i="1"/>
  <c r="IO47" i="1" s="1"/>
  <c r="IO46" i="1"/>
  <c r="IN46" i="1"/>
  <c r="IO45" i="1"/>
  <c r="IN45" i="1"/>
  <c r="IN43" i="1"/>
  <c r="IO43" i="1" s="1"/>
  <c r="IN42" i="1"/>
  <c r="IO42" i="1" s="1"/>
  <c r="IO40" i="1"/>
  <c r="IN40" i="1"/>
  <c r="IN39" i="1"/>
  <c r="IO39" i="1" s="1"/>
  <c r="IN38" i="1"/>
  <c r="IO38" i="1" s="1"/>
  <c r="IN37" i="1"/>
  <c r="IO37" i="1" s="1"/>
  <c r="IN35" i="1"/>
  <c r="IO35" i="1" s="1"/>
  <c r="IN34" i="1"/>
  <c r="IO34" i="1" s="1"/>
  <c r="IN33" i="1"/>
  <c r="IO33" i="1" s="1"/>
  <c r="IN32" i="1"/>
  <c r="IO32" i="1" s="1"/>
  <c r="IO30" i="1"/>
  <c r="IN30" i="1"/>
  <c r="IN29" i="1"/>
  <c r="IO29" i="1" s="1"/>
  <c r="IN28" i="1"/>
  <c r="IO28" i="1" s="1"/>
  <c r="IN27" i="1"/>
  <c r="IN26" i="1"/>
  <c r="IO26" i="1" s="1"/>
  <c r="IN25" i="1"/>
  <c r="IO25" i="1" s="1"/>
  <c r="IN24" i="1"/>
  <c r="IO24" i="1" s="1"/>
  <c r="IO23" i="1"/>
  <c r="IN23" i="1"/>
  <c r="IN22" i="1"/>
  <c r="IO22" i="1" s="1"/>
  <c r="IN20" i="1"/>
  <c r="IO20" i="1" s="1"/>
  <c r="IN19" i="1"/>
  <c r="IO19" i="1" s="1"/>
  <c r="IN18" i="1"/>
  <c r="IO18" i="1" s="1"/>
  <c r="IN17" i="1"/>
  <c r="IO17" i="1" s="1"/>
  <c r="IN16" i="1"/>
  <c r="IO16" i="1" s="1"/>
  <c r="IN15" i="1"/>
  <c r="IO15" i="1" s="1"/>
  <c r="IN14" i="1"/>
  <c r="IO14" i="1" s="1"/>
  <c r="IN13" i="1"/>
  <c r="IO13" i="1" s="1"/>
  <c r="IO11" i="1"/>
  <c r="IN11" i="1"/>
  <c r="IL71" i="1"/>
  <c r="IM71" i="1" s="1"/>
  <c r="IL70" i="1"/>
  <c r="IL69" i="1"/>
  <c r="IL68" i="1"/>
  <c r="IL67" i="1"/>
  <c r="IL65" i="1"/>
  <c r="IL64" i="1"/>
  <c r="IL63" i="1"/>
  <c r="IL62" i="1"/>
  <c r="IM62" i="1" s="1"/>
  <c r="IL61" i="1"/>
  <c r="IL60" i="1"/>
  <c r="IM60" i="1" s="1"/>
  <c r="IL59" i="1"/>
  <c r="IM59" i="1" s="1"/>
  <c r="IL58" i="1"/>
  <c r="IM58" i="1" s="1"/>
  <c r="IL57" i="1"/>
  <c r="IL56" i="1"/>
  <c r="IL55" i="1"/>
  <c r="IM55" i="1" s="1"/>
  <c r="IL54" i="1"/>
  <c r="IL53" i="1"/>
  <c r="IL52" i="1"/>
  <c r="IL50" i="1"/>
  <c r="IM50" i="1" s="1"/>
  <c r="IL49" i="1"/>
  <c r="IL48" i="1"/>
  <c r="IL47" i="1"/>
  <c r="IM47" i="1" s="1"/>
  <c r="IL46" i="1"/>
  <c r="IM46" i="1" s="1"/>
  <c r="IL45" i="1"/>
  <c r="IL43" i="1"/>
  <c r="IL42" i="1"/>
  <c r="IL40" i="1"/>
  <c r="IL39" i="1"/>
  <c r="IL38" i="1"/>
  <c r="IL37" i="1"/>
  <c r="IM37" i="1" s="1"/>
  <c r="IL35" i="1"/>
  <c r="IM35" i="1" s="1"/>
  <c r="IL34" i="1"/>
  <c r="IL33" i="1"/>
  <c r="IL32" i="1"/>
  <c r="IL30" i="1"/>
  <c r="IM30" i="1" s="1"/>
  <c r="IL29" i="1"/>
  <c r="IM29" i="1" s="1"/>
  <c r="IL28" i="1"/>
  <c r="IL27" i="1"/>
  <c r="IL26" i="1"/>
  <c r="IM26" i="1" s="1"/>
  <c r="IL25" i="1"/>
  <c r="IM25" i="1" s="1"/>
  <c r="IL24" i="1"/>
  <c r="IL23" i="1"/>
  <c r="IL22" i="1"/>
  <c r="IL20" i="1"/>
  <c r="IM20" i="1" s="1"/>
  <c r="IL19" i="1"/>
  <c r="IL18" i="1"/>
  <c r="IM18" i="1" s="1"/>
  <c r="IL17" i="1"/>
  <c r="IM17" i="1" s="1"/>
  <c r="IL16" i="1"/>
  <c r="IM16" i="1" s="1"/>
  <c r="IL15" i="1"/>
  <c r="IL14" i="1"/>
  <c r="IL13" i="1"/>
  <c r="HF11" i="1"/>
  <c r="HG11" i="1" s="1"/>
  <c r="IM69" i="1"/>
  <c r="IM67" i="1"/>
  <c r="IM65" i="1"/>
  <c r="IM61" i="1"/>
  <c r="IM53" i="1"/>
  <c r="IM52" i="1"/>
  <c r="IM49" i="1"/>
  <c r="IM48" i="1"/>
  <c r="IM45" i="1"/>
  <c r="IM43" i="1"/>
  <c r="IM42" i="1"/>
  <c r="IM40" i="1"/>
  <c r="IM39" i="1"/>
  <c r="IM38" i="1"/>
  <c r="IM34" i="1"/>
  <c r="IM33" i="1"/>
  <c r="IM32" i="1"/>
  <c r="IM28" i="1"/>
  <c r="IM24" i="1"/>
  <c r="IM23" i="1"/>
  <c r="IM22" i="1"/>
  <c r="IM19" i="1"/>
  <c r="IM15" i="1"/>
  <c r="IM14" i="1"/>
  <c r="IM13" i="1"/>
  <c r="IM11" i="1"/>
  <c r="IL11" i="1"/>
  <c r="IK13" i="1"/>
  <c r="IK19" i="1"/>
  <c r="IK22" i="1"/>
  <c r="IK32" i="1"/>
  <c r="IK34" i="1"/>
  <c r="IK42" i="1"/>
  <c r="IK45" i="1"/>
  <c r="IK52" i="1"/>
  <c r="IK55" i="1"/>
  <c r="IK61" i="1"/>
  <c r="IK65" i="1"/>
  <c r="IJ71" i="1"/>
  <c r="IK71" i="1" s="1"/>
  <c r="IJ70" i="1"/>
  <c r="IJ69" i="1"/>
  <c r="IK69" i="1" s="1"/>
  <c r="IJ68" i="1"/>
  <c r="IJ67" i="1"/>
  <c r="IK67" i="1" s="1"/>
  <c r="IJ65" i="1"/>
  <c r="IJ64" i="1"/>
  <c r="IJ63" i="1"/>
  <c r="IJ62" i="1"/>
  <c r="IK62" i="1" s="1"/>
  <c r="IJ61" i="1"/>
  <c r="IJ60" i="1"/>
  <c r="IK60" i="1" s="1"/>
  <c r="IJ59" i="1"/>
  <c r="IK59" i="1" s="1"/>
  <c r="IJ58" i="1"/>
  <c r="IK58" i="1" s="1"/>
  <c r="IJ57" i="1"/>
  <c r="IJ56" i="1"/>
  <c r="IJ55" i="1"/>
  <c r="IJ54" i="1"/>
  <c r="IJ53" i="1"/>
  <c r="IK53" i="1" s="1"/>
  <c r="IJ52" i="1"/>
  <c r="IJ50" i="1"/>
  <c r="IK50" i="1" s="1"/>
  <c r="IJ49" i="1"/>
  <c r="IK49" i="1" s="1"/>
  <c r="IJ48" i="1"/>
  <c r="IK48" i="1" s="1"/>
  <c r="IJ47" i="1"/>
  <c r="IK47" i="1" s="1"/>
  <c r="IJ46" i="1"/>
  <c r="IK46" i="1" s="1"/>
  <c r="IJ45" i="1"/>
  <c r="IJ43" i="1"/>
  <c r="IK43" i="1" s="1"/>
  <c r="IJ42" i="1"/>
  <c r="IJ40" i="1"/>
  <c r="IK40" i="1" s="1"/>
  <c r="IJ39" i="1"/>
  <c r="IK39" i="1" s="1"/>
  <c r="IJ38" i="1"/>
  <c r="IK38" i="1" s="1"/>
  <c r="IJ37" i="1"/>
  <c r="IK37" i="1" s="1"/>
  <c r="IJ35" i="1"/>
  <c r="IK35" i="1" s="1"/>
  <c r="IJ34" i="1"/>
  <c r="IJ33" i="1"/>
  <c r="IK33" i="1" s="1"/>
  <c r="IJ32" i="1"/>
  <c r="IJ30" i="1"/>
  <c r="IK30" i="1" s="1"/>
  <c r="IJ29" i="1"/>
  <c r="IK29" i="1" s="1"/>
  <c r="IJ28" i="1"/>
  <c r="IK28" i="1" s="1"/>
  <c r="IJ27" i="1"/>
  <c r="IJ26" i="1"/>
  <c r="IK26" i="1" s="1"/>
  <c r="IJ25" i="1"/>
  <c r="IK25" i="1" s="1"/>
  <c r="IJ24" i="1"/>
  <c r="IK24" i="1" s="1"/>
  <c r="IJ23" i="1"/>
  <c r="IK23" i="1" s="1"/>
  <c r="IJ22" i="1"/>
  <c r="IJ20" i="1"/>
  <c r="IK20" i="1" s="1"/>
  <c r="IJ19" i="1"/>
  <c r="IJ18" i="1"/>
  <c r="IK18" i="1" s="1"/>
  <c r="IJ17" i="1"/>
  <c r="IK17" i="1" s="1"/>
  <c r="IJ16" i="1"/>
  <c r="IK16" i="1" s="1"/>
  <c r="IJ15" i="1"/>
  <c r="IK15" i="1" s="1"/>
  <c r="IJ14" i="1"/>
  <c r="IK14" i="1" s="1"/>
  <c r="IJ13" i="1"/>
  <c r="IK11" i="1"/>
  <c r="IJ11" i="1"/>
  <c r="II65" i="1"/>
  <c r="II50" i="1"/>
  <c r="II48" i="1"/>
  <c r="II47" i="1"/>
  <c r="II40" i="1"/>
  <c r="II38" i="1"/>
  <c r="II37" i="1"/>
  <c r="II30" i="1"/>
  <c r="II28" i="1"/>
  <c r="II20" i="1"/>
  <c r="II18" i="1"/>
  <c r="IH71" i="1"/>
  <c r="II71" i="1" s="1"/>
  <c r="IH70" i="1"/>
  <c r="IH69" i="1"/>
  <c r="II69" i="1" s="1"/>
  <c r="IH68" i="1"/>
  <c r="IH67" i="1"/>
  <c r="II67" i="1" s="1"/>
  <c r="IH65" i="1"/>
  <c r="IH64" i="1"/>
  <c r="IH63" i="1"/>
  <c r="IH62" i="1"/>
  <c r="II62" i="1" s="1"/>
  <c r="IH61" i="1"/>
  <c r="II61" i="1" s="1"/>
  <c r="IH60" i="1"/>
  <c r="II60" i="1" s="1"/>
  <c r="IH59" i="1"/>
  <c r="II59" i="1" s="1"/>
  <c r="IH58" i="1"/>
  <c r="II58" i="1" s="1"/>
  <c r="IH57" i="1"/>
  <c r="IH56" i="1"/>
  <c r="IH55" i="1"/>
  <c r="II55" i="1" s="1"/>
  <c r="IH54" i="1"/>
  <c r="IH53" i="1"/>
  <c r="II53" i="1" s="1"/>
  <c r="IH52" i="1"/>
  <c r="II52" i="1" s="1"/>
  <c r="IH50" i="1"/>
  <c r="IH49" i="1"/>
  <c r="II49" i="1" s="1"/>
  <c r="IH48" i="1"/>
  <c r="IH47" i="1"/>
  <c r="IH46" i="1"/>
  <c r="II46" i="1" s="1"/>
  <c r="IH45" i="1"/>
  <c r="II45" i="1" s="1"/>
  <c r="IH43" i="1"/>
  <c r="II43" i="1" s="1"/>
  <c r="IH42" i="1"/>
  <c r="II42" i="1" s="1"/>
  <c r="IH40" i="1"/>
  <c r="IH39" i="1"/>
  <c r="II39" i="1" s="1"/>
  <c r="IH38" i="1"/>
  <c r="IH37" i="1"/>
  <c r="IH35" i="1"/>
  <c r="II35" i="1" s="1"/>
  <c r="IH34" i="1"/>
  <c r="II34" i="1" s="1"/>
  <c r="IH33" i="1"/>
  <c r="II33" i="1" s="1"/>
  <c r="IH32" i="1"/>
  <c r="II32" i="1" s="1"/>
  <c r="IH30" i="1"/>
  <c r="IH29" i="1"/>
  <c r="II29" i="1" s="1"/>
  <c r="IH28" i="1"/>
  <c r="IH27" i="1"/>
  <c r="IH26" i="1"/>
  <c r="II26" i="1" s="1"/>
  <c r="IH25" i="1"/>
  <c r="II25" i="1" s="1"/>
  <c r="IH24" i="1"/>
  <c r="II24" i="1" s="1"/>
  <c r="IH23" i="1"/>
  <c r="II23" i="1" s="1"/>
  <c r="IH22" i="1"/>
  <c r="II22" i="1" s="1"/>
  <c r="IH20" i="1"/>
  <c r="IH19" i="1"/>
  <c r="II19" i="1" s="1"/>
  <c r="IH18" i="1"/>
  <c r="IH17" i="1"/>
  <c r="II17" i="1" s="1"/>
  <c r="IH16" i="1"/>
  <c r="II16" i="1" s="1"/>
  <c r="IH15" i="1"/>
  <c r="II15" i="1" s="1"/>
  <c r="IH14" i="1"/>
  <c r="II14" i="1" s="1"/>
  <c r="IH13" i="1"/>
  <c r="II13" i="1" s="1"/>
  <c r="II11" i="1"/>
  <c r="IH11" i="1"/>
  <c r="IF11" i="1"/>
  <c r="IG11" i="1" s="1"/>
  <c r="IF13" i="1"/>
  <c r="IG13" i="1" s="1"/>
  <c r="IG71" i="1"/>
  <c r="IG70" i="1"/>
  <c r="IG68" i="1"/>
  <c r="IG65" i="1"/>
  <c r="IG62" i="1"/>
  <c r="IG59" i="1"/>
  <c r="IG53" i="1"/>
  <c r="IG50" i="1"/>
  <c r="IG45"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45" i="1"/>
  <c r="GD245" i="1"/>
  <c r="GC245" i="1"/>
  <c r="GB245" i="1"/>
  <c r="GA245" i="1"/>
  <c r="FZ245" i="1"/>
  <c r="FY245" i="1"/>
  <c r="FX245" i="1"/>
  <c r="FW245" i="1"/>
  <c r="FV245" i="1"/>
  <c r="FU245" i="1"/>
  <c r="FT245"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AT46" i="22" s="1"/>
  <c r="AU46" i="22" s="1"/>
  <c r="GF45" i="1"/>
  <c r="AS43" i="22" s="1"/>
  <c r="AT43" i="22" s="1"/>
  <c r="AU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45" i="1"/>
  <c r="FP38" i="1"/>
  <c r="FP5" i="1"/>
  <c r="GF49" i="1" l="1"/>
  <c r="AS47" i="22" s="1"/>
  <c r="AT47" i="22" s="1"/>
  <c r="AU47" i="22" s="1"/>
  <c r="AS21" i="22"/>
  <c r="AT21" i="22" s="1"/>
  <c r="AU21" i="22" s="1"/>
  <c r="IH5" i="1"/>
  <c r="II5" i="1" s="1"/>
  <c r="AS4" i="22"/>
  <c r="AS17" i="22"/>
  <c r="ID49" i="1"/>
  <c r="IE49" i="1" s="1"/>
  <c r="OS11" i="1"/>
  <c r="OO43" i="1"/>
  <c r="OP20" i="1"/>
  <c r="OK11" i="1"/>
  <c r="OK35" i="1"/>
  <c r="FV4" i="1"/>
  <c r="OM35" i="1"/>
  <c r="OI43" i="1"/>
  <c r="ON20" i="1"/>
  <c r="ON35" i="1"/>
  <c r="OR43" i="1"/>
  <c r="OM40" i="1"/>
  <c r="GC4" i="1"/>
  <c r="FY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FW4"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T44" i="22" s="1"/>
  <c r="AU44" i="22" s="1"/>
  <c r="AS37" i="22"/>
  <c r="AT37" i="22" s="1"/>
  <c r="AU37" i="22" s="1"/>
  <c r="FP43" i="1"/>
  <c r="OJ20" i="1"/>
  <c r="IG20" i="1"/>
  <c r="GF40" i="1"/>
  <c r="AS38" i="22" s="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FK19" i="1"/>
  <c r="FK40" i="1"/>
  <c r="FJ38" i="1"/>
  <c r="FJ37" i="1"/>
  <c r="FI38" i="1"/>
  <c r="FI37" i="1"/>
  <c r="OA57" i="1" l="1"/>
  <c r="OA56" i="1"/>
  <c r="FJ52" i="1"/>
  <c r="FJ50" i="1"/>
  <c r="FJ39" i="1"/>
  <c r="FJ34" i="1"/>
  <c r="FJ22" i="1"/>
  <c r="FJ49" i="1" s="1"/>
  <c r="FJ19" i="1"/>
  <c r="FJ18" i="1"/>
  <c r="FI5" i="1"/>
  <c r="FJ40" i="1" l="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JB19" i="1" s="1"/>
  <c r="FF18" i="1"/>
  <c r="JB18" i="1" s="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FC52" i="1"/>
  <c r="FC50" i="1"/>
  <c r="FC34" i="1"/>
  <c r="FC22" i="1"/>
  <c r="FC49" i="1" s="1"/>
  <c r="FB5" i="1"/>
  <c r="FB37" i="1"/>
  <c r="FB38" i="1"/>
  <c r="FF40" i="1" l="1"/>
  <c r="JB40" i="1" s="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4" i="23" s="1"/>
  <c r="N5" i="23" s="1"/>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FB40" i="1" l="1"/>
  <c r="FB49" i="1"/>
  <c r="FB35" i="1"/>
  <c r="M4" i="23"/>
  <c r="M5" i="23" s="1"/>
  <c r="FC40" i="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FF4" i="1"/>
  <c r="FR11" i="1"/>
  <c r="FK4" i="1"/>
  <c r="FM4" i="1"/>
  <c r="FR39" i="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NS57" i="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45"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45"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T6" i="22" s="1"/>
  <c r="AU6" i="22" s="1"/>
  <c r="AN5" i="22"/>
  <c r="AO5" i="22"/>
  <c r="AT5" i="22" s="1"/>
  <c r="AU5" i="22" s="1"/>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AT38" i="22" s="1"/>
  <c r="AU38" i="22" s="1"/>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JB8" i="1" s="1"/>
  <c r="NI14" i="1"/>
  <c r="FF47" i="1" l="1"/>
  <c r="JB47" i="1" s="1"/>
  <c r="FG8" i="1"/>
  <c r="AO7" i="22"/>
  <c r="ES47" i="1"/>
  <c r="AN45" i="22"/>
  <c r="AO45" i="22"/>
  <c r="NJ14" i="1"/>
  <c r="EQ14" i="1"/>
  <c r="ER2" i="1"/>
  <c r="ER3" i="1" s="1"/>
  <c r="ER14" i="1" s="1"/>
  <c r="ES1" i="1"/>
  <c r="ET8" i="1"/>
  <c r="FG47" i="1" l="1"/>
  <c r="HH47" i="1" s="1"/>
  <c r="HI47" i="1" s="1"/>
  <c r="NW47" i="1"/>
  <c r="FH8" i="1"/>
  <c r="GH14" i="1"/>
  <c r="ET47" i="1"/>
  <c r="NL47" i="1"/>
  <c r="GJ47" i="1"/>
  <c r="NK14" i="1"/>
  <c r="EU8" i="1"/>
  <c r="ES2" i="1"/>
  <c r="ES3" i="1" s="1"/>
  <c r="ES14" i="1" s="1"/>
  <c r="ET1" i="1"/>
  <c r="GL47" i="1" l="1"/>
  <c r="GM47" i="1" s="1"/>
  <c r="FH47" i="1"/>
  <c r="HJ47" i="1" s="1"/>
  <c r="HK47" i="1" s="1"/>
  <c r="NX47" i="1"/>
  <c r="GJ14" i="1"/>
  <c r="GK14" i="1" s="1"/>
  <c r="GK47" i="1"/>
  <c r="GI14" i="1"/>
  <c r="FI8" i="1"/>
  <c r="EU47" i="1"/>
  <c r="NM47" i="1"/>
  <c r="NL14" i="1"/>
  <c r="ET2" i="1"/>
  <c r="ET3" i="1" s="1"/>
  <c r="ET14" i="1" s="1"/>
  <c r="EU1" i="1"/>
  <c r="EV8" i="1"/>
  <c r="GN47" i="1" l="1"/>
  <c r="GO47" i="1" s="1"/>
  <c r="FI47" i="1"/>
  <c r="HL47" i="1" s="1"/>
  <c r="HM47" i="1" s="1"/>
  <c r="NY47" i="1"/>
  <c r="FJ8" i="1"/>
  <c r="EV47" i="1"/>
  <c r="NN47" i="1"/>
  <c r="NM14" i="1"/>
  <c r="GL14" i="1"/>
  <c r="EW8" i="1"/>
  <c r="EV1" i="1"/>
  <c r="EU2" i="1"/>
  <c r="EU3" i="1" s="1"/>
  <c r="EU14" i="1" s="1"/>
  <c r="GP47" i="1" l="1"/>
  <c r="GQ47" i="1" s="1"/>
  <c r="FJ47" i="1"/>
  <c r="HN47" i="1" s="1"/>
  <c r="HO47" i="1" s="1"/>
  <c r="GN14" i="1"/>
  <c r="GO14" i="1" s="1"/>
  <c r="NZ47" i="1"/>
  <c r="GM14" i="1"/>
  <c r="FK8" i="1"/>
  <c r="EW47" i="1"/>
  <c r="NO47" i="1"/>
  <c r="NN14" i="1"/>
  <c r="EW1" i="1"/>
  <c r="EV2" i="1"/>
  <c r="EX8" i="1"/>
  <c r="FK47" i="1" l="1"/>
  <c r="OB47" i="1" s="1"/>
  <c r="GR47" i="1"/>
  <c r="GS47" i="1" s="1"/>
  <c r="OA47" i="1"/>
  <c r="FL8" i="1"/>
  <c r="EX47" i="1"/>
  <c r="NP47" i="1"/>
  <c r="EV3" i="1"/>
  <c r="EV14" i="1" s="1"/>
  <c r="EY8" i="1"/>
  <c r="EX1" i="1"/>
  <c r="EY1" i="1" s="1"/>
  <c r="EY2" i="1" s="1"/>
  <c r="EW2" i="1"/>
  <c r="EW3" i="1" s="1"/>
  <c r="EW14" i="1" s="1"/>
  <c r="HP47" i="1" l="1"/>
  <c r="HQ47" i="1" s="1"/>
  <c r="FL47" i="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AP7" i="22"/>
  <c r="AQ7" i="22" s="1"/>
  <c r="AR7" i="22" s="1"/>
  <c r="JC8" i="1"/>
  <c r="FT47" i="1"/>
  <c r="OI47" i="1" s="1"/>
  <c r="FE47" i="1"/>
  <c r="GF8" i="1"/>
  <c r="FQ47" i="1"/>
  <c r="FU8" i="1"/>
  <c r="HZ47" i="1"/>
  <c r="IA47" i="1" s="1"/>
  <c r="OG47" i="1"/>
  <c r="HD47" i="1"/>
  <c r="HE47" i="1" s="1"/>
  <c r="FR47" i="1"/>
  <c r="AP45" i="22" s="1"/>
  <c r="AQ45" i="22" s="1"/>
  <c r="AR45" i="22" s="1"/>
  <c r="NV47" i="1"/>
  <c r="HF47" i="1"/>
  <c r="HG47" i="1" s="1"/>
  <c r="NU14" i="1"/>
  <c r="FF2" i="1"/>
  <c r="FF3" i="1" s="1"/>
  <c r="FF14" i="1" s="1"/>
  <c r="JB14" i="1" s="1"/>
  <c r="FG1" i="1"/>
  <c r="NT14" i="1"/>
  <c r="GZ14" i="1"/>
  <c r="HA14" i="1" s="1"/>
  <c r="HB14" i="1"/>
  <c r="HC14" i="1" s="1"/>
  <c r="FC2" i="1"/>
  <c r="FC3" i="1" s="1"/>
  <c r="FC14" i="1" s="1"/>
  <c r="GF47" i="1" l="1"/>
  <c r="AS45" i="22" s="1"/>
  <c r="AT45" i="22" s="1"/>
  <c r="AU45" i="22" s="1"/>
  <c r="AS7" i="22"/>
  <c r="AT7" i="22" s="1"/>
  <c r="AU7" i="22" s="1"/>
  <c r="GG8" i="1"/>
  <c r="JC47" i="1"/>
  <c r="JD47" i="1" s="1"/>
  <c r="JE47" i="1" s="1"/>
  <c r="IF47" i="1"/>
  <c r="IG47" i="1" s="1"/>
  <c r="ID47" i="1"/>
  <c r="IE47" i="1" s="1"/>
  <c r="OH47" i="1"/>
  <c r="IB47" i="1"/>
  <c r="IC47" i="1" s="1"/>
  <c r="FS47" i="1"/>
  <c r="FE14" i="1"/>
  <c r="OJ47" i="1"/>
  <c r="FV8" i="1"/>
  <c r="NV14" i="1"/>
  <c r="HD14" i="1"/>
  <c r="HE14" i="1" s="1"/>
  <c r="NW14" i="1"/>
  <c r="HF14" i="1"/>
  <c r="HG14" i="1" s="1"/>
  <c r="FH1" i="1"/>
  <c r="FG2" i="1"/>
  <c r="FG3" i="1" s="1"/>
  <c r="FG14" i="1" s="1"/>
  <c r="FW8" i="1" l="1"/>
  <c r="OK47" i="1"/>
  <c r="HH14" i="1"/>
  <c r="HI14" i="1" s="1"/>
  <c r="NX14" i="1"/>
  <c r="FH2" i="1"/>
  <c r="FH3" i="1" s="1"/>
  <c r="FH14" i="1" s="1"/>
  <c r="FI1" i="1"/>
  <c r="OL47" i="1" l="1"/>
  <c r="FX8" i="1"/>
  <c r="NY14" i="1"/>
  <c r="HJ14" i="1"/>
  <c r="HK14" i="1" s="1"/>
  <c r="FI2" i="1"/>
  <c r="FI3" i="1" s="1"/>
  <c r="FI14" i="1" s="1"/>
  <c r="FJ1" i="1"/>
  <c r="FY8" i="1" l="1"/>
  <c r="OM47" i="1"/>
  <c r="NZ14" i="1"/>
  <c r="HL14" i="1"/>
  <c r="HM14" i="1" s="1"/>
  <c r="FK1" i="1"/>
  <c r="FJ2" i="1"/>
  <c r="FJ3" i="1" s="1"/>
  <c r="FJ14" i="1" s="1"/>
  <c r="FZ8" i="1" l="1"/>
  <c r="ON47" i="1"/>
  <c r="OA14" i="1"/>
  <c r="HN14" i="1"/>
  <c r="HO14" i="1" s="1"/>
  <c r="FK2" i="1"/>
  <c r="FK3" i="1" s="1"/>
  <c r="FK14" i="1" s="1"/>
  <c r="FL1" i="1"/>
  <c r="OO47" i="1" l="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S14" i="1" s="1"/>
  <c r="FT1" i="1"/>
  <c r="HZ14" i="1"/>
  <c r="IA14" i="1" s="1"/>
  <c r="OG14" i="1"/>
  <c r="HX14" i="1"/>
  <c r="HY14" i="1" s="1"/>
  <c r="OF14" i="1"/>
  <c r="IB14" i="1" l="1"/>
  <c r="IC14" i="1" s="1"/>
  <c r="OH14" i="1"/>
  <c r="FT2" i="1"/>
  <c r="FT3" i="1" s="1"/>
  <c r="FU1" i="1"/>
  <c r="FT14" i="1" l="1"/>
  <c r="OI14" i="1" s="1"/>
  <c r="FU2" i="1"/>
  <c r="FU3" i="1" s="1"/>
  <c r="FV1" i="1"/>
  <c r="JC14" i="1" l="1"/>
  <c r="JD14" i="1" s="1"/>
  <c r="JE14" i="1" s="1"/>
  <c r="IF14" i="1"/>
  <c r="IG14" i="1" s="1"/>
  <c r="ID14" i="1"/>
  <c r="IE14" i="1" s="1"/>
  <c r="OJ14" i="1"/>
  <c r="FV2" i="1"/>
  <c r="FV3" i="1" s="1"/>
  <c r="OK14" i="1" s="1"/>
  <c r="FW1" i="1"/>
  <c r="FW2" i="1" l="1"/>
  <c r="FW3" i="1" s="1"/>
  <c r="OL14" i="1" s="1"/>
  <c r="FX1" i="1"/>
  <c r="FY1" i="1" l="1"/>
  <c r="FX2" i="1"/>
  <c r="FX3" i="1" s="1"/>
  <c r="OM14" i="1" s="1"/>
  <c r="FY2" i="1" l="1"/>
  <c r="FY3" i="1" s="1"/>
  <c r="ON14" i="1" s="1"/>
  <c r="FZ1" i="1"/>
  <c r="GA1" i="1" l="1"/>
  <c r="FZ2" i="1"/>
  <c r="FZ3" i="1" s="1"/>
  <c r="OO14" i="1" s="1"/>
  <c r="GB1" i="1" l="1"/>
  <c r="GA2" i="1"/>
  <c r="GA3" i="1" s="1"/>
  <c r="OP14" i="1" s="1"/>
  <c r="GB2" i="1" l="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<sst xmlns="http://schemas.openxmlformats.org/spreadsheetml/2006/main" count="1111" uniqueCount="365">
  <si>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</si>
  <si>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</si>
  <si>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</si>
  <si>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</si>
  <si>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</si>
  <si>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</si>
  <si>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</si>
  <si>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</si>
  <si>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</si>
  <si>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</si>
  <si>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</si>
  <si>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</si>
  <si>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</si>
  <si>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</si>
  <si>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</si>
  <si>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</si>
  <si>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</si>
  <si>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</si>
  <si>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</si>
  <si>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</si>
  <si>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</si>
  <si>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</si>
  <si>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</si>
  <si>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</si>
  <si>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</si>
  <si>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</si>
  <si>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</si>
  <si>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</si>
  <si>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</si>
  <si>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</si>
  <si>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</si>
  <si>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</si>
  <si>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</si>
  <si>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</si>
  <si>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</si>
  <si>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</si>
  <si>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</si>
  <si>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</si>
  <si>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</si>
  <si>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</si>
  <si>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</si>
  <si>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</si>
  <si>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</si>
  <si>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</si>
  <si>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</si>
  <si>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</si>
  <si>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</si>
  <si>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</si>
  <si>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</si>
  <si>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</si>
  <si>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</si>
  <si>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</si>
  <si>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</si>
  <si>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</si>
  <si>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</si>
  <si>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</si>
  <si>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</si>
  <si>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</si>
  <si>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</si>
  <si>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</si>
  <si>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</si>
  <si>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</si>
  <si>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</si>
  <si>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</si>
  <si>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</si>
  <si>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</si>
  <si>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</si>
  <si>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</si>
  <si>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</si>
  <si>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</si>
  <si>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</si>
  <si>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</si>
  <si>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</si>
  <si>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</si>
  <si>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</si>
  <si>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</si>
  <si>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</si>
  <si>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</si>
  <si>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</si>
  <si>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</si>
  <si>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</si>
  <si>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</si>
  <si>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</si>
  <si>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</si>
  <si>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</si>
  <si>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</si>
  <si>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</si>
  <si>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</si>
  <si>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</si>
  <si>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</si>
  <si>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</si>
  <si>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</si>
  <si>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</si>
  <si>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</si>
  <si>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</si>
  <si>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</si>
  <si>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</si>
  <si>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</si>
  <si>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</si>
  <si>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</si>
  <si>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</si>
  <si>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</si>
  <si>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</si>
  <si>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</si>
  <si>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</si>
  <si>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</si>
  <si>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</si>
  <si>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</si>
  <si>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</si>
  <si>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</si>
  <si>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</si>
  <si>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</si>
  <si>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</si>
  <si>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</si>
  <si>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</si>
  <si>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</si>
  <si>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</si>
  <si>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</si>
  <si>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</si>
  <si>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</si>
  <si>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</si>
  <si>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</si>
  <si>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</si>
  <si>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</si>
  <si>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</si>
  <si>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</si>
  <si>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</si>
  <si>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</si>
  <si>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</si>
  <si>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</si>
  <si>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</si>
  <si>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</si>
  <si>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</si>
  <si>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</si>
  <si>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</si>
  <si>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</si>
  <si>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</si>
  <si>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</si>
  <si>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</si>
  <si>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</si>
  <si>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</si>
  <si>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</si>
  <si>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</si>
  <si>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</si>
  <si>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</si>
  <si>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</si>
  <si>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</si>
  <si>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</si>
  <si>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</si>
  <si>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</si>
  <si>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</si>
  <si>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</si>
  <si>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</si>
  <si>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</si>
  <si>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</si>
  <si>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</si>
  <si>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</si>
  <si>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</si>
  <si>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</si>
  <si>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</si>
  <si>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</si>
  <si>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</si>
  <si>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</si>
  <si>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</si>
  <si>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</si>
  <si>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</si>
  <si>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</si>
  <si>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</si>
  <si>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</si>
  <si>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</si>
  <si>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</si>
  <si>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</si>
  <si>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</si>
  <si>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</si>
  <si>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</si>
  <si>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</si>
  <si>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</si>
  <si>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</si>
  <si>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</si>
  <si>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</si>
  <si>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</si>
  <si>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</si>
  <si>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</si>
  <si>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</si>
  <si>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</si>
  <si>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</si>
  <si>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</si>
  <si>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</si>
  <si>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</si>
  <si>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</si>
  <si>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</si>
  <si>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</si>
  <si>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</si>
  <si>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</si>
  <si>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</si>
  <si>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</si>
  <si>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</si>
  <si>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</si>
  <si>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</si>
  <si>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</si>
  <si>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</si>
  <si>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</si>
  <si>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</si>
  <si>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</si>
  <si>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</si>
  <si>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</si>
  <si>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</si>
  <si>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</si>
  <si>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</si>
  <si>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</si>
  <si>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</si>
  <si>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</si>
  <si>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</si>
  <si>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</si>
  <si>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</si>
  <si>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</si>
  <si>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</si>
  <si>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</si>
  <si>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</si>
  <si>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</si>
  <si>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</si>
  <si>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</si>
  <si>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</si>
  <si>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</si>
  <si>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</si>
  <si>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</si>
  <si>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</si>
  <si>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</si>
  <si>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</si>
  <si>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</si>
  <si>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</si>
  <si>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</si>
  <si>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</si>
  <si>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</si>
  <si>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</si>
  <si>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</si>
  <si>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</si>
  <si>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</si>
  <si>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</si>
  <si>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</si>
  <si>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</si>
  <si>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</si>
  <si>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</si>
  <si>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</si>
  <si>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</si>
  <si>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</si>
  <si>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</si>
  <si>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</si>
  <si>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</si>
  <si>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</si>
  <si>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</si>
  <si>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</si>
  <si>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</si>
  <si>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</si>
  <si>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</si>
  <si>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</si>
  <si>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</si>
  <si>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</si>
  <si>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</si>
  <si>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</si>
  <si>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</si>
  <si>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</si>
  <si>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</si>
  <si>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</si>
  <si>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</si>
  <si>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</si>
  <si>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</si>
  <si>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</si>
  <si>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</si>
  <si>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</si>
  <si>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</si>
  <si>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</si>
  <si>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</si>
  <si>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</si>
  <si>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</si>
  <si>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</si>
  <si>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</si>
  <si>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</si>
  <si>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</si>
  <si>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</si>
  <si>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</si>
  <si>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</si>
  <si>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</si>
  <si>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</si>
  <si>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</si>
  <si>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</si>
  <si>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</si>
  <si>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</si>
  <si>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</si>
  <si>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</si>
  <si>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</si>
  <si>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</si>
  <si>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</si>
  <si>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</si>
  <si>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</si>
  <si>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</si>
  <si>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</si>
  <si>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</si>
  <si>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</si>
  <si>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</si>
  <si>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</si>
  <si>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</si>
  <si>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</si>
  <si>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</si>
  <si>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</si>
  <si>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</si>
  <si>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</si>
  <si>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</si>
  <si>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</si>
  <si>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</si>
  <si>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</si>
  <si>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</si>
  <si>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</si>
  <si>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</si>
  <si>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</si>
  <si>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</si>
  <si>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</si>
  <si>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</si>
  <si>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</si>
  <si>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</si>
  <si>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</si>
  <si>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</si>
  <si>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</si>
  <si>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</si>
  <si>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</si>
  <si>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</si>
  <si>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</si>
  <si>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</si>
  <si>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</si>
  <si>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</si>
  <si>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</si>
  <si>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</si>
  <si>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</si>
  <si>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</si>
  <si>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</si>
  <si>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</si>
  <si>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</si>
  <si>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</si>
  <si>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</si>
  <si>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</si>
  <si>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</si>
  <si>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</si>
  <si>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</si>
  <si>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</si>
  <si>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</si>
  <si>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</si>
  <si>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</si>
  <si>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</si>
  <si>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</si>
  <si>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</si>
  <si>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</si>
  <si>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</si>
  <si>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</si>
  <si>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</si>
  <si>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</si>
  <si>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ft</t>
  </si>
  <si>
    <t>FY 2122 FY 2021</t>
  </si>
  <si>
    <t>FY 2223</t>
  </si>
  <si>
    <t>FY 2223 FY 2122</t>
  </si>
  <si>
    <t>Red Diamonds Indicate Comments and/or gfrther Explanations</t>
  </si>
  <si>
    <t>21-22 YTD Total</t>
  </si>
  <si>
    <t>21-22 YTD Average</t>
  </si>
  <si>
    <t>22-23 YTD Total</t>
  </si>
  <si>
    <t>22-23 YTD Average</t>
  </si>
  <si>
    <t>FY 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</si>
</sst>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6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Data'!$JH$18:$OT$18</c:f>
              <c:numCache>
                <c:formatCode>0.00%</c:formatCode>
                <c:ptCount val="13"/>
                <c:pt idx="0">
                  <c:v>0.86062717770034847</c:v>
                </c:pt>
                <c:pt idx="1">
                  <c:v>0.86728875064800415</c:v>
                </c:pt>
                <c:pt idx="2">
                  <c:v>0.85964912280701755</c:v>
                </c:pt>
                <c:pt idx="3">
                  <c:v>0.86329113924050638</c:v>
                </c:pt>
                <c:pt idx="4">
                  <c:v>0.88120567375886527</c:v>
                </c:pt>
                <c:pt idx="5">
                  <c:v>0.86724565756823824</c:v>
                </c:pt>
                <c:pt idx="6">
                  <c:v>0.83030303030303032</c:v>
                </c:pt>
                <c:pt idx="7">
                  <c:v>0.70948616600790515</c:v>
                </c:pt>
                <c:pt idx="8">
                  <c:v>0.72460409424488215</c:v>
                </c:pt>
                <c:pt idx="9">
                  <c:v>0.75448868071818886</c:v>
                </c:pt>
                <c:pt idx="10">
                  <c:v>0.84540389972144847</c:v>
                </c:pt>
                <c:pt idx="11">
                  <c:v>0.86082024432809778</c:v>
                </c:pt>
                <c:pt idx="12">
                  <c:v>0.86650485436893199</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Data'!$JH$13:$OT$13</c:f>
              <c:numCache>
                <c:formatCode>_(* #,##0_);_(* \(#,##0\);_(* "-"??_);_(@_)</c:formatCode>
                <c:ptCount val="13"/>
                <c:pt idx="0">
                  <c:v>3242</c:v>
                </c:pt>
                <c:pt idx="1">
                  <c:v>2976</c:v>
                </c:pt>
                <c:pt idx="2">
                  <c:v>2858</c:v>
                </c:pt>
                <c:pt idx="3">
                  <c:v>3167</c:v>
                </c:pt>
                <c:pt idx="4">
                  <c:v>2922</c:v>
                </c:pt>
                <c:pt idx="5">
                  <c:v>2922</c:v>
                </c:pt>
                <c:pt idx="6">
                  <c:v>4179</c:v>
                </c:pt>
                <c:pt idx="7">
                  <c:v>5751</c:v>
                </c:pt>
                <c:pt idx="8">
                  <c:v>3670</c:v>
                </c:pt>
                <c:pt idx="9">
                  <c:v>3557</c:v>
                </c:pt>
                <c:pt idx="10">
                  <c:v>2446</c:v>
                </c:pt>
                <c:pt idx="11">
                  <c:v>2622</c:v>
                </c:pt>
                <c:pt idx="12">
                  <c:v>2529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Data'!$JH$37:$OT$37</c:f>
              <c:numCache>
                <c:formatCode>_(* #,##0_);_(* \(#,##0\);_(* "-"??_);_(@_)</c:formatCode>
                <c:ptCount val="13"/>
                <c:pt idx="0">
                  <c:v>55744</c:v>
                </c:pt>
                <c:pt idx="1">
                  <c:v>56801</c:v>
                </c:pt>
                <c:pt idx="2">
                  <c:v>56065</c:v>
                </c:pt>
                <c:pt idx="3">
                  <c:v>83388</c:v>
                </c:pt>
                <c:pt idx="4">
                  <c:v>54765</c:v>
                </c:pt>
                <c:pt idx="5">
                  <c:v>53315</c:v>
                </c:pt>
                <c:pt idx="6">
                  <c:v>54228</c:v>
                </c:pt>
                <c:pt idx="7">
                  <c:v>53385</c:v>
                </c:pt>
                <c:pt idx="8">
                  <c:v>53709</c:v>
                </c:pt>
                <c:pt idx="9">
                  <c:v>81285</c:v>
                </c:pt>
                <c:pt idx="10">
                  <c:v>54388</c:v>
                </c:pt>
                <c:pt idx="11">
                  <c:v>54645</c:v>
                </c:pt>
                <c:pt idx="12">
                  <c:v>55517</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4899983211708344E-2"/>
                  <c:y val="3.1226233357160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Data'!$JH$38:$OT$38</c:f>
              <c:numCache>
                <c:formatCode>_(* #,##0_);_(* \(#,##0\);_(* "-"??_);_(@_)</c:formatCode>
                <c:ptCount val="13"/>
                <c:pt idx="0">
                  <c:v>69905</c:v>
                </c:pt>
                <c:pt idx="1">
                  <c:v>69675</c:v>
                </c:pt>
                <c:pt idx="2">
                  <c:v>69140</c:v>
                </c:pt>
                <c:pt idx="3">
                  <c:v>68777</c:v>
                </c:pt>
                <c:pt idx="4">
                  <c:v>68182</c:v>
                </c:pt>
                <c:pt idx="5">
                  <c:v>68518</c:v>
                </c:pt>
                <c:pt idx="6">
                  <c:v>60146</c:v>
                </c:pt>
                <c:pt idx="7">
                  <c:v>58817</c:v>
                </c:pt>
                <c:pt idx="8">
                  <c:v>54622</c:v>
                </c:pt>
                <c:pt idx="9">
                  <c:v>58185</c:v>
                </c:pt>
                <c:pt idx="10">
                  <c:v>57609</c:v>
                </c:pt>
                <c:pt idx="11">
                  <c:v>57769</c:v>
                </c:pt>
                <c:pt idx="12">
                  <c:v>57223</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Data'!$JH$39:$OT$39</c:f>
              <c:numCache>
                <c:formatCode>_(* #,##0_);_(* \(#,##0\);_(* "-"??_);_(@_)</c:formatCode>
                <c:ptCount val="13"/>
                <c:pt idx="0">
                  <c:v>125649</c:v>
                </c:pt>
                <c:pt idx="1">
                  <c:v>126476</c:v>
                </c:pt>
                <c:pt idx="2">
                  <c:v>125205</c:v>
                </c:pt>
                <c:pt idx="3">
                  <c:v>152165</c:v>
                </c:pt>
                <c:pt idx="4">
                  <c:v>122947</c:v>
                </c:pt>
                <c:pt idx="5">
                  <c:v>121833</c:v>
                </c:pt>
                <c:pt idx="6">
                  <c:v>114374</c:v>
                </c:pt>
                <c:pt idx="7">
                  <c:v>112202</c:v>
                </c:pt>
                <c:pt idx="8">
                  <c:v>108331</c:v>
                </c:pt>
                <c:pt idx="9">
                  <c:v>139470</c:v>
                </c:pt>
                <c:pt idx="10">
                  <c:v>111997</c:v>
                </c:pt>
                <c:pt idx="11">
                  <c:v>112414</c:v>
                </c:pt>
                <c:pt idx="12">
                  <c:v>112740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606925566650016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5"/>
              <c:layout>
                <c:manualLayout>
                  <c:x val="-1.4902429285184874E-2"/>
                  <c:y val="9.1476493915518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2D0-A907-2A7B0ECD2A8E}"/>
                </c:ext>
              </c:extLst>
            </c:dLbl>
            <c:dLbl>
              <c:idx val="6"/>
              <c:layout>
                <c:manualLayout>
                  <c:x val="-1.5959150326389587E-2"/>
                  <c:y val="9.286071786071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0A-4468-BCAB-0BCCC7B39305}"/>
                </c:ext>
              </c:extLst>
            </c:dLbl>
            <c:dLbl>
              <c:idx val="8"/>
              <c:layout>
                <c:manualLayout>
                  <c:x val="-1.4902429285184874E-2"/>
                  <c:y val="4.9949775559531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E4-42D0-A907-2A7B0ECD2A8E}"/>
                </c:ext>
              </c:extLst>
            </c:dLbl>
            <c:dLbl>
              <c:idx val="9"/>
              <c:layout>
                <c:manualLayout>
                  <c:x val="-1.5959150326389511E-2"/>
                  <c:y val="4.8565551614332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0A-4468-BCAB-0BCCC7B39305}"/>
                </c:ext>
              </c:extLst>
            </c:dLbl>
            <c:dLbl>
              <c:idx val="11"/>
              <c:layout>
                <c:manualLayout>
                  <c:x val="-1.7015871367594228E-2"/>
                  <c:y val="4.718132766913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50-4137-ADD0-ECC60F8006E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Data'!$JH$40:$OT$40</c:f>
              <c:numCache>
                <c:formatCode>0.00%</c:formatCode>
                <c:ptCount val="13"/>
                <c:pt idx="0">
                  <c:v>3.6609921288669232E-4</c:v>
                </c:pt>
                <c:pt idx="1">
                  <c:v>2.2929251399475E-4</c:v>
                </c:pt>
                <c:pt idx="2">
                  <c:v>1.9967253703925562E-4</c:v>
                </c:pt>
                <c:pt idx="3">
                  <c:v>2.3001347221765847E-4</c:v>
                </c:pt>
                <c:pt idx="4">
                  <c:v>1.4640454830130057E-4</c:v>
                </c:pt>
                <c:pt idx="5">
                  <c:v>1.2147776054106851E-3</c:v>
                </c:pt>
                <c:pt idx="6">
                  <c:v>8.743245842586602E-5</c:v>
                </c:pt>
                <c:pt idx="7">
                  <c:v>3.2084989572378389E-4</c:v>
                </c:pt>
                <c:pt idx="8">
                  <c:v>6.1847485945851145E-4</c:v>
                </c:pt>
                <c:pt idx="9">
                  <c:v>1.9359001935900195E-4</c:v>
                </c:pt>
                <c:pt idx="10">
                  <c:v>5.089422038090306E-4</c:v>
                </c:pt>
                <c:pt idx="11">
                  <c:v>4.6257583574999553E-4</c:v>
                </c:pt>
                <c:pt idx="12">
                  <c:v>3.3705871917686714E-4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5.351438759569202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1.6462700398885869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41-41DF-A161-C437FCB34C63}"/>
                </c:ext>
              </c:extLst>
            </c:dLbl>
            <c:dLbl>
              <c:idx val="6"/>
              <c:layout>
                <c:manualLayout>
                  <c:x val="-1.7552763563325583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F-47AF-90AF-082B03A65583}"/>
                </c:ext>
              </c:extLst>
            </c:dLbl>
            <c:dLbl>
              <c:idx val="7"/>
              <c:layout>
                <c:manualLayout>
                  <c:x val="-1.8642826727765217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90-4B1D-82E9-8A26D0D9F6CC}"/>
                </c:ext>
              </c:extLst>
            </c:dLbl>
            <c:dLbl>
              <c:idx val="9"/>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82-4416-BF87-CC305C6D7DA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Data'!$JH$22:$OT$22</c:f>
              <c:numCache>
                <c:formatCode>_(* #,##0_);_(* \(#,##0\);_(* "-"??_);_(@_)</c:formatCode>
                <c:ptCount val="13"/>
                <c:pt idx="0">
                  <c:v>6090</c:v>
                </c:pt>
                <c:pt idx="1">
                  <c:v>6251</c:v>
                </c:pt>
                <c:pt idx="2">
                  <c:v>5544</c:v>
                </c:pt>
                <c:pt idx="3">
                  <c:v>5761</c:v>
                </c:pt>
                <c:pt idx="4">
                  <c:v>5343</c:v>
                </c:pt>
                <c:pt idx="5">
                  <c:v>4953</c:v>
                </c:pt>
                <c:pt idx="6">
                  <c:v>6314</c:v>
                </c:pt>
                <c:pt idx="7">
                  <c:v>7482</c:v>
                </c:pt>
                <c:pt idx="8">
                  <c:v>7425</c:v>
                </c:pt>
                <c:pt idx="9">
                  <c:v>7840</c:v>
                </c:pt>
                <c:pt idx="10">
                  <c:v>6586</c:v>
                </c:pt>
                <c:pt idx="11">
                  <c:v>7467</c:v>
                </c:pt>
                <c:pt idx="12">
                  <c:v>6390</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2"/>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41-41DF-A161-C437FCB34C63}"/>
                </c:ext>
              </c:extLst>
            </c:dLbl>
            <c:dLbl>
              <c:idx val="6"/>
              <c:layout>
                <c:manualLayout>
                  <c:x val="-3.8495108577586874E-2"/>
                  <c:y val="4.202531242991541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063918385683402E-2"/>
                      <c:h val="5.104938396842882E-2"/>
                    </c:manualLayout>
                  </c15:layout>
                </c:ext>
                <c:ext xmlns:c16="http://schemas.microsoft.com/office/drawing/2014/chart" uri="{C3380CC4-5D6E-409C-BE32-E72D297353CC}">
                  <c16:uniqueId val="{00000002-73B4-474F-B7F4-4D8B9664BBB4}"/>
                </c:ext>
              </c:extLst>
            </c:dLbl>
            <c:dLbl>
              <c:idx val="7"/>
              <c:layout>
                <c:manualLayout>
                  <c:x val="-1.537263723444631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90-4B1D-82E9-8A26D0D9F6CC}"/>
                </c:ext>
              </c:extLst>
            </c:dLbl>
            <c:dLbl>
              <c:idx val="9"/>
              <c:layout>
                <c:manualLayout>
                  <c:x val="-1.5372637234446236E-2"/>
                  <c:y val="2.7772059819409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82-4416-BF87-CC305C6D7DAB}"/>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Data'!$JH$28:$OT$28</c:f>
              <c:numCache>
                <c:formatCode>_(* #,##0_);_(* \(#,##0\);_(* "-"??_);_(@_)</c:formatCode>
                <c:ptCount val="13"/>
                <c:pt idx="0">
                  <c:v>6324</c:v>
                </c:pt>
                <c:pt idx="1">
                  <c:v>6259</c:v>
                </c:pt>
                <c:pt idx="2">
                  <c:v>5539</c:v>
                </c:pt>
                <c:pt idx="3">
                  <c:v>5770</c:v>
                </c:pt>
                <c:pt idx="4">
                  <c:v>5347</c:v>
                </c:pt>
                <c:pt idx="5">
                  <c:v>5122</c:v>
                </c:pt>
                <c:pt idx="6">
                  <c:v>6028</c:v>
                </c:pt>
                <c:pt idx="7">
                  <c:v>7434</c:v>
                </c:pt>
                <c:pt idx="8">
                  <c:v>7599</c:v>
                </c:pt>
                <c:pt idx="9">
                  <c:v>7299</c:v>
                </c:pt>
                <c:pt idx="10">
                  <c:v>6857</c:v>
                </c:pt>
                <c:pt idx="11">
                  <c:v>7580</c:v>
                </c:pt>
                <c:pt idx="12">
                  <c:v>6633</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Data'!$JH$30:$OT$30</c:f>
              <c:numCache>
                <c:formatCode>_(* #,##0_);_(* \(#,##0\);_(* "-"??_);_(@_)</c:formatCode>
                <c:ptCount val="13"/>
                <c:pt idx="0">
                  <c:v>274</c:v>
                </c:pt>
                <c:pt idx="1">
                  <c:v>279</c:v>
                </c:pt>
                <c:pt idx="2">
                  <c:v>300</c:v>
                </c:pt>
                <c:pt idx="3">
                  <c:v>305</c:v>
                </c:pt>
                <c:pt idx="4">
                  <c:v>280</c:v>
                </c:pt>
                <c:pt idx="5">
                  <c:v>305</c:v>
                </c:pt>
                <c:pt idx="6">
                  <c:v>452</c:v>
                </c:pt>
                <c:pt idx="7">
                  <c:v>740</c:v>
                </c:pt>
                <c:pt idx="8">
                  <c:v>501</c:v>
                </c:pt>
                <c:pt idx="9">
                  <c:v>1056</c:v>
                </c:pt>
                <c:pt idx="10">
                  <c:v>781</c:v>
                </c:pt>
                <c:pt idx="11">
                  <c:v>688</c:v>
                </c:pt>
                <c:pt idx="12">
                  <c:v>484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1.5685406971774639E-2"/>
                  <c:y val="7.6376326403636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E2-4342-9242-E2E004A8B43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Data'!$JH$46:$OT$46</c:f>
              <c:numCache>
                <c:formatCode>"$"#,##0.00_);\("$"#,##0.00\)</c:formatCode>
                <c:ptCount val="13"/>
                <c:pt idx="0">
                  <c:v>6.8917093649770393</c:v>
                </c:pt>
                <c:pt idx="1">
                  <c:v>6.7847493595622881</c:v>
                </c:pt>
                <c:pt idx="2">
                  <c:v>7.1358119084701093</c:v>
                </c:pt>
                <c:pt idx="3">
                  <c:v>5.749740084776394</c:v>
                </c:pt>
                <c:pt idx="4">
                  <c:v>6.7725175888797606</c:v>
                </c:pt>
                <c:pt idx="5">
                  <c:v>7.8138004481544412</c:v>
                </c:pt>
                <c:pt idx="6">
                  <c:v>11.180334953748229</c:v>
                </c:pt>
                <c:pt idx="7">
                  <c:v>8.2536820199283429</c:v>
                </c:pt>
                <c:pt idx="8">
                  <c:v>8.0440391946903471</c:v>
                </c:pt>
                <c:pt idx="9">
                  <c:v>18.338230802323082</c:v>
                </c:pt>
                <c:pt idx="10">
                  <c:v>8.045031384769235</c:v>
                </c:pt>
                <c:pt idx="11">
                  <c:v>9.649296617858985</c:v>
                </c:pt>
                <c:pt idx="12">
                  <c:v>8.4521174383537332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Data'!$JH$67:$OT$67</c:f>
              <c:numCache>
                <c:formatCode>0.00%</c:formatCode>
                <c:ptCount val="13"/>
                <c:pt idx="0">
                  <c:v>0.99139999999999995</c:v>
                </c:pt>
                <c:pt idx="1">
                  <c:v>1</c:v>
                </c:pt>
                <c:pt idx="2">
                  <c:v>0.99919999999999998</c:v>
                </c:pt>
                <c:pt idx="3">
                  <c:v>0.99099999999999999</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Data'!$JH$68:$OT$68</c:f>
              <c:numCache>
                <c:formatCode>0.00%</c:formatCode>
                <c:ptCount val="13"/>
                <c:pt idx="0">
                  <c:v>8.6E-3</c:v>
                </c:pt>
                <c:pt idx="1">
                  <c:v>0</c:v>
                </c:pt>
                <c:pt idx="2">
                  <c:v>8.0000000000000004E-4</c:v>
                </c:pt>
                <c:pt idx="3">
                  <c:v>8.9999999999999993E-3</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Data'!$JH$69:$OT$69</c:f>
              <c:numCache>
                <c:formatCode>0.00%</c:formatCode>
                <c:ptCount val="13"/>
                <c:pt idx="0">
                  <c:v>0.97109999999999996</c:v>
                </c:pt>
                <c:pt idx="1">
                  <c:v>1</c:v>
                </c:pt>
                <c:pt idx="2">
                  <c:v>0.99919999999999998</c:v>
                </c:pt>
                <c:pt idx="3">
                  <c:v>0.99099999999999999</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Data'!$JH$70:$OT$70</c:f>
              <c:numCache>
                <c:formatCode>0.00%</c:formatCode>
                <c:ptCount val="13"/>
                <c:pt idx="0">
                  <c:v>2.8899999999999999E-2</c:v>
                </c:pt>
                <c:pt idx="1">
                  <c:v>0</c:v>
                </c:pt>
                <c:pt idx="2">
                  <c:v>8.0000000000000004E-4</c:v>
                </c:pt>
                <c:pt idx="3">
                  <c:v>8.9999999999999993E-3</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Jul-21</c:v>
                </c:pt>
                <c:pt idx="1">
                  <c:v>Aug-21</c:v>
                </c:pt>
                <c:pt idx="2">
                  <c:v>Sep-21</c:v>
                </c:pt>
                <c:pt idx="3">
                  <c:v>Oct-21</c:v>
                </c:pt>
                <c:pt idx="4">
                  <c:v>Nov-21</c:v>
                </c:pt>
                <c:pt idx="5">
                  <c:v>Dec-21</c:v>
                </c:pt>
                <c:pt idx="6">
                  <c:v>Jan-22</c:v>
                </c:pt>
                <c:pt idx="7">
                  <c:v>Feb-22</c:v>
                </c:pt>
                <c:pt idx="8">
                  <c:v>Mar-22</c:v>
                </c:pt>
                <c:pt idx="9">
                  <c:v>Apr-22</c:v>
                </c:pt>
                <c:pt idx="10">
                  <c:v>May-22</c:v>
                </c:pt>
                <c:pt idx="11">
                  <c:v>Jun-22</c:v>
                </c:pt>
                <c:pt idx="12">
                  <c:v>Jul-22</c:v>
                </c:pt>
              </c:strCache>
            </c:strRef>
          </c:cat>
          <c:val>
            <c:numRef>
              <c:f>'Summary Data'!$JH$71:$OT$71</c:f>
              <c:numCache>
                <c:formatCode>_(* #,##0.000_);_(* \(#,##0.000\);_(* "-"??_);_(@_)</c:formatCode>
                <c:ptCount val="13"/>
                <c:pt idx="0">
                  <c:v>0.58009999999999995</c:v>
                </c:pt>
                <c:pt idx="1">
                  <c:v>0.56499999999999995</c:v>
                </c:pt>
                <c:pt idx="2">
                  <c:v>0.58450000000000002</c:v>
                </c:pt>
                <c:pt idx="3">
                  <c:v>0.57679999999999998</c:v>
                </c:pt>
                <c:pt idx="4">
                  <c:v>0.57330000000000003</c:v>
                </c:pt>
                <c:pt idx="5">
                  <c:v>0.60170000000000001</c:v>
                </c:pt>
                <c:pt idx="6">
                  <c:v>0.7601</c:v>
                </c:pt>
                <c:pt idx="7">
                  <c:v>0.68879999999999997</c:v>
                </c:pt>
                <c:pt idx="8">
                  <c:v>0.65210000000000001</c:v>
                </c:pt>
                <c:pt idx="9">
                  <c:v>0.63929999999999998</c:v>
                </c:pt>
                <c:pt idx="10">
                  <c:v>0.62190000000000001</c:v>
                </c:pt>
                <c:pt idx="11">
                  <c:v>0.70540000000000003</c:v>
                </c:pt>
                <c:pt idx="12">
                  <c:v>0.73529999999999995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0"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094" cy="90487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1" t="s">
        <v>56</v>
      </c>
      <c r="B1" s="1322"/>
      <c r="C1" s="1322"/>
      <c r="D1" s="1323"/>
      <c r="E1" s="334" t="s">
        <v>125</v>
      </c>
    </row>
    <row r="2" spans="1:5" s="185" customFormat="1" ht="15" customHeight="1" x14ac:dyDescent="0.3">
      <c r="A2" s="308">
        <v>1</v>
      </c>
      <c r="B2" s="309"/>
      <c r="C2" s="1324" t="s">
        <v>178</v>
      </c>
      <c r="D2" s="1325"/>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19" t="s">
        <v>276</v>
      </c>
      <c r="D20" s="1320"/>
      <c r="E20" s="334"/>
    </row>
    <row r="21" spans="1:5" s="185" customFormat="1" ht="14.25" customHeight="1" x14ac:dyDescent="0.3">
      <c r="A21" s="183" t="s">
        <v>208</v>
      </c>
      <c r="B21" s="184"/>
      <c r="C21" s="310" t="s">
        <v>209</v>
      </c>
      <c r="D21" s="669"/>
      <c r="E21" s="334">
        <v>41760</v>
      </c>
    </row>
    <row r="22" spans="1:5" s="185" customFormat="1" ht="14.25" customHeight="1" x14ac:dyDescent="0.3">
      <c r="A22" s="183">
        <v>4.2</v>
      </c>
      <c r="B22" s="184"/>
      <c r="C22" s="310" t="s">
        <v>212</v>
      </c>
      <c r="D22" s="311"/>
      <c r="E22" s="334"/>
    </row>
    <row r="23" spans="1:5" s="185" customFormat="1" ht="14.25" customHeight="1" x14ac:dyDescent="0.3">
      <c r="A23" s="183">
        <v>4.3</v>
      </c>
      <c r="B23" s="184"/>
      <c r="C23" s="1319" t="s">
        <v>81</v>
      </c>
      <c r="D23" s="1320"/>
      <c r="E23" s="334"/>
    </row>
    <row r="24" spans="1:5" s="185" customFormat="1" ht="15" customHeight="1" x14ac:dyDescent="0.3">
      <c r="A24" s="183">
        <v>5.0999999999999996</v>
      </c>
      <c r="B24" s="184"/>
      <c r="C24" s="1319" t="s">
        <v>177</v>
      </c>
      <c r="D24" s="1320"/>
      <c r="E24" s="334"/>
    </row>
    <row r="25" spans="1:5" s="185" customFormat="1" ht="15" customHeight="1" x14ac:dyDescent="0.3">
      <c r="A25" s="183">
        <v>5.2</v>
      </c>
      <c r="B25" s="184"/>
      <c r="C25" s="1319" t="s">
        <v>176</v>
      </c>
      <c r="D25" s="1320"/>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264</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203</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228</v>
      </c>
      <c r="D39" s="311"/>
      <c r="E39" s="334">
        <v>42016</v>
      </c>
      <c r="F39" s="313"/>
      <c r="G39" s="313"/>
      <c r="H39" s="314"/>
      <c r="I39" s="314"/>
      <c r="J39" s="314"/>
    </row>
    <row r="40" spans="1:10" s="185" customFormat="1" x14ac:dyDescent="0.3">
      <c r="A40" s="1013">
        <v>8.5</v>
      </c>
      <c r="B40" s="184"/>
      <c r="C40" s="310" t="s">
        <v>225</v>
      </c>
      <c r="D40" s="311"/>
      <c r="E40" s="334">
        <v>41973</v>
      </c>
      <c r="F40" s="313"/>
      <c r="G40" s="313"/>
      <c r="H40" s="314"/>
      <c r="I40" s="314"/>
      <c r="J40" s="314"/>
    </row>
    <row r="41" spans="1:10" s="185" customFormat="1" x14ac:dyDescent="0.3">
      <c r="A41" s="1013">
        <v>8.6</v>
      </c>
      <c r="B41" s="184"/>
      <c r="C41" s="310" t="s">
        <v>280</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8"/>
  <sheetViews>
    <sheetView zoomScale="87" zoomScaleNormal="87" workbookViewId="0">
      <selection activeCell="A29" sqref="A29"/>
    </sheetView>
  </sheetViews>
  <sheetFormatPr defaultRowHeight="14.4" outlineLevelRow="3" x14ac:dyDescent="0.3"/>
  <cols>
    <col min="1" max="1" width="5.332031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190</v>
      </c>
      <c r="B12" s="584" t="s">
        <v>191</v>
      </c>
      <c r="C12" s="637" t="s">
        <v>192</v>
      </c>
    </row>
    <row r="13" spans="1:3" ht="28.8" hidden="1" outlineLevel="1" x14ac:dyDescent="0.3">
      <c r="A13" s="583" t="s">
        <v>194</v>
      </c>
      <c r="B13" s="584" t="s">
        <v>196</v>
      </c>
      <c r="C13" s="637" t="s">
        <v>195</v>
      </c>
    </row>
    <row r="14" spans="1:3" ht="28.8" hidden="1" outlineLevel="1" x14ac:dyDescent="0.3">
      <c r="A14" s="583" t="s">
        <v>197</v>
      </c>
      <c r="B14" s="584" t="s">
        <v>198</v>
      </c>
      <c r="C14" s="637" t="s">
        <v>214</v>
      </c>
    </row>
    <row r="15" spans="1:3" ht="28.8" hidden="1" outlineLevel="1" x14ac:dyDescent="0.3">
      <c r="A15" s="583" t="s">
        <v>205</v>
      </c>
      <c r="B15" s="584" t="s">
        <v>204</v>
      </c>
      <c r="C15" s="637" t="s">
        <v>221</v>
      </c>
    </row>
    <row r="16" spans="1:3" ht="28.8" hidden="1" outlineLevel="1" x14ac:dyDescent="0.3">
      <c r="A16" s="583" t="s">
        <v>207</v>
      </c>
      <c r="B16" s="584" t="s">
        <v>204</v>
      </c>
      <c r="C16" s="637" t="s">
        <v>216</v>
      </c>
    </row>
    <row r="17" spans="1:3" ht="28.8" hidden="1" outlineLevel="1" x14ac:dyDescent="0.3">
      <c r="A17" s="583" t="s">
        <v>213</v>
      </c>
      <c r="B17" s="584" t="s">
        <v>204</v>
      </c>
      <c r="C17" s="637" t="s">
        <v>223</v>
      </c>
    </row>
    <row r="18" spans="1:3" hidden="1" outlineLevel="1" x14ac:dyDescent="0.3">
      <c r="A18" s="583" t="s">
        <v>219</v>
      </c>
      <c r="B18" s="584" t="s">
        <v>204</v>
      </c>
      <c r="C18" s="637" t="s">
        <v>215</v>
      </c>
    </row>
    <row r="19" spans="1:3" hidden="1" outlineLevel="1" collapsed="1" x14ac:dyDescent="0.3">
      <c r="A19" s="583" t="s">
        <v>230</v>
      </c>
      <c r="B19" s="584" t="s">
        <v>229</v>
      </c>
      <c r="C19" s="637" t="s">
        <v>231</v>
      </c>
    </row>
    <row r="20" spans="1:3" hidden="1" outlineLevel="1" x14ac:dyDescent="0.3">
      <c r="A20" s="583" t="s">
        <v>238</v>
      </c>
      <c r="B20" s="584" t="s">
        <v>239</v>
      </c>
      <c r="C20" s="637" t="s">
        <v>240</v>
      </c>
    </row>
    <row r="21" spans="1:3" hidden="1" outlineLevel="1" collapsed="1" x14ac:dyDescent="0.3">
      <c r="A21" s="583" t="s">
        <v>241</v>
      </c>
      <c r="B21" s="584" t="s">
        <v>242</v>
      </c>
      <c r="C21" s="637" t="s">
        <v>244</v>
      </c>
    </row>
    <row r="22" spans="1:3" hidden="1" outlineLevel="1" x14ac:dyDescent="0.3">
      <c r="A22" s="583" t="s">
        <v>245</v>
      </c>
      <c r="B22" s="788" t="s">
        <v>246</v>
      </c>
      <c r="C22" s="585" t="s">
        <v>248</v>
      </c>
    </row>
    <row r="23" spans="1:3" hidden="1" outlineLevel="1" collapsed="1" x14ac:dyDescent="0.3">
      <c r="A23" s="583" t="s">
        <v>254</v>
      </c>
      <c r="B23" s="584" t="s">
        <v>255</v>
      </c>
      <c r="C23" s="637" t="s">
        <v>257</v>
      </c>
    </row>
    <row r="24" spans="1:3" hidden="1" outlineLevel="1" collapsed="1" x14ac:dyDescent="0.3">
      <c r="A24" s="583" t="s">
        <v>272</v>
      </c>
      <c r="B24" s="584" t="s">
        <v>273</v>
      </c>
      <c r="C24" s="637" t="s">
        <v>275</v>
      </c>
    </row>
    <row r="25" spans="1:3" hidden="1" outlineLevel="1" collapsed="1" x14ac:dyDescent="0.3">
      <c r="A25" s="583" t="s">
        <v>288</v>
      </c>
      <c r="B25" s="584" t="s">
        <v>287</v>
      </c>
      <c r="C25" s="637" t="s">
        <v>290</v>
      </c>
    </row>
    <row r="26" spans="1:3" hidden="1" outlineLevel="1" collapsed="1" x14ac:dyDescent="0.3">
      <c r="A26" s="583" t="s">
        <v>292</v>
      </c>
      <c r="B26" s="584" t="s">
        <v>293</v>
      </c>
      <c r="C26" s="637" t="s">
        <v>295</v>
      </c>
    </row>
    <row r="27" spans="1:3" hidden="1" outlineLevel="3" collapsed="1" x14ac:dyDescent="0.3">
      <c r="A27" s="1163" t="s">
        <v>328</v>
      </c>
      <c r="B27" s="1164" t="s">
        <v>330</v>
      </c>
      <c r="C27" s="1165" t="s">
        <v>329</v>
      </c>
    </row>
    <row r="28" spans="1:3" collapsed="1" x14ac:dyDescent="0.3">
      <c r="A28" s="1163" t="s">
        <v>346</v>
      </c>
      <c r="B28" s="1164" t="s">
        <v>347</v>
      </c>
      <c r="C28" s="1165" t="s">
        <v>348</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Q11" activePane="bottomRight" state="frozen"/>
      <selection activeCell="A4" sqref="A4"/>
      <selection pane="topRight" activeCell="E4" sqref="E4"/>
      <selection pane="bottomLeft" activeCell="A5" sqref="A5"/>
      <selection pane="bottomRight" activeCell="FT12" sqref="FT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lapsed="1"/>
    <col min="173" max="173" width="11.6640625" style="23" customWidth="1" collapsed="1"/>
    <col min="174" max="174" width="12" style="23" customWidth="1"/>
    <col min="175" max="175" width="10.88671875" style="23" customWidth="1"/>
    <col min="176" max="176" width="11.44140625" style="17" customWidth="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2" hidden="1" customWidth="1" outlineLevel="1"/>
    <col min="192" max="192" width="11.33203125" style="367" hidden="1" customWidth="1" outlineLevel="1" collapsed="1"/>
    <col min="193" max="193" width="11.33203125" style="1102" hidden="1" customWidth="1" outlineLevel="1"/>
    <col min="194" max="194" width="11.33203125" style="367" hidden="1" customWidth="1" outlineLevel="1" collapsed="1"/>
    <col min="195" max="195" width="11.33203125" style="1102" hidden="1" customWidth="1" outlineLevel="1"/>
    <col min="196" max="196" width="11.33203125" style="367" hidden="1" customWidth="1" outlineLevel="1" collapsed="1"/>
    <col min="197" max="197" width="11.33203125" style="1102" hidden="1" customWidth="1" outlineLevel="1"/>
    <col min="198" max="198" width="11.33203125" style="367" hidden="1" customWidth="1" outlineLevel="1" collapsed="1"/>
    <col min="199" max="199" width="11.33203125" style="1102" hidden="1" customWidth="1" outlineLevel="1"/>
    <col min="200" max="200" width="11.33203125" style="367" hidden="1" customWidth="1" outlineLevel="1" collapsed="1"/>
    <col min="201" max="201" width="11.33203125" style="1102" hidden="1" customWidth="1" outlineLevel="1"/>
    <col min="202" max="202" width="11.33203125" style="367" hidden="1" customWidth="1" outlineLevel="1" collapsed="1"/>
    <col min="203" max="203" width="11.33203125" style="1102" hidden="1" customWidth="1" outlineLevel="1"/>
    <col min="204" max="204" width="11.33203125" style="367" hidden="1" customWidth="1" outlineLevel="1" collapsed="1"/>
    <col min="205" max="205" width="11.33203125" style="1102" hidden="1" customWidth="1" outlineLevel="1"/>
    <col min="206" max="206" width="11.6640625" style="367" hidden="1" customWidth="1" outlineLevel="1" collapsed="1"/>
    <col min="207" max="207" width="11.33203125" style="1102" hidden="1" customWidth="1" outlineLevel="1"/>
    <col min="208" max="208" width="11.33203125" style="367" hidden="1" customWidth="1" outlineLevel="1" collapsed="1"/>
    <col min="209" max="209" width="11.33203125" style="1102" hidden="1" customWidth="1" outlineLevel="1"/>
    <col min="210" max="210" width="11.33203125" style="367" hidden="1" customWidth="1" outlineLevel="1" collapsed="1"/>
    <col min="211" max="211" width="11.33203125" style="1102" hidden="1" customWidth="1" outlineLevel="1"/>
    <col min="212" max="212" width="11.33203125" style="367" hidden="1" customWidth="1" outlineLevel="1" collapsed="1"/>
    <col min="213" max="213" width="11.33203125" style="1102" hidden="1" customWidth="1" outlineLevel="1"/>
    <col min="214" max="214" width="11.33203125" style="1224" hidden="1" customWidth="1" outlineLevel="1" collapsed="1"/>
    <col min="215" max="215" width="11.33203125" style="32" hidden="1" customWidth="1" outlineLevel="1"/>
    <col min="216" max="216" width="11.33203125" style="1025" hidden="1" customWidth="1" outlineLevel="1" collapsed="1"/>
    <col min="217" max="217" width="11.33203125" style="1102" hidden="1" customWidth="1" outlineLevel="1"/>
    <col min="218" max="218" width="11.33203125" style="1025" hidden="1" customWidth="1" outlineLevel="1" collapsed="1"/>
    <col min="219" max="219" width="11.33203125" style="1102" hidden="1" customWidth="1" outlineLevel="1"/>
    <col min="220" max="220" width="11.33203125" style="1025" hidden="1" customWidth="1" outlineLevel="1" collapsed="1"/>
    <col min="221" max="221" width="11.33203125" style="1102" hidden="1" customWidth="1" outlineLevel="1"/>
    <col min="222" max="222" width="11.33203125" style="1102" hidden="1" customWidth="1" outlineLevel="1" collapsed="1"/>
    <col min="223" max="223" width="11.33203125" style="1102" hidden="1" customWidth="1" outlineLevel="1"/>
    <col min="224" max="224" width="11.33203125" style="1102" hidden="1" customWidth="1" outlineLevel="1" collapsed="1"/>
    <col min="225" max="225" width="11.33203125" style="1102" hidden="1" customWidth="1" outlineLevel="1"/>
    <col min="226" max="226" width="11.33203125" style="1102" hidden="1" customWidth="1" outlineLevel="1" collapsed="1"/>
    <col min="227" max="227" width="11.33203125" style="1102" hidden="1" customWidth="1" outlineLevel="1"/>
    <col min="228" max="228" width="11.33203125" style="1025" hidden="1" customWidth="1" outlineLevel="1" collapsed="1"/>
    <col min="229" max="229" width="11.33203125" style="1102" hidden="1" customWidth="1" outlineLevel="1"/>
    <col min="230" max="230" width="11.33203125" style="1025" hidden="1" customWidth="1" outlineLevel="1" collapsed="1"/>
    <col min="231" max="231" width="11.33203125" style="1102" hidden="1" customWidth="1" outlineLevel="1"/>
    <col min="232" max="232" width="11.33203125" style="1025" hidden="1" customWidth="1" outlineLevel="1" collapsed="1"/>
    <col min="233" max="233" width="11.33203125" style="1102" hidden="1" customWidth="1" outlineLevel="1"/>
    <col min="234" max="234" width="11.33203125" style="1025" hidden="1" customWidth="1" outlineLevel="1"/>
    <col min="235" max="235" width="11.33203125" style="1102" hidden="1" customWidth="1" outlineLevel="1"/>
    <col min="236" max="236" width="11.33203125" style="1025" hidden="1" customWidth="1" outlineLevel="1" collapsed="1"/>
    <col min="237" max="237" width="11.33203125" style="1102" hidden="1" customWidth="1" outlineLevel="1"/>
    <col min="238" max="238" width="11.33203125" style="1224" customWidth="1" collapsed="1"/>
    <col min="239" max="239" width="11.33203125" style="32" customWidth="1"/>
    <col min="240" max="240" width="11.33203125" style="1025" hidden="1" customWidth="1" outlineLevel="1" collapsed="1"/>
    <col min="241" max="241" width="11.33203125" style="32" hidden="1" customWidth="1" outlineLevel="1"/>
    <col min="242" max="242" width="11.33203125" style="1025" hidden="1" customWidth="1" outlineLevel="1" collapsed="1"/>
    <col min="243" max="243" width="11.33203125" style="1102" hidden="1" customWidth="1" outlineLevel="1"/>
    <col min="244" max="244" width="11.33203125" style="1025" hidden="1" customWidth="1" outlineLevel="1" collapsed="1"/>
    <col min="245" max="245" width="11.33203125" style="1102" hidden="1" customWidth="1" outlineLevel="1"/>
    <col min="246" max="246" width="11.33203125" style="1102" hidden="1" customWidth="1" outlineLevel="1" collapsed="1"/>
    <col min="247" max="247" width="11.33203125" style="32" hidden="1" customWidth="1" outlineLevel="1"/>
    <col min="248" max="248" width="11.33203125" style="1102" hidden="1" customWidth="1" outlineLevel="1" collapsed="1"/>
    <col min="249" max="249" width="11.33203125" style="32" hidden="1" customWidth="1" outlineLevel="1"/>
    <col min="250" max="250" width="11.33203125" style="1102"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86" width="8.88671875" hidden="1" customWidth="1" outlineLevel="1" collapsed="1"/>
    <col min="387" max="387" width="8.88671875" customWidth="1" collapsed="1"/>
    <col min="388" max="392" width="8.88671875" customWidth="1"/>
    <col min="393" max="393" width="9.21875" customWidth="1"/>
    <col min="394" max="395" width="8.88671875" customWidth="1"/>
    <col min="396" max="396" width="9.21875" customWidth="1"/>
    <col min="397" max="399" width="8.88671875" customWidth="1"/>
    <col min="400" max="404" width="8.88671875" hidden="1" customWidth="1" outlineLevel="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7">
        <f>DATE(YEAR(EO1),MONTH(EO1)+1,1)</f>
        <v>44013</v>
      </c>
      <c r="ES1" s="1077">
        <f t="shared" ref="ES1" si="69">DATE(YEAR(ER1),MONTH(ER1)+1,1)</f>
        <v>44044</v>
      </c>
      <c r="ET1" s="1077">
        <f t="shared" ref="ET1" si="70">DATE(YEAR(ES1),MONTH(ES1)+1,1)</f>
        <v>44075</v>
      </c>
      <c r="EU1" s="1077">
        <f t="shared" ref="EU1" si="71">DATE(YEAR(ET1),MONTH(ET1)+1,1)</f>
        <v>44105</v>
      </c>
      <c r="EV1" s="1077">
        <f t="shared" ref="EV1" si="72">DATE(YEAR(EU1),MONTH(EU1)+1,1)</f>
        <v>44136</v>
      </c>
      <c r="EW1" s="1077">
        <f t="shared" ref="EW1" si="73">DATE(YEAR(EV1),MONTH(EV1)+1,1)</f>
        <v>44166</v>
      </c>
      <c r="EX1" s="1077">
        <f t="shared" ref="EX1" si="74">DATE(YEAR(EW1),MONTH(EW1)+1,1)</f>
        <v>44197</v>
      </c>
      <c r="EY1" s="1077">
        <f>DATE(YEAR(EX1),MONTH(EX1)+1,1)</f>
        <v>44228</v>
      </c>
      <c r="EZ1" s="1077">
        <f t="shared" ref="EZ1" si="75">DATE(YEAR(EY1),MONTH(EY1)+1,1)</f>
        <v>44256</v>
      </c>
      <c r="FA1" s="1077">
        <f t="shared" ref="FA1" si="76">DATE(YEAR(EZ1),MONTH(EZ1)+1,1)</f>
        <v>44287</v>
      </c>
      <c r="FB1" s="1077">
        <f t="shared" ref="FB1" si="77">DATE(YEAR(FA1),MONTH(FA1)+1,1)</f>
        <v>44317</v>
      </c>
      <c r="FC1" s="1077">
        <f t="shared" ref="FC1" si="78">DATE(YEAR(FB1),MONTH(FB1)+1,1)</f>
        <v>44348</v>
      </c>
      <c r="FD1" s="53"/>
      <c r="FE1" s="53"/>
      <c r="FF1" s="1167">
        <f>DATE(YEAR(FC1),MONTH(FC1)+1,1)</f>
        <v>44378</v>
      </c>
      <c r="FG1" s="1167">
        <f t="shared" ref="FG1" si="79">DATE(YEAR(FF1),MONTH(FF1)+1,1)</f>
        <v>44409</v>
      </c>
      <c r="FH1" s="1167">
        <f t="shared" ref="FH1" si="80">DATE(YEAR(FG1),MONTH(FG1)+1,1)</f>
        <v>44440</v>
      </c>
      <c r="FI1" s="1167">
        <f t="shared" ref="FI1" si="81">DATE(YEAR(FH1),MONTH(FH1)+1,1)</f>
        <v>44470</v>
      </c>
      <c r="FJ1" s="1167">
        <f t="shared" ref="FJ1" si="82">DATE(YEAR(FI1),MONTH(FI1)+1,1)</f>
        <v>44501</v>
      </c>
      <c r="FK1" s="1167">
        <f t="shared" ref="FK1" si="83">DATE(YEAR(FJ1),MONTH(FJ1)+1,1)</f>
        <v>44531</v>
      </c>
      <c r="FL1" s="1167">
        <f t="shared" ref="FL1" si="84">DATE(YEAR(FK1),MONTH(FK1)+1,1)</f>
        <v>44562</v>
      </c>
      <c r="FM1" s="1167">
        <f>DATE(YEAR(FL1),MONTH(FL1)+1,1)</f>
        <v>44593</v>
      </c>
      <c r="FN1" s="1167">
        <f t="shared" ref="FN1" si="85">DATE(YEAR(FM1),MONTH(FM1)+1,1)</f>
        <v>44621</v>
      </c>
      <c r="FO1" s="1167">
        <f t="shared" ref="FO1" si="86">DATE(YEAR(FN1),MONTH(FN1)+1,1)</f>
        <v>44652</v>
      </c>
      <c r="FP1" s="1167">
        <f t="shared" ref="FP1" si="87">DATE(YEAR(FO1),MONTH(FO1)+1,1)</f>
        <v>44682</v>
      </c>
      <c r="FQ1" s="1167">
        <f t="shared" ref="FQ1" si="88">DATE(YEAR(FP1),MONTH(FP1)+1,1)</f>
        <v>44713</v>
      </c>
      <c r="FR1" s="53"/>
      <c r="FS1" s="53"/>
      <c r="FT1" s="1167">
        <f>DATE(YEAR(FQ1),MONTH(FQ1)+1,1)</f>
        <v>44743</v>
      </c>
      <c r="FU1" s="1167">
        <f t="shared" ref="FU1" si="89">DATE(YEAR(FT1),MONTH(FT1)+1,1)</f>
        <v>44774</v>
      </c>
      <c r="FV1" s="1167">
        <f t="shared" ref="FV1" si="90">DATE(YEAR(FU1),MONTH(FU1)+1,1)</f>
        <v>44805</v>
      </c>
      <c r="FW1" s="1167">
        <f t="shared" ref="FW1" si="91">DATE(YEAR(FV1),MONTH(FV1)+1,1)</f>
        <v>44835</v>
      </c>
      <c r="FX1" s="1167">
        <f t="shared" ref="FX1" si="92">DATE(YEAR(FW1),MONTH(FW1)+1,1)</f>
        <v>44866</v>
      </c>
      <c r="FY1" s="1167">
        <f t="shared" ref="FY1" si="93">DATE(YEAR(FX1),MONTH(FX1)+1,1)</f>
        <v>44896</v>
      </c>
      <c r="FZ1" s="1167">
        <f t="shared" ref="FZ1" si="94">DATE(YEAR(FY1),MONTH(FY1)+1,1)</f>
        <v>44927</v>
      </c>
      <c r="GA1" s="1167">
        <f>DATE(YEAR(FZ1),MONTH(FZ1)+1,1)</f>
        <v>44958</v>
      </c>
      <c r="GB1" s="1167">
        <f t="shared" ref="GB1" si="95">DATE(YEAR(GA1),MONTH(GA1)+1,1)</f>
        <v>44986</v>
      </c>
      <c r="GC1" s="1167">
        <f t="shared" ref="GC1" si="96">DATE(YEAR(GB1),MONTH(GB1)+1,1)</f>
        <v>45017</v>
      </c>
      <c r="GD1" s="1167">
        <f t="shared" ref="GD1" si="97">DATE(YEAR(GC1),MONTH(GC1)+1,1)</f>
        <v>45047</v>
      </c>
      <c r="GE1" s="1167">
        <f t="shared" ref="GE1" si="98">DATE(YEAR(GD1),MONTH(GD1)+1,1)</f>
        <v>45078</v>
      </c>
      <c r="GF1" s="53"/>
      <c r="GG1" s="53"/>
      <c r="GH1" s="1087"/>
      <c r="GI1" s="1089"/>
      <c r="GJ1" s="1087"/>
      <c r="GK1" s="1089"/>
      <c r="GL1" s="1087"/>
      <c r="GM1" s="1089"/>
      <c r="GN1" s="1087"/>
      <c r="GO1" s="1089"/>
      <c r="GP1" s="1087"/>
      <c r="GQ1" s="1089"/>
      <c r="GR1" s="1087"/>
      <c r="GS1" s="1089"/>
      <c r="GT1" s="1087"/>
      <c r="GU1" s="1089"/>
      <c r="GV1" s="1087"/>
      <c r="GW1" s="1089"/>
      <c r="GX1" s="1087"/>
      <c r="GY1" s="1089"/>
      <c r="GZ1" s="1087"/>
      <c r="HA1" s="1089"/>
      <c r="HB1" s="1087"/>
      <c r="HC1" s="1089"/>
      <c r="HD1" s="1087"/>
      <c r="HE1" s="1104"/>
      <c r="HF1" s="1221"/>
      <c r="HG1" s="1310"/>
      <c r="HH1" s="1190"/>
      <c r="HI1" s="1183"/>
      <c r="HJ1" s="1190"/>
      <c r="HK1" s="1183"/>
      <c r="HL1" s="1190"/>
      <c r="HM1" s="1183"/>
      <c r="HN1" s="1183"/>
      <c r="HO1" s="1183"/>
      <c r="HP1" s="1183"/>
      <c r="HQ1" s="1183"/>
      <c r="HR1" s="1183"/>
      <c r="HS1" s="1183"/>
      <c r="HT1" s="1190"/>
      <c r="HU1" s="1183"/>
      <c r="HV1" s="1190"/>
      <c r="HW1" s="1183"/>
      <c r="HX1" s="1190"/>
      <c r="HY1" s="1183"/>
      <c r="HZ1" s="1190"/>
      <c r="IA1" s="1183"/>
      <c r="IB1" s="1190"/>
      <c r="IC1" s="1183"/>
      <c r="ID1" s="1221"/>
      <c r="IE1" s="1310"/>
      <c r="IF1" s="1190"/>
      <c r="IG1" s="1310"/>
      <c r="IH1" s="1190"/>
      <c r="II1" s="1183"/>
      <c r="IJ1" s="1190"/>
      <c r="IK1" s="1183"/>
      <c r="IL1" s="1183"/>
      <c r="IM1" s="1310"/>
      <c r="IN1" s="1183"/>
      <c r="IO1" s="1310"/>
      <c r="IP1" s="1183"/>
      <c r="IQ1" s="1310"/>
      <c r="IR1" s="1190"/>
      <c r="IS1" s="1310"/>
      <c r="IT1" s="1190"/>
      <c r="IU1" s="1310"/>
      <c r="IV1" s="1190"/>
      <c r="IW1" s="1310"/>
      <c r="IX1" s="1190"/>
      <c r="IY1" s="1310"/>
      <c r="IZ1" s="1190"/>
      <c r="JA1" s="1300"/>
      <c r="JB1" s="859"/>
      <c r="JC1" s="873"/>
      <c r="JD1" s="1340" t="s">
        <v>182</v>
      </c>
      <c r="JE1" s="1341"/>
      <c r="JF1" s="1173"/>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9">DATE(YEAR(V1),MONTH(V1)+1,1)</f>
        <v>40756</v>
      </c>
      <c r="W2" s="37">
        <f t="shared" si="99"/>
        <v>40787</v>
      </c>
      <c r="X2" s="37">
        <f t="shared" si="99"/>
        <v>40817</v>
      </c>
      <c r="Y2" s="37">
        <f t="shared" si="99"/>
        <v>40848</v>
      </c>
      <c r="Z2" s="37">
        <v>40878</v>
      </c>
      <c r="AA2" s="37">
        <v>40909</v>
      </c>
      <c r="AB2" s="37">
        <v>40940</v>
      </c>
      <c r="AC2" s="37">
        <v>40969</v>
      </c>
      <c r="AD2" s="37">
        <v>41000</v>
      </c>
      <c r="AE2" s="37">
        <v>41030</v>
      </c>
      <c r="AF2" s="37">
        <v>41061</v>
      </c>
      <c r="AG2" s="37">
        <v>41091</v>
      </c>
      <c r="AH2" s="53"/>
      <c r="AI2" s="53"/>
      <c r="AJ2" s="37">
        <f t="shared" ref="AJ2:AU2" si="100">DATE(YEAR(AJ1),MONTH(AJ1)+1,1)</f>
        <v>41122</v>
      </c>
      <c r="AK2" s="37">
        <f t="shared" si="100"/>
        <v>41153</v>
      </c>
      <c r="AL2" s="37">
        <f t="shared" si="100"/>
        <v>41183</v>
      </c>
      <c r="AM2" s="37">
        <f t="shared" si="100"/>
        <v>41214</v>
      </c>
      <c r="AN2" s="37">
        <f t="shared" si="100"/>
        <v>41244</v>
      </c>
      <c r="AO2" s="37">
        <f t="shared" si="100"/>
        <v>41275</v>
      </c>
      <c r="AP2" s="37">
        <f t="shared" si="100"/>
        <v>41306</v>
      </c>
      <c r="AQ2" s="37">
        <f t="shared" si="100"/>
        <v>41334</v>
      </c>
      <c r="AR2" s="37">
        <f t="shared" si="100"/>
        <v>41365</v>
      </c>
      <c r="AS2" s="37">
        <f t="shared" si="100"/>
        <v>41395</v>
      </c>
      <c r="AT2" s="37">
        <f t="shared" si="100"/>
        <v>41426</v>
      </c>
      <c r="AU2" s="37">
        <f t="shared" si="100"/>
        <v>41456</v>
      </c>
      <c r="AV2" s="53"/>
      <c r="AW2" s="53"/>
      <c r="AX2" s="37">
        <f t="shared" ref="AX2:BI2" si="101">DATE(YEAR(AX1),MONTH(AX1)+1,1)</f>
        <v>41487</v>
      </c>
      <c r="AY2" s="37">
        <f t="shared" si="101"/>
        <v>41518</v>
      </c>
      <c r="AZ2" s="37">
        <f>DATE(YEAR(AZ1),MONTH(AZ1)+1,1)-1</f>
        <v>41547</v>
      </c>
      <c r="BA2" s="37">
        <f t="shared" si="101"/>
        <v>41579</v>
      </c>
      <c r="BB2" s="37">
        <f t="shared" si="101"/>
        <v>41609</v>
      </c>
      <c r="BC2" s="37">
        <f t="shared" si="101"/>
        <v>41640</v>
      </c>
      <c r="BD2" s="37">
        <f t="shared" si="101"/>
        <v>41671</v>
      </c>
      <c r="BE2" s="37">
        <f t="shared" si="101"/>
        <v>41699</v>
      </c>
      <c r="BF2" s="37">
        <f t="shared" si="101"/>
        <v>41730</v>
      </c>
      <c r="BG2" s="37">
        <f t="shared" si="101"/>
        <v>41760</v>
      </c>
      <c r="BH2" s="37">
        <f t="shared" si="101"/>
        <v>41791</v>
      </c>
      <c r="BI2" s="37">
        <f t="shared" si="101"/>
        <v>41821</v>
      </c>
      <c r="BJ2" s="53"/>
      <c r="BK2" s="53"/>
      <c r="BL2" s="37">
        <f t="shared" ref="BL2:BN2" si="102">DATE(YEAR(BL1),MONTH(BL1)+1,0)</f>
        <v>41851</v>
      </c>
      <c r="BM2" s="37">
        <f t="shared" si="102"/>
        <v>41882</v>
      </c>
      <c r="BN2" s="37">
        <f t="shared" si="102"/>
        <v>41912</v>
      </c>
      <c r="BO2" s="37">
        <f t="shared" ref="BO2:BW2" si="103">DATE(YEAR(BO1),MONTH(BO1)+1,0)</f>
        <v>41943</v>
      </c>
      <c r="BP2" s="37">
        <f t="shared" si="103"/>
        <v>41973</v>
      </c>
      <c r="BQ2" s="37">
        <f t="shared" si="103"/>
        <v>42004</v>
      </c>
      <c r="BR2" s="37">
        <f t="shared" si="103"/>
        <v>42035</v>
      </c>
      <c r="BS2" s="37">
        <f t="shared" si="103"/>
        <v>42063</v>
      </c>
      <c r="BT2" s="37">
        <f t="shared" si="103"/>
        <v>42094</v>
      </c>
      <c r="BU2" s="37">
        <f t="shared" si="103"/>
        <v>42124</v>
      </c>
      <c r="BV2" s="37">
        <f t="shared" si="103"/>
        <v>42155</v>
      </c>
      <c r="BW2" s="37">
        <f t="shared" si="103"/>
        <v>42185</v>
      </c>
      <c r="BX2" s="53"/>
      <c r="BY2" s="53"/>
      <c r="BZ2" s="729">
        <f>DATE(YEAR(BZ1),MONTH(BZ1)+1,0)</f>
        <v>42216</v>
      </c>
      <c r="CA2" s="729">
        <f t="shared" ref="CA2:CK2" si="104">DATE(YEAR(CA1),MONTH(CA1)+1,0)</f>
        <v>42247</v>
      </c>
      <c r="CB2" s="729">
        <f t="shared" si="104"/>
        <v>42277</v>
      </c>
      <c r="CC2" s="729">
        <f t="shared" si="104"/>
        <v>42308</v>
      </c>
      <c r="CD2" s="729">
        <f t="shared" si="104"/>
        <v>42338</v>
      </c>
      <c r="CE2" s="729">
        <f t="shared" si="104"/>
        <v>42369</v>
      </c>
      <c r="CF2" s="729">
        <f t="shared" si="104"/>
        <v>42400</v>
      </c>
      <c r="CG2" s="729">
        <f t="shared" si="104"/>
        <v>42429</v>
      </c>
      <c r="CH2" s="729">
        <f t="shared" si="104"/>
        <v>42460</v>
      </c>
      <c r="CI2" s="729">
        <f t="shared" si="104"/>
        <v>42490</v>
      </c>
      <c r="CJ2" s="729">
        <f t="shared" si="104"/>
        <v>42521</v>
      </c>
      <c r="CK2" s="729">
        <f t="shared" si="104"/>
        <v>42551</v>
      </c>
      <c r="CL2" s="53"/>
      <c r="CM2" s="53"/>
      <c r="CN2" s="812">
        <f>DATE(YEAR(CN1),MONTH(CN1)+1,0)</f>
        <v>42582</v>
      </c>
      <c r="CO2" s="812">
        <f t="shared" ref="CO2:CY2" si="105">DATE(YEAR(CO1),MONTH(CO1)+1,0)</f>
        <v>42613</v>
      </c>
      <c r="CP2" s="812">
        <f t="shared" si="105"/>
        <v>42643</v>
      </c>
      <c r="CQ2" s="812">
        <f t="shared" si="105"/>
        <v>42674</v>
      </c>
      <c r="CR2" s="812">
        <f t="shared" si="105"/>
        <v>42704</v>
      </c>
      <c r="CS2" s="812">
        <f t="shared" si="105"/>
        <v>42735</v>
      </c>
      <c r="CT2" s="812">
        <f t="shared" si="105"/>
        <v>42766</v>
      </c>
      <c r="CU2" s="812">
        <f t="shared" si="105"/>
        <v>42794</v>
      </c>
      <c r="CV2" s="812">
        <f t="shared" si="105"/>
        <v>42825</v>
      </c>
      <c r="CW2" s="812">
        <f t="shared" si="105"/>
        <v>42855</v>
      </c>
      <c r="CX2" s="812">
        <f t="shared" si="105"/>
        <v>42886</v>
      </c>
      <c r="CY2" s="812">
        <f t="shared" si="105"/>
        <v>42916</v>
      </c>
      <c r="CZ2" s="53"/>
      <c r="DA2" s="53"/>
      <c r="DB2" s="859">
        <f>DATE(YEAR(DB1),MONTH(DB1)+1,0)</f>
        <v>42947</v>
      </c>
      <c r="DC2" s="859">
        <f t="shared" ref="DC2:DM2" si="106">DATE(YEAR(DC1),MONTH(DC1)+1,0)</f>
        <v>42978</v>
      </c>
      <c r="DD2" s="859">
        <f t="shared" si="106"/>
        <v>43008</v>
      </c>
      <c r="DE2" s="859">
        <f t="shared" si="106"/>
        <v>43039</v>
      </c>
      <c r="DF2" s="859">
        <f t="shared" si="106"/>
        <v>43069</v>
      </c>
      <c r="DG2" s="859">
        <f t="shared" si="106"/>
        <v>43100</v>
      </c>
      <c r="DH2" s="859">
        <f t="shared" si="106"/>
        <v>43131</v>
      </c>
      <c r="DI2" s="859">
        <f t="shared" si="106"/>
        <v>43159</v>
      </c>
      <c r="DJ2" s="859">
        <f t="shared" si="106"/>
        <v>43190</v>
      </c>
      <c r="DK2" s="859">
        <f t="shared" si="106"/>
        <v>43220</v>
      </c>
      <c r="DL2" s="859">
        <f t="shared" si="106"/>
        <v>43251</v>
      </c>
      <c r="DM2" s="859">
        <f t="shared" si="106"/>
        <v>43281</v>
      </c>
      <c r="DN2" s="53"/>
      <c r="DO2" s="53"/>
      <c r="DP2" s="1009">
        <f>DATE(YEAR(DP1),MONTH(DP1)+1,0)</f>
        <v>43312</v>
      </c>
      <c r="DQ2" s="1009">
        <f t="shared" ref="DQ2:EA2" si="107">DATE(YEAR(DQ1),MONTH(DQ1)+1,0)</f>
        <v>43343</v>
      </c>
      <c r="DR2" s="1009">
        <f t="shared" si="107"/>
        <v>43373</v>
      </c>
      <c r="DS2" s="1009">
        <f t="shared" si="107"/>
        <v>43404</v>
      </c>
      <c r="DT2" s="1009">
        <f t="shared" si="107"/>
        <v>43434</v>
      </c>
      <c r="DU2" s="1009">
        <f t="shared" si="107"/>
        <v>43465</v>
      </c>
      <c r="DV2" s="1009">
        <f t="shared" si="107"/>
        <v>43496</v>
      </c>
      <c r="DW2" s="1009">
        <f t="shared" si="107"/>
        <v>43524</v>
      </c>
      <c r="DX2" s="1009">
        <f t="shared" si="107"/>
        <v>43555</v>
      </c>
      <c r="DY2" s="1009">
        <f t="shared" si="107"/>
        <v>43585</v>
      </c>
      <c r="DZ2" s="1009">
        <f t="shared" si="107"/>
        <v>43616</v>
      </c>
      <c r="EA2" s="1009">
        <f t="shared" si="107"/>
        <v>43646</v>
      </c>
      <c r="EB2" s="53"/>
      <c r="EC2" s="53"/>
      <c r="ED2" s="1018">
        <f>DATE(YEAR(ED1),MONTH(ED1)+1,0)</f>
        <v>43677</v>
      </c>
      <c r="EE2" s="1018">
        <f t="shared" ref="EE2:EO2" si="108">DATE(YEAR(EE1),MONTH(EE1)+1,0)</f>
        <v>43708</v>
      </c>
      <c r="EF2" s="1018">
        <f t="shared" si="108"/>
        <v>43738</v>
      </c>
      <c r="EG2" s="1018">
        <f t="shared" si="108"/>
        <v>43769</v>
      </c>
      <c r="EH2" s="1018">
        <f t="shared" si="108"/>
        <v>43799</v>
      </c>
      <c r="EI2" s="1018">
        <f t="shared" si="108"/>
        <v>43830</v>
      </c>
      <c r="EJ2" s="1018">
        <f t="shared" si="108"/>
        <v>43861</v>
      </c>
      <c r="EK2" s="1018">
        <f t="shared" si="108"/>
        <v>43890</v>
      </c>
      <c r="EL2" s="1018">
        <f t="shared" si="108"/>
        <v>43921</v>
      </c>
      <c r="EM2" s="1018">
        <f t="shared" si="108"/>
        <v>43951</v>
      </c>
      <c r="EN2" s="1018">
        <f t="shared" si="108"/>
        <v>43982</v>
      </c>
      <c r="EO2" s="1018">
        <f t="shared" si="108"/>
        <v>44012</v>
      </c>
      <c r="EP2" s="53"/>
      <c r="EQ2" s="53"/>
      <c r="ER2" s="1077">
        <f>DATE(YEAR(ER1),MONTH(ER1)+1,0)</f>
        <v>44043</v>
      </c>
      <c r="ES2" s="1077">
        <f t="shared" ref="ES2:FC2" si="109">DATE(YEAR(ES1),MONTH(ES1)+1,0)</f>
        <v>44074</v>
      </c>
      <c r="ET2" s="1077">
        <f t="shared" si="109"/>
        <v>44104</v>
      </c>
      <c r="EU2" s="1077">
        <f t="shared" si="109"/>
        <v>44135</v>
      </c>
      <c r="EV2" s="1077">
        <f t="shared" si="109"/>
        <v>44165</v>
      </c>
      <c r="EW2" s="1077">
        <f t="shared" si="109"/>
        <v>44196</v>
      </c>
      <c r="EX2" s="1077">
        <f t="shared" si="109"/>
        <v>44227</v>
      </c>
      <c r="EY2" s="1159">
        <f>DATE(YEAR(EY1),MONTH(EY1)+1,0)+1</f>
        <v>44256</v>
      </c>
      <c r="EZ2" s="1077">
        <f t="shared" si="109"/>
        <v>44286</v>
      </c>
      <c r="FA2" s="1077">
        <f t="shared" si="109"/>
        <v>44316</v>
      </c>
      <c r="FB2" s="1077">
        <f t="shared" si="109"/>
        <v>44347</v>
      </c>
      <c r="FC2" s="1077">
        <f t="shared" si="109"/>
        <v>44377</v>
      </c>
      <c r="FD2" s="53"/>
      <c r="FE2" s="53"/>
      <c r="FF2" s="1167">
        <f>DATE(YEAR(FF1),MONTH(FF1)+1,0)</f>
        <v>44408</v>
      </c>
      <c r="FG2" s="1167">
        <f t="shared" ref="FG2:FL2" si="110">DATE(YEAR(FG1),MONTH(FG1)+1,0)</f>
        <v>44439</v>
      </c>
      <c r="FH2" s="1167">
        <f t="shared" si="110"/>
        <v>44469</v>
      </c>
      <c r="FI2" s="1167">
        <f t="shared" si="110"/>
        <v>44500</v>
      </c>
      <c r="FJ2" s="1167">
        <f t="shared" si="110"/>
        <v>44530</v>
      </c>
      <c r="FK2" s="1167">
        <f t="shared" si="110"/>
        <v>44561</v>
      </c>
      <c r="FL2" s="1167">
        <f t="shared" si="110"/>
        <v>44592</v>
      </c>
      <c r="FM2" s="1261">
        <f>DATE(YEAR(FM1),MONTH(FM1)+1,0)</f>
        <v>44620</v>
      </c>
      <c r="FN2" s="1167">
        <f t="shared" ref="FN2:FQ2" si="111">DATE(YEAR(FN1),MONTH(FN1)+1,0)</f>
        <v>44651</v>
      </c>
      <c r="FO2" s="1167">
        <f t="shared" si="111"/>
        <v>44681</v>
      </c>
      <c r="FP2" s="1167">
        <f t="shared" si="111"/>
        <v>44712</v>
      </c>
      <c r="FQ2" s="1167">
        <f t="shared" si="111"/>
        <v>44742</v>
      </c>
      <c r="FR2" s="53"/>
      <c r="FS2" s="53"/>
      <c r="FT2" s="1167">
        <f>DATE(YEAR(FT1),MONTH(FT1)+1,0)</f>
        <v>44773</v>
      </c>
      <c r="FU2" s="1167">
        <f t="shared" ref="FU2:FZ2" si="112">DATE(YEAR(FU1),MONTH(FU1)+1,0)</f>
        <v>44804</v>
      </c>
      <c r="FV2" s="1167">
        <f t="shared" si="112"/>
        <v>44834</v>
      </c>
      <c r="FW2" s="1167">
        <f t="shared" si="112"/>
        <v>44865</v>
      </c>
      <c r="FX2" s="1167">
        <f t="shared" si="112"/>
        <v>44895</v>
      </c>
      <c r="FY2" s="1167">
        <f t="shared" si="112"/>
        <v>44926</v>
      </c>
      <c r="FZ2" s="1167">
        <f t="shared" si="112"/>
        <v>44957</v>
      </c>
      <c r="GA2" s="1261">
        <f>DATE(YEAR(GA1),MONTH(GA1)+1,0)</f>
        <v>44985</v>
      </c>
      <c r="GB2" s="1167">
        <f t="shared" ref="GB2:GE2" si="113">DATE(YEAR(GB1),MONTH(GB1)+1,0)</f>
        <v>45016</v>
      </c>
      <c r="GC2" s="1167">
        <f t="shared" si="113"/>
        <v>45046</v>
      </c>
      <c r="GD2" s="1167">
        <f t="shared" si="113"/>
        <v>45077</v>
      </c>
      <c r="GE2" s="1167">
        <f t="shared" si="113"/>
        <v>45107</v>
      </c>
      <c r="GF2" s="53"/>
      <c r="GG2" s="53"/>
      <c r="GH2" s="1084" t="s">
        <v>302</v>
      </c>
      <c r="GI2" s="1090"/>
      <c r="GJ2" s="1084" t="s">
        <v>303</v>
      </c>
      <c r="GK2" s="1090"/>
      <c r="GL2" s="1084" t="s">
        <v>304</v>
      </c>
      <c r="GM2" s="1090"/>
      <c r="GN2" s="1084" t="s">
        <v>305</v>
      </c>
      <c r="GO2" s="1090"/>
      <c r="GP2" s="1084" t="s">
        <v>306</v>
      </c>
      <c r="GQ2" s="1090"/>
      <c r="GR2" s="1084" t="s">
        <v>307</v>
      </c>
      <c r="GS2" s="1090"/>
      <c r="GT2" s="1084" t="s">
        <v>308</v>
      </c>
      <c r="GU2" s="1090"/>
      <c r="GV2" s="1084" t="s">
        <v>309</v>
      </c>
      <c r="GW2" s="1090"/>
      <c r="GX2" s="1084" t="s">
        <v>310</v>
      </c>
      <c r="GY2" s="1090"/>
      <c r="GZ2" s="1084" t="s">
        <v>311</v>
      </c>
      <c r="HA2" s="1090"/>
      <c r="HB2" s="1084" t="s">
        <v>312</v>
      </c>
      <c r="HC2" s="1090"/>
      <c r="HD2" s="1084" t="s">
        <v>313</v>
      </c>
      <c r="HE2" s="1090"/>
      <c r="HF2" s="1222" t="s">
        <v>332</v>
      </c>
      <c r="HG2" s="1311"/>
      <c r="HH2" s="1191" t="s">
        <v>333</v>
      </c>
      <c r="HI2" s="1184"/>
      <c r="HJ2" s="1191" t="s">
        <v>334</v>
      </c>
      <c r="HK2" s="1184"/>
      <c r="HL2" s="1191" t="s">
        <v>335</v>
      </c>
      <c r="HM2" s="1184"/>
      <c r="HN2" s="1184" t="s">
        <v>336</v>
      </c>
      <c r="HO2" s="1184"/>
      <c r="HP2" s="1184" t="s">
        <v>337</v>
      </c>
      <c r="HQ2" s="1184"/>
      <c r="HR2" s="1184" t="s">
        <v>338</v>
      </c>
      <c r="HS2" s="1184"/>
      <c r="HT2" s="1191" t="s">
        <v>339</v>
      </c>
      <c r="HU2" s="1184"/>
      <c r="HV2" s="1191" t="s">
        <v>340</v>
      </c>
      <c r="HW2" s="1184"/>
      <c r="HX2" s="1191" t="s">
        <v>341</v>
      </c>
      <c r="HY2" s="1184"/>
      <c r="HZ2" s="1191" t="s">
        <v>342</v>
      </c>
      <c r="IA2" s="1184"/>
      <c r="IB2" s="1191" t="s">
        <v>343</v>
      </c>
      <c r="IC2" s="1184"/>
      <c r="ID2" s="1222" t="s">
        <v>332</v>
      </c>
      <c r="IE2" s="1311"/>
      <c r="IF2" s="1191" t="s">
        <v>333</v>
      </c>
      <c r="IG2" s="1311"/>
      <c r="IH2" s="1191" t="s">
        <v>334</v>
      </c>
      <c r="II2" s="1184"/>
      <c r="IJ2" s="1191" t="s">
        <v>335</v>
      </c>
      <c r="IK2" s="1184"/>
      <c r="IL2" s="1184" t="s">
        <v>336</v>
      </c>
      <c r="IM2" s="1311"/>
      <c r="IN2" s="1184" t="s">
        <v>337</v>
      </c>
      <c r="IO2" s="1311"/>
      <c r="IP2" s="1184" t="s">
        <v>338</v>
      </c>
      <c r="IQ2" s="1311"/>
      <c r="IR2" s="1191" t="s">
        <v>339</v>
      </c>
      <c r="IS2" s="1311"/>
      <c r="IT2" s="1191" t="s">
        <v>340</v>
      </c>
      <c r="IU2" s="1311"/>
      <c r="IV2" s="1191" t="s">
        <v>341</v>
      </c>
      <c r="IW2" s="1311"/>
      <c r="IX2" s="1191" t="s">
        <v>342</v>
      </c>
      <c r="IY2" s="1311"/>
      <c r="IZ2" s="1191" t="s">
        <v>343</v>
      </c>
      <c r="JA2" s="130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5">NETWORKDAYS(BN1,BN2,$A$78:$A$142)</f>
        <v>21</v>
      </c>
      <c r="BO3" s="586">
        <f t="shared" si="115"/>
        <v>23</v>
      </c>
      <c r="BP3" s="586">
        <f>NETWORKDAYS(BP1,BP2,$A$78:$A$142)</f>
        <v>17</v>
      </c>
      <c r="BQ3" s="586">
        <f>NETWORKDAYS(BQ1,BQ2,$A$78:$A$244)</f>
        <v>20</v>
      </c>
      <c r="BR3" s="586">
        <f>NETWORKDAYS(BR1,BR2,$A$78:$A$244)</f>
        <v>20</v>
      </c>
      <c r="BS3" s="586">
        <f t="shared" ref="BS3" si="116">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7">NETWORKDAYS(CB1,CB2,$A$78:$A$244)</f>
        <v>21</v>
      </c>
      <c r="CC3" s="730">
        <f t="shared" si="117"/>
        <v>22</v>
      </c>
      <c r="CD3" s="730">
        <f t="shared" si="117"/>
        <v>18</v>
      </c>
      <c r="CE3" s="730">
        <f t="shared" ref="CE3" si="118">NETWORKDAYS(CE1,CE2,$A$78:$A$244)</f>
        <v>20</v>
      </c>
      <c r="CF3" s="730">
        <f t="shared" ref="CF3" si="119">NETWORKDAYS(CF1,CF2,$A$78:$A$244)</f>
        <v>19</v>
      </c>
      <c r="CG3" s="730">
        <f t="shared" ref="CG3:CH3" si="120">NETWORKDAYS(CG1,CG2,$A$78:$A$244)</f>
        <v>21</v>
      </c>
      <c r="CH3" s="730">
        <f t="shared" si="120"/>
        <v>22</v>
      </c>
      <c r="CI3" s="730">
        <f t="shared" ref="CI3" si="121">NETWORKDAYS(CI1,CI2,$A$78:$A$244)</f>
        <v>21</v>
      </c>
      <c r="CJ3" s="730">
        <f t="shared" ref="CJ3" si="122">NETWORKDAYS(CJ1,CJ2,$A$78:$A$244)</f>
        <v>21</v>
      </c>
      <c r="CK3" s="730">
        <f t="shared" ref="CK3" si="123">NETWORKDAYS(CK1,CK2,$A$78:$A$244)</f>
        <v>22</v>
      </c>
      <c r="CL3" s="54"/>
      <c r="CM3" s="54"/>
      <c r="CN3" s="813">
        <f>NETWORKDAYS(CN1,CN2,$A$78:$A$244)</f>
        <v>20</v>
      </c>
      <c r="CO3" s="813">
        <f>NETWORKDAYS(CO1,CO2,$A$78:$A$244)</f>
        <v>23</v>
      </c>
      <c r="CP3" s="813">
        <f t="shared" ref="CP3:CY3" si="124">NETWORKDAYS(CP1,CP2,$A$78:$A$244)</f>
        <v>21</v>
      </c>
      <c r="CQ3" s="813">
        <f t="shared" si="124"/>
        <v>21</v>
      </c>
      <c r="CR3" s="813">
        <f t="shared" si="124"/>
        <v>19</v>
      </c>
      <c r="CS3" s="813">
        <f t="shared" si="124"/>
        <v>19</v>
      </c>
      <c r="CT3" s="813">
        <f t="shared" si="124"/>
        <v>20</v>
      </c>
      <c r="CU3" s="813">
        <f t="shared" si="124"/>
        <v>20</v>
      </c>
      <c r="CV3" s="813">
        <f t="shared" si="124"/>
        <v>23</v>
      </c>
      <c r="CW3" s="813">
        <f t="shared" si="124"/>
        <v>19</v>
      </c>
      <c r="CX3" s="813">
        <f t="shared" si="124"/>
        <v>22</v>
      </c>
      <c r="CY3" s="813">
        <f t="shared" si="124"/>
        <v>22</v>
      </c>
      <c r="CZ3" s="54"/>
      <c r="DA3" s="54"/>
      <c r="DB3" s="860">
        <f>NETWORKDAYS(DB1,DB2,$A$78:$A$244)</f>
        <v>20</v>
      </c>
      <c r="DC3" s="860">
        <f>NETWORKDAYS(DC1,DC2,$A$78:$A$244)</f>
        <v>23</v>
      </c>
      <c r="DD3" s="860">
        <f t="shared" ref="DD3:DM3" si="125">NETWORKDAYS(DD1,DD2,$A$78:$A$244)</f>
        <v>20</v>
      </c>
      <c r="DE3" s="860">
        <f t="shared" si="125"/>
        <v>22</v>
      </c>
      <c r="DF3" s="860">
        <f t="shared" si="125"/>
        <v>19</v>
      </c>
      <c r="DG3" s="860">
        <f t="shared" si="125"/>
        <v>18</v>
      </c>
      <c r="DH3" s="860">
        <f t="shared" si="125"/>
        <v>21</v>
      </c>
      <c r="DI3" s="860">
        <f t="shared" si="125"/>
        <v>20</v>
      </c>
      <c r="DJ3" s="860">
        <f t="shared" si="125"/>
        <v>21</v>
      </c>
      <c r="DK3" s="860">
        <f t="shared" si="125"/>
        <v>21</v>
      </c>
      <c r="DL3" s="860">
        <f t="shared" si="125"/>
        <v>22</v>
      </c>
      <c r="DM3" s="860">
        <f t="shared" si="125"/>
        <v>21</v>
      </c>
      <c r="DN3" s="54"/>
      <c r="DO3" s="54"/>
      <c r="DP3" s="1010">
        <f>NETWORKDAYS(DP1,DP2,$A$78:$A$244)</f>
        <v>21</v>
      </c>
      <c r="DQ3" s="1010">
        <f>NETWORKDAYS(DQ1,DQ2,$A$78:$A$244)</f>
        <v>23</v>
      </c>
      <c r="DR3" s="1010">
        <f t="shared" ref="DR3:EA3" si="126">NETWORKDAYS(DR1,DR2,$A$78:$A$244)</f>
        <v>19</v>
      </c>
      <c r="DS3" s="1010">
        <f t="shared" si="126"/>
        <v>23</v>
      </c>
      <c r="DT3" s="1010">
        <f t="shared" si="126"/>
        <v>19</v>
      </c>
      <c r="DU3" s="1010">
        <f>NETWORKDAYS(DU1,DU2,$A$78:$A$244)</f>
        <v>18</v>
      </c>
      <c r="DV3" s="1010">
        <f t="shared" si="126"/>
        <v>21</v>
      </c>
      <c r="DW3" s="1010">
        <f t="shared" si="126"/>
        <v>20</v>
      </c>
      <c r="DX3" s="1010">
        <f t="shared" si="126"/>
        <v>21</v>
      </c>
      <c r="DY3" s="1010">
        <f t="shared" si="126"/>
        <v>21</v>
      </c>
      <c r="DZ3" s="1010">
        <f t="shared" si="126"/>
        <v>22</v>
      </c>
      <c r="EA3" s="1010">
        <f t="shared" si="126"/>
        <v>20</v>
      </c>
      <c r="EB3" s="54"/>
      <c r="EC3" s="54"/>
      <c r="ED3" s="1019">
        <f>NETWORKDAYS(ED1,ED2,$A$78:$A$244)</f>
        <v>22</v>
      </c>
      <c r="EE3" s="1019">
        <f>NETWORKDAYS(EE1,EE2,$A$78:$A$244)</f>
        <v>22</v>
      </c>
      <c r="EF3" s="1019">
        <f t="shared" ref="EF3:EH3" si="127">NETWORKDAYS(EF1,EF2,$A$78:$A$244)</f>
        <v>20</v>
      </c>
      <c r="EG3" s="1019">
        <f t="shared" si="127"/>
        <v>23</v>
      </c>
      <c r="EH3" s="1019">
        <f t="shared" si="127"/>
        <v>18</v>
      </c>
      <c r="EI3" s="1019">
        <f>NETWORKDAYS(EI1,EI2,$A$78:$A$244)</f>
        <v>19</v>
      </c>
      <c r="EJ3" s="1019">
        <f t="shared" ref="EJ3:EO3" si="128">NETWORKDAYS(EJ1,EJ2,$A$78:$A$244)</f>
        <v>21</v>
      </c>
      <c r="EK3" s="1019">
        <f t="shared" si="128"/>
        <v>20</v>
      </c>
      <c r="EL3" s="1019">
        <f t="shared" si="128"/>
        <v>22</v>
      </c>
      <c r="EM3" s="1019">
        <f t="shared" si="128"/>
        <v>21</v>
      </c>
      <c r="EN3" s="1019">
        <f t="shared" si="128"/>
        <v>20</v>
      </c>
      <c r="EO3" s="1019">
        <f t="shared" si="128"/>
        <v>22</v>
      </c>
      <c r="EP3" s="54"/>
      <c r="EQ3" s="54"/>
      <c r="ER3" s="1078">
        <f>NETWORKDAYS(ER1,ER2,$A$78:$A$244)</f>
        <v>22</v>
      </c>
      <c r="ES3" s="1078">
        <f>NETWORKDAYS(ES1,ES2,$A$78:$A$244)</f>
        <v>21</v>
      </c>
      <c r="ET3" s="1078">
        <f t="shared" ref="ET3:EV3" si="129">NETWORKDAYS(ET1,ET2,$A$78:$A$244)</f>
        <v>21</v>
      </c>
      <c r="EU3" s="1078">
        <f t="shared" si="129"/>
        <v>22</v>
      </c>
      <c r="EV3" s="1078">
        <f t="shared" si="129"/>
        <v>18</v>
      </c>
      <c r="EW3" s="1078">
        <f>NETWORKDAYS(EW1,EW2,$A$78:$A$244)</f>
        <v>20</v>
      </c>
      <c r="EX3" s="1078">
        <f t="shared" ref="EX3:FC3" si="130">NETWORKDAYS(EX1,EX2,$A$78:$A$244)</f>
        <v>19</v>
      </c>
      <c r="EY3" s="1078">
        <f t="shared" si="130"/>
        <v>20</v>
      </c>
      <c r="EZ3" s="1078">
        <f t="shared" si="130"/>
        <v>23</v>
      </c>
      <c r="FA3" s="1078">
        <f>NETWORKDAYS(FA1,FA2,$A$78:$A$244)-1</f>
        <v>21</v>
      </c>
      <c r="FB3" s="1078">
        <f t="shared" si="130"/>
        <v>20</v>
      </c>
      <c r="FC3" s="1078">
        <f t="shared" si="130"/>
        <v>22</v>
      </c>
      <c r="FD3" s="54"/>
      <c r="FE3" s="54"/>
      <c r="FF3" s="1168">
        <f>NETWORKDAYS(FF1,FF2,$A$78:$A$244)</f>
        <v>21</v>
      </c>
      <c r="FG3" s="1168">
        <f>NETWORKDAYS(FG1,FG2,$A$78:$A$244)</f>
        <v>22</v>
      </c>
      <c r="FH3" s="1168">
        <f t="shared" ref="FH3:FJ3" si="131">NETWORKDAYS(FH1,FH2,$A$78:$A$244)</f>
        <v>21</v>
      </c>
      <c r="FI3" s="1168">
        <f t="shared" si="131"/>
        <v>21</v>
      </c>
      <c r="FJ3" s="1168">
        <f t="shared" si="131"/>
        <v>19</v>
      </c>
      <c r="FK3" s="1168">
        <f>NETWORKDAYS(FK1,FK2,$A$78:$A$244)</f>
        <v>19</v>
      </c>
      <c r="FL3" s="1168">
        <f t="shared" ref="FL3:FN3" si="132">NETWORKDAYS(FL1,FL2,$A$78:$A$244)</f>
        <v>20</v>
      </c>
      <c r="FM3" s="1168">
        <f t="shared" si="132"/>
        <v>20</v>
      </c>
      <c r="FN3" s="1168">
        <f t="shared" si="132"/>
        <v>23</v>
      </c>
      <c r="FO3" s="1168">
        <f>NETWORKDAYS(FO1,FO2,$A$78:$A$244)</f>
        <v>20</v>
      </c>
      <c r="FP3" s="1168">
        <f t="shared" ref="FP3:FQ3" si="133">NETWORKDAYS(FP1,FP2,$A$78:$A$244)</f>
        <v>21</v>
      </c>
      <c r="FQ3" s="1168">
        <f t="shared" si="133"/>
        <v>22</v>
      </c>
      <c r="FR3" s="54"/>
      <c r="FS3" s="54"/>
      <c r="FT3" s="1168">
        <f>NETWORKDAYS(FT1,FT2,$A$78:$A$244)</f>
        <v>20</v>
      </c>
      <c r="FU3" s="1168">
        <f>NETWORKDAYS(FU1,FU2,$A$78:$A$244)</f>
        <v>23</v>
      </c>
      <c r="FV3" s="1168">
        <f t="shared" ref="FV3:FX3" si="134">NETWORKDAYS(FV1,FV2,$A$78:$A$244)</f>
        <v>21</v>
      </c>
      <c r="FW3" s="1168">
        <f t="shared" si="134"/>
        <v>21</v>
      </c>
      <c r="FX3" s="1168">
        <f t="shared" si="134"/>
        <v>19</v>
      </c>
      <c r="FY3" s="1168">
        <f>NETWORKDAYS(FY1,FY2,$A$78:$A$244)</f>
        <v>21</v>
      </c>
      <c r="FZ3" s="1168">
        <f t="shared" ref="FZ3:GB3" si="135">NETWORKDAYS(FZ1,FZ2,$A$78:$A$244)</f>
        <v>22</v>
      </c>
      <c r="GA3" s="1168">
        <f t="shared" si="135"/>
        <v>20</v>
      </c>
      <c r="GB3" s="1168">
        <f t="shared" si="135"/>
        <v>23</v>
      </c>
      <c r="GC3" s="1168">
        <f>NETWORKDAYS(GC1,GC2,$A$78:$A$244)</f>
        <v>20</v>
      </c>
      <c r="GD3" s="1168">
        <f t="shared" ref="GD3:GE3" si="136">NETWORKDAYS(GD1,GD2,$A$78:$A$244)</f>
        <v>23</v>
      </c>
      <c r="GE3" s="1168">
        <f t="shared" si="136"/>
        <v>22</v>
      </c>
      <c r="GF3" s="54"/>
      <c r="GG3" s="54"/>
      <c r="GH3" s="1084"/>
      <c r="GI3" s="1090"/>
      <c r="GJ3" s="1084"/>
      <c r="GK3" s="1090" t="s">
        <v>302</v>
      </c>
      <c r="GL3" s="1084"/>
      <c r="GM3" s="1090" t="str">
        <f>GJ2</f>
        <v>ES</v>
      </c>
      <c r="GN3" s="1084"/>
      <c r="GO3" s="1090" t="str">
        <f>GL2</f>
        <v>ET</v>
      </c>
      <c r="GP3" s="1084"/>
      <c r="GQ3" s="1090" t="str">
        <f>GN2</f>
        <v>EU</v>
      </c>
      <c r="GR3" s="1084"/>
      <c r="GS3" s="1090" t="str">
        <f>GP2</f>
        <v>EV</v>
      </c>
      <c r="GT3" s="1084"/>
      <c r="GU3" s="1090" t="str">
        <f>GR2</f>
        <v>EW</v>
      </c>
      <c r="GV3" s="1084"/>
      <c r="GW3" s="1090" t="str">
        <f>GT2</f>
        <v>EX</v>
      </c>
      <c r="GX3" s="1084"/>
      <c r="GY3" s="1090" t="str">
        <f>GV2</f>
        <v>EY</v>
      </c>
      <c r="GZ3" s="1084"/>
      <c r="HA3" s="1090" t="str">
        <f>GX2</f>
        <v>EZ</v>
      </c>
      <c r="HB3" s="1084"/>
      <c r="HC3" s="1090" t="str">
        <f>GZ2</f>
        <v>FA</v>
      </c>
      <c r="HD3" s="1084"/>
      <c r="HE3" s="1090" t="str">
        <f>HB2</f>
        <v>FB</v>
      </c>
      <c r="HF3" s="1222"/>
      <c r="HG3" s="1311" t="s">
        <v>313</v>
      </c>
      <c r="HH3" s="1191"/>
      <c r="HI3" s="1184" t="s">
        <v>332</v>
      </c>
      <c r="HJ3" s="1191"/>
      <c r="HK3" s="1184" t="s">
        <v>333</v>
      </c>
      <c r="HL3" s="1191"/>
      <c r="HM3" s="1184" t="s">
        <v>334</v>
      </c>
      <c r="HN3" s="1184"/>
      <c r="HO3" s="1184" t="s">
        <v>335</v>
      </c>
      <c r="HP3" s="1184"/>
      <c r="HQ3" s="1184" t="s">
        <v>336</v>
      </c>
      <c r="HR3" s="1184"/>
      <c r="HS3" s="1184" t="s">
        <v>337</v>
      </c>
      <c r="HT3" s="1191"/>
      <c r="HU3" s="1184" t="s">
        <v>338</v>
      </c>
      <c r="HV3" s="1191"/>
      <c r="HW3" s="1184" t="s">
        <v>339</v>
      </c>
      <c r="HX3" s="1191"/>
      <c r="HY3" s="1184" t="s">
        <v>340</v>
      </c>
      <c r="HZ3" s="1191"/>
      <c r="IA3" s="1184" t="s">
        <v>341</v>
      </c>
      <c r="IB3" s="1191"/>
      <c r="IC3" s="1184" t="s">
        <v>342</v>
      </c>
      <c r="ID3" s="1222"/>
      <c r="IE3" s="1311" t="s">
        <v>313</v>
      </c>
      <c r="IF3" s="1191"/>
      <c r="IG3" s="1311" t="s">
        <v>332</v>
      </c>
      <c r="IH3" s="1191"/>
      <c r="II3" s="1184" t="s">
        <v>333</v>
      </c>
      <c r="IJ3" s="1191"/>
      <c r="IK3" s="1184" t="s">
        <v>334</v>
      </c>
      <c r="IL3" s="1184"/>
      <c r="IM3" s="1311" t="s">
        <v>335</v>
      </c>
      <c r="IN3" s="1184"/>
      <c r="IO3" s="1311" t="s">
        <v>336</v>
      </c>
      <c r="IP3" s="1184"/>
      <c r="IQ3" s="1311" t="s">
        <v>337</v>
      </c>
      <c r="IR3" s="1191"/>
      <c r="IS3" s="1311" t="s">
        <v>338</v>
      </c>
      <c r="IT3" s="1191"/>
      <c r="IU3" s="1311" t="s">
        <v>339</v>
      </c>
      <c r="IV3" s="1191"/>
      <c r="IW3" s="1311" t="s">
        <v>340</v>
      </c>
      <c r="IX3" s="1191"/>
      <c r="IY3" s="1311" t="s">
        <v>341</v>
      </c>
      <c r="IZ3" s="1191"/>
      <c r="JA3" s="1301" t="s">
        <v>342</v>
      </c>
      <c r="JB3" s="860"/>
      <c r="JC3" s="857" t="s">
        <v>355</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7">IF(V11&gt;0,1,)</f>
        <v>1</v>
      </c>
      <c r="W4" s="40">
        <f t="shared" si="137"/>
        <v>1</v>
      </c>
      <c r="X4" s="40">
        <f t="shared" si="137"/>
        <v>1</v>
      </c>
      <c r="Y4" s="40">
        <f t="shared" si="137"/>
        <v>1</v>
      </c>
      <c r="Z4" s="40">
        <v>1</v>
      </c>
      <c r="AA4" s="40">
        <v>1</v>
      </c>
      <c r="AB4" s="40">
        <v>1</v>
      </c>
      <c r="AC4" s="40">
        <v>1</v>
      </c>
      <c r="AD4" s="40">
        <v>1</v>
      </c>
      <c r="AE4" s="40">
        <v>1</v>
      </c>
      <c r="AF4" s="40">
        <v>1</v>
      </c>
      <c r="AG4" s="40">
        <v>1</v>
      </c>
      <c r="AH4" s="221">
        <v>12</v>
      </c>
      <c r="AI4" s="167"/>
      <c r="AJ4" s="40">
        <f t="shared" ref="AJ4:AU4" si="138">IF(AJ11&gt;0,1,)</f>
        <v>1</v>
      </c>
      <c r="AK4" s="40">
        <f t="shared" si="138"/>
        <v>1</v>
      </c>
      <c r="AL4" s="40">
        <f t="shared" si="138"/>
        <v>1</v>
      </c>
      <c r="AM4" s="40">
        <f t="shared" si="138"/>
        <v>1</v>
      </c>
      <c r="AN4" s="40">
        <f t="shared" si="138"/>
        <v>1</v>
      </c>
      <c r="AO4" s="40">
        <f t="shared" si="138"/>
        <v>1</v>
      </c>
      <c r="AP4" s="40">
        <f t="shared" si="138"/>
        <v>1</v>
      </c>
      <c r="AQ4" s="40">
        <f t="shared" si="138"/>
        <v>1</v>
      </c>
      <c r="AR4" s="40">
        <f t="shared" si="138"/>
        <v>1</v>
      </c>
      <c r="AS4" s="40">
        <f t="shared" si="138"/>
        <v>1</v>
      </c>
      <c r="AT4" s="40">
        <f t="shared" si="138"/>
        <v>1</v>
      </c>
      <c r="AU4" s="40">
        <f t="shared" si="138"/>
        <v>1</v>
      </c>
      <c r="AV4" s="221">
        <f>SUM(AJ4:AU4)</f>
        <v>12</v>
      </c>
      <c r="AW4" s="167"/>
      <c r="AX4" s="40">
        <f t="shared" ref="AX4:BI4" si="139">IF(AX11&gt;0,1,)</f>
        <v>1</v>
      </c>
      <c r="AY4" s="40">
        <f t="shared" si="139"/>
        <v>1</v>
      </c>
      <c r="AZ4" s="40">
        <f t="shared" si="139"/>
        <v>1</v>
      </c>
      <c r="BA4" s="40">
        <f t="shared" si="139"/>
        <v>1</v>
      </c>
      <c r="BB4" s="40">
        <f t="shared" si="139"/>
        <v>1</v>
      </c>
      <c r="BC4" s="40">
        <f t="shared" si="139"/>
        <v>1</v>
      </c>
      <c r="BD4" s="40">
        <f t="shared" si="139"/>
        <v>1</v>
      </c>
      <c r="BE4" s="40">
        <f t="shared" si="139"/>
        <v>1</v>
      </c>
      <c r="BF4" s="40">
        <f t="shared" si="139"/>
        <v>1</v>
      </c>
      <c r="BG4" s="40">
        <f t="shared" si="139"/>
        <v>1</v>
      </c>
      <c r="BH4" s="40">
        <f t="shared" si="139"/>
        <v>1</v>
      </c>
      <c r="BI4" s="40">
        <f t="shared" si="139"/>
        <v>1</v>
      </c>
      <c r="BJ4" s="221">
        <f>SUM(AX4:BI4)</f>
        <v>12</v>
      </c>
      <c r="BK4" s="167"/>
      <c r="BL4" s="40">
        <f t="shared" ref="BL4:BW4" si="140">IF(BL11&gt;0,1,)</f>
        <v>1</v>
      </c>
      <c r="BM4" s="40">
        <f t="shared" si="140"/>
        <v>1</v>
      </c>
      <c r="BN4" s="40">
        <f t="shared" si="140"/>
        <v>1</v>
      </c>
      <c r="BO4" s="40">
        <f t="shared" si="140"/>
        <v>1</v>
      </c>
      <c r="BP4" s="40">
        <f t="shared" si="140"/>
        <v>1</v>
      </c>
      <c r="BQ4" s="40">
        <f t="shared" si="140"/>
        <v>1</v>
      </c>
      <c r="BR4" s="40">
        <f t="shared" si="140"/>
        <v>1</v>
      </c>
      <c r="BS4" s="40">
        <f t="shared" si="140"/>
        <v>1</v>
      </c>
      <c r="BT4" s="40">
        <f t="shared" si="140"/>
        <v>1</v>
      </c>
      <c r="BU4" s="40">
        <f t="shared" si="140"/>
        <v>1</v>
      </c>
      <c r="BV4" s="40">
        <f t="shared" si="140"/>
        <v>1</v>
      </c>
      <c r="BW4" s="40">
        <f t="shared" si="140"/>
        <v>1</v>
      </c>
      <c r="BX4" s="221">
        <f>SUM(BL4:BW4)</f>
        <v>12</v>
      </c>
      <c r="BY4" s="167"/>
      <c r="BZ4" s="731">
        <f t="shared" ref="BZ4:CK4" si="141">IF(BZ11&gt;0,1,)</f>
        <v>1</v>
      </c>
      <c r="CA4" s="731">
        <f t="shared" si="141"/>
        <v>1</v>
      </c>
      <c r="CB4" s="731">
        <f t="shared" si="141"/>
        <v>1</v>
      </c>
      <c r="CC4" s="731">
        <f t="shared" si="141"/>
        <v>1</v>
      </c>
      <c r="CD4" s="731">
        <f t="shared" si="141"/>
        <v>1</v>
      </c>
      <c r="CE4" s="731">
        <f t="shared" si="141"/>
        <v>1</v>
      </c>
      <c r="CF4" s="731">
        <f t="shared" si="141"/>
        <v>1</v>
      </c>
      <c r="CG4" s="731">
        <f t="shared" si="141"/>
        <v>1</v>
      </c>
      <c r="CH4" s="731">
        <f t="shared" si="141"/>
        <v>1</v>
      </c>
      <c r="CI4" s="731">
        <f t="shared" si="141"/>
        <v>1</v>
      </c>
      <c r="CJ4" s="731">
        <f t="shared" si="141"/>
        <v>1</v>
      </c>
      <c r="CK4" s="731">
        <f t="shared" si="141"/>
        <v>1</v>
      </c>
      <c r="CL4" s="221">
        <f>SUM(BZ4:CK4)</f>
        <v>12</v>
      </c>
      <c r="CM4" s="167"/>
      <c r="CN4" s="814">
        <f t="shared" ref="CN4:CY4" si="142">IF(CN11&gt;0,1,)</f>
        <v>1</v>
      </c>
      <c r="CO4" s="814">
        <f t="shared" si="142"/>
        <v>1</v>
      </c>
      <c r="CP4" s="814">
        <f t="shared" si="142"/>
        <v>1</v>
      </c>
      <c r="CQ4" s="814">
        <f t="shared" si="142"/>
        <v>1</v>
      </c>
      <c r="CR4" s="814">
        <f t="shared" si="142"/>
        <v>1</v>
      </c>
      <c r="CS4" s="814">
        <f t="shared" si="142"/>
        <v>1</v>
      </c>
      <c r="CT4" s="814">
        <f t="shared" si="142"/>
        <v>1</v>
      </c>
      <c r="CU4" s="814">
        <f t="shared" si="142"/>
        <v>1</v>
      </c>
      <c r="CV4" s="814">
        <f t="shared" si="142"/>
        <v>1</v>
      </c>
      <c r="CW4" s="814">
        <f t="shared" si="142"/>
        <v>1</v>
      </c>
      <c r="CX4" s="814">
        <f t="shared" si="142"/>
        <v>1</v>
      </c>
      <c r="CY4" s="814">
        <f t="shared" si="142"/>
        <v>1</v>
      </c>
      <c r="CZ4" s="221">
        <f>SUM(CN4:CY4)</f>
        <v>12</v>
      </c>
      <c r="DA4" s="167"/>
      <c r="DB4" s="861">
        <f t="shared" ref="DB4:DM4" si="143">IF(DB11&gt;0,1,)</f>
        <v>1</v>
      </c>
      <c r="DC4" s="861">
        <f t="shared" si="143"/>
        <v>1</v>
      </c>
      <c r="DD4" s="861">
        <f t="shared" si="143"/>
        <v>1</v>
      </c>
      <c r="DE4" s="861">
        <f t="shared" si="143"/>
        <v>1</v>
      </c>
      <c r="DF4" s="861">
        <f t="shared" si="143"/>
        <v>1</v>
      </c>
      <c r="DG4" s="861">
        <f t="shared" si="143"/>
        <v>1</v>
      </c>
      <c r="DH4" s="861">
        <f t="shared" si="143"/>
        <v>1</v>
      </c>
      <c r="DI4" s="861">
        <f t="shared" si="143"/>
        <v>1</v>
      </c>
      <c r="DJ4" s="861">
        <f t="shared" si="143"/>
        <v>1</v>
      </c>
      <c r="DK4" s="861">
        <f t="shared" si="143"/>
        <v>1</v>
      </c>
      <c r="DL4" s="861">
        <f t="shared" si="143"/>
        <v>1</v>
      </c>
      <c r="DM4" s="861">
        <f t="shared" si="143"/>
        <v>1</v>
      </c>
      <c r="DN4" s="221">
        <f>SUM(DB4:DM4)</f>
        <v>12</v>
      </c>
      <c r="DO4" s="167"/>
      <c r="DP4" s="1011">
        <f t="shared" ref="DP4:EA4" si="144">IF(DP11&gt;0,1,)</f>
        <v>1</v>
      </c>
      <c r="DQ4" s="1011">
        <f t="shared" si="144"/>
        <v>1</v>
      </c>
      <c r="DR4" s="1011">
        <f t="shared" si="144"/>
        <v>1</v>
      </c>
      <c r="DS4" s="1011">
        <f t="shared" si="144"/>
        <v>1</v>
      </c>
      <c r="DT4" s="1011">
        <f t="shared" si="144"/>
        <v>1</v>
      </c>
      <c r="DU4" s="1011">
        <f>IF(DU11&gt;0,1,)</f>
        <v>1</v>
      </c>
      <c r="DV4" s="1011">
        <f>IF(DV11&gt;0,1,)</f>
        <v>1</v>
      </c>
      <c r="DW4" s="1011">
        <f t="shared" si="144"/>
        <v>1</v>
      </c>
      <c r="DX4" s="1011">
        <f t="shared" si="144"/>
        <v>1</v>
      </c>
      <c r="DY4" s="1011">
        <f t="shared" si="144"/>
        <v>1</v>
      </c>
      <c r="DZ4" s="1011">
        <f t="shared" si="144"/>
        <v>1</v>
      </c>
      <c r="EA4" s="1011">
        <f t="shared" si="144"/>
        <v>1</v>
      </c>
      <c r="EB4" s="221">
        <f>SUM(DP4:EA4)</f>
        <v>12</v>
      </c>
      <c r="EC4" s="167"/>
      <c r="ED4" s="1020">
        <f t="shared" ref="ED4:EH4" si="145">IF(ED11&gt;0,1,)</f>
        <v>1</v>
      </c>
      <c r="EE4" s="1020">
        <f t="shared" si="145"/>
        <v>1</v>
      </c>
      <c r="EF4" s="1020">
        <f t="shared" si="145"/>
        <v>1</v>
      </c>
      <c r="EG4" s="1020">
        <f t="shared" si="145"/>
        <v>1</v>
      </c>
      <c r="EH4" s="1020">
        <f t="shared" si="145"/>
        <v>1</v>
      </c>
      <c r="EI4" s="1020">
        <f>IF(EI11&gt;0,1,)</f>
        <v>1</v>
      </c>
      <c r="EJ4" s="1020">
        <f>IF(EJ11&gt;0,1,)</f>
        <v>1</v>
      </c>
      <c r="EK4" s="1020">
        <f t="shared" ref="EK4:EO4" si="146">IF(EK11&gt;0,1,)</f>
        <v>1</v>
      </c>
      <c r="EL4" s="1020">
        <f t="shared" si="146"/>
        <v>1</v>
      </c>
      <c r="EM4" s="1020">
        <f t="shared" si="146"/>
        <v>1</v>
      </c>
      <c r="EN4" s="1020">
        <f t="shared" si="146"/>
        <v>1</v>
      </c>
      <c r="EO4" s="1020">
        <f t="shared" si="146"/>
        <v>1</v>
      </c>
      <c r="EP4" s="221">
        <f>SUM(ED4:EO4)</f>
        <v>12</v>
      </c>
      <c r="EQ4" s="167"/>
      <c r="ER4" s="1079">
        <f t="shared" ref="ER4:EV4" si="147">IF(ER11&gt;0,1,)</f>
        <v>1</v>
      </c>
      <c r="ES4" s="1079">
        <f t="shared" si="147"/>
        <v>1</v>
      </c>
      <c r="ET4" s="1079">
        <f t="shared" si="147"/>
        <v>1</v>
      </c>
      <c r="EU4" s="1079">
        <f t="shared" si="147"/>
        <v>1</v>
      </c>
      <c r="EV4" s="1079">
        <f t="shared" si="147"/>
        <v>1</v>
      </c>
      <c r="EW4" s="1079">
        <f>IF(EW11&gt;0,1,)</f>
        <v>1</v>
      </c>
      <c r="EX4" s="1079">
        <f>IF(EX11&gt;0,1,)</f>
        <v>1</v>
      </c>
      <c r="EY4" s="1079">
        <f t="shared" ref="EY4:FC4" si="148">IF(EY11&gt;0,1,)</f>
        <v>1</v>
      </c>
      <c r="EZ4" s="1079">
        <f t="shared" si="148"/>
        <v>1</v>
      </c>
      <c r="FA4" s="1079">
        <f t="shared" si="148"/>
        <v>1</v>
      </c>
      <c r="FB4" s="1079">
        <f t="shared" si="148"/>
        <v>1</v>
      </c>
      <c r="FC4" s="1079">
        <f t="shared" si="148"/>
        <v>1</v>
      </c>
      <c r="FD4" s="221">
        <f>SUM(ER4:FC4)</f>
        <v>12</v>
      </c>
      <c r="FE4" s="167"/>
      <c r="FF4" s="1169">
        <f t="shared" ref="FF4:FJ4" si="149">IF(FF11&gt;0,1,)</f>
        <v>1</v>
      </c>
      <c r="FG4" s="1169">
        <f t="shared" si="149"/>
        <v>1</v>
      </c>
      <c r="FH4" s="1169">
        <f t="shared" si="149"/>
        <v>1</v>
      </c>
      <c r="FI4" s="1169">
        <f t="shared" si="149"/>
        <v>1</v>
      </c>
      <c r="FJ4" s="1169">
        <f t="shared" si="149"/>
        <v>1</v>
      </c>
      <c r="FK4" s="1169">
        <f>IF(FK11&gt;0,1,)</f>
        <v>1</v>
      </c>
      <c r="FL4" s="1169">
        <f>IF(FL11&gt;0,1,)</f>
        <v>1</v>
      </c>
      <c r="FM4" s="1169">
        <f t="shared" ref="FM4:FQ4" si="150">IF(FM11&gt;0,1,)</f>
        <v>1</v>
      </c>
      <c r="FN4" s="1169">
        <f t="shared" si="150"/>
        <v>1</v>
      </c>
      <c r="FO4" s="1169">
        <f t="shared" si="150"/>
        <v>1</v>
      </c>
      <c r="FP4" s="1169">
        <f t="shared" si="150"/>
        <v>1</v>
      </c>
      <c r="FQ4" s="1169">
        <f t="shared" si="150"/>
        <v>1</v>
      </c>
      <c r="FR4" s="221">
        <f>SUM(FF4:FQ4)</f>
        <v>12</v>
      </c>
      <c r="FS4" s="167"/>
      <c r="FT4" s="1169">
        <f t="shared" ref="FT4:FX4" si="151">IF(FT11&gt;0,1,)</f>
        <v>1</v>
      </c>
      <c r="FU4" s="1169">
        <f t="shared" si="151"/>
        <v>0</v>
      </c>
      <c r="FV4" s="1169">
        <f t="shared" si="151"/>
        <v>0</v>
      </c>
      <c r="FW4" s="1169">
        <f t="shared" si="151"/>
        <v>0</v>
      </c>
      <c r="FX4" s="1169">
        <f t="shared" si="151"/>
        <v>0</v>
      </c>
      <c r="FY4" s="1169">
        <f>IF(FY11&gt;0,1,)</f>
        <v>0</v>
      </c>
      <c r="FZ4" s="1169">
        <f>IF(FZ11&gt;0,1,)</f>
        <v>0</v>
      </c>
      <c r="GA4" s="1169">
        <f t="shared" ref="GA4:GE4" si="152">IF(GA11&gt;0,1,)</f>
        <v>0</v>
      </c>
      <c r="GB4" s="1169">
        <f t="shared" si="152"/>
        <v>0</v>
      </c>
      <c r="GC4" s="1169">
        <f t="shared" si="152"/>
        <v>0</v>
      </c>
      <c r="GD4" s="1169">
        <f t="shared" si="152"/>
        <v>0</v>
      </c>
      <c r="GE4" s="1169">
        <f t="shared" si="152"/>
        <v>0</v>
      </c>
      <c r="GF4" s="221">
        <f>SUM(FT4:GE4)</f>
        <v>1</v>
      </c>
      <c r="GG4" s="167"/>
      <c r="GH4" s="1085" t="s">
        <v>301</v>
      </c>
      <c r="GI4" s="1091" t="s">
        <v>301</v>
      </c>
      <c r="GJ4" s="1085"/>
      <c r="GK4" s="1091"/>
      <c r="GL4" s="1085"/>
      <c r="GM4" s="1091"/>
      <c r="GN4" s="1085"/>
      <c r="GO4" s="1091"/>
      <c r="GP4" s="1085"/>
      <c r="GQ4" s="1091"/>
      <c r="GR4" s="1085"/>
      <c r="GS4" s="1091"/>
      <c r="GT4" s="1085"/>
      <c r="GU4" s="1091"/>
      <c r="GV4" s="1085"/>
      <c r="GW4" s="1091"/>
      <c r="GX4" s="1085"/>
      <c r="GY4" s="1091"/>
      <c r="GZ4" s="1085"/>
      <c r="HA4" s="1091"/>
      <c r="HB4" s="1085"/>
      <c r="HC4" s="1091"/>
      <c r="HD4" s="1085"/>
      <c r="HE4" s="1091"/>
      <c r="HF4" s="1223"/>
      <c r="HG4" s="1312"/>
      <c r="HH4" s="1192"/>
      <c r="HI4" s="1185"/>
      <c r="HJ4" s="1192"/>
      <c r="HK4" s="1185"/>
      <c r="HL4" s="1192"/>
      <c r="HM4" s="1185"/>
      <c r="HN4" s="1185"/>
      <c r="HO4" s="1185"/>
      <c r="HP4" s="1185"/>
      <c r="HQ4" s="1185"/>
      <c r="HR4" s="1185"/>
      <c r="HS4" s="1185"/>
      <c r="HT4" s="1192"/>
      <c r="HU4" s="1185"/>
      <c r="HV4" s="1192"/>
      <c r="HW4" s="1185"/>
      <c r="HX4" s="1192"/>
      <c r="HY4" s="1185"/>
      <c r="HZ4" s="1192"/>
      <c r="IA4" s="1185"/>
      <c r="IB4" s="1192"/>
      <c r="IC4" s="1185"/>
      <c r="ID4" s="1223"/>
      <c r="IE4" s="1312"/>
      <c r="IF4" s="1192"/>
      <c r="IG4" s="1312"/>
      <c r="IH4" s="1192"/>
      <c r="II4" s="1185"/>
      <c r="IJ4" s="1192"/>
      <c r="IK4" s="1185"/>
      <c r="IL4" s="1185"/>
      <c r="IM4" s="1312"/>
      <c r="IN4" s="1185"/>
      <c r="IO4" s="1312"/>
      <c r="IP4" s="1185"/>
      <c r="IQ4" s="1312"/>
      <c r="IR4" s="1192"/>
      <c r="IS4" s="1312"/>
      <c r="IT4" s="1192"/>
      <c r="IU4" s="1312"/>
      <c r="IV4" s="1192"/>
      <c r="IW4" s="1312"/>
      <c r="IX4" s="1192"/>
      <c r="IY4" s="1312"/>
      <c r="IZ4" s="1192"/>
      <c r="JA4" s="130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9">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783">
        <f>12+26</f>
        <v>38</v>
      </c>
      <c r="FU5" s="1189"/>
      <c r="FV5" s="43"/>
      <c r="FW5" s="56"/>
      <c r="FX5" s="43"/>
      <c r="FY5" s="56"/>
      <c r="FZ5" s="43"/>
      <c r="GA5" s="56"/>
      <c r="GB5" s="43"/>
      <c r="GC5" s="56"/>
      <c r="GD5" s="43"/>
      <c r="GE5" s="56"/>
      <c r="GF5" s="168">
        <f>SUM(FT5:GE5)</f>
        <v>38</v>
      </c>
      <c r="GG5" s="171">
        <f>SUM(FT5:GE5)/$GF$4</f>
        <v>38</v>
      </c>
      <c r="GH5" s="1025">
        <f>ER5-EO5</f>
        <v>-19</v>
      </c>
      <c r="GI5" s="1105">
        <f>GH5/EO5</f>
        <v>-0.33333333333333331</v>
      </c>
      <c r="GJ5" s="1025">
        <f>ES5-ER5</f>
        <v>8</v>
      </c>
      <c r="GK5" s="1105">
        <f>GJ5/ER5</f>
        <v>0.21052631578947367</v>
      </c>
      <c r="GL5" s="1025">
        <f>ET5-ES5</f>
        <v>2</v>
      </c>
      <c r="GM5" s="1105">
        <f>GL5/ES5</f>
        <v>4.3478260869565216E-2</v>
      </c>
      <c r="GN5" s="1025">
        <f>EU5-ET5</f>
        <v>-15</v>
      </c>
      <c r="GO5" s="1105">
        <f>GN5/ET5</f>
        <v>-0.3125</v>
      </c>
      <c r="GP5" s="1025">
        <f>EV5-EU5</f>
        <v>-3</v>
      </c>
      <c r="GQ5" s="1105">
        <f>GP5/EU5</f>
        <v>-9.0909090909090912E-2</v>
      </c>
      <c r="GR5" s="1025">
        <f>EW5-EV5</f>
        <v>12</v>
      </c>
      <c r="GS5" s="1105">
        <f>GR5/EV5</f>
        <v>0.4</v>
      </c>
      <c r="GT5" s="1025">
        <f>EX5-EW5</f>
        <v>-4</v>
      </c>
      <c r="GU5" s="1092">
        <f>GT5/EW5</f>
        <v>-9.5238095238095233E-2</v>
      </c>
      <c r="GV5" s="1025">
        <f>EY5-EX5</f>
        <v>-2</v>
      </c>
      <c r="GW5" s="1092">
        <f>GV5/EX5</f>
        <v>-5.2631578947368418E-2</v>
      </c>
      <c r="GX5" s="1025">
        <f>EZ5-EY5</f>
        <v>-20</v>
      </c>
      <c r="GY5" s="1092">
        <f>GX5/EY5</f>
        <v>-0.55555555555555558</v>
      </c>
      <c r="GZ5" s="1025">
        <f>FA5-EZ5</f>
        <v>2</v>
      </c>
      <c r="HA5" s="1092">
        <f>GZ5/EZ5</f>
        <v>0.125</v>
      </c>
      <c r="HB5" s="1025">
        <f>FB5-FA5</f>
        <v>-6</v>
      </c>
      <c r="HC5" s="1092">
        <f>HB5/FA5</f>
        <v>-0.33333333333333331</v>
      </c>
      <c r="HD5" s="1025">
        <f>FC5-FB5</f>
        <v>20</v>
      </c>
      <c r="HE5" s="1092">
        <f>HD5/FB5</f>
        <v>1.6666666666666667</v>
      </c>
      <c r="HF5" s="1224">
        <f>FF5-FC5</f>
        <v>14</v>
      </c>
      <c r="HG5" s="1313">
        <f>HF5/FC5</f>
        <v>0.4375</v>
      </c>
      <c r="HH5" s="1196">
        <f>FG5-FF5</f>
        <v>-17</v>
      </c>
      <c r="HI5" s="1105">
        <f>HH5/FF5</f>
        <v>-0.36956521739130432</v>
      </c>
      <c r="HJ5" s="1196">
        <f>FH5-FG5</f>
        <v>-4</v>
      </c>
      <c r="HK5" s="1092">
        <f>HJ5/FG5</f>
        <v>-0.13793103448275862</v>
      </c>
      <c r="HL5" s="1196">
        <f>FI5-FH5</f>
        <v>10</v>
      </c>
      <c r="HM5" s="1092">
        <f>HL5/FH5</f>
        <v>0.4</v>
      </c>
      <c r="HN5" s="1187">
        <f>FJ5-FI5</f>
        <v>-17</v>
      </c>
      <c r="HO5" s="1092">
        <f>HN5/FI5</f>
        <v>-0.48571428571428571</v>
      </c>
      <c r="HP5" s="1187">
        <f>FK5-FJ5</f>
        <v>130</v>
      </c>
      <c r="HQ5" s="1092">
        <f>HP5/FJ5</f>
        <v>7.2222222222222223</v>
      </c>
      <c r="HR5" s="1187">
        <f>FL5-FK5</f>
        <v>-138</v>
      </c>
      <c r="HS5" s="1092">
        <f>HR5/FK5</f>
        <v>-0.93243243243243246</v>
      </c>
      <c r="HT5" s="1196">
        <f>FM5-FL5</f>
        <v>26</v>
      </c>
      <c r="HU5" s="1092">
        <f>HT5/FL5</f>
        <v>2.6</v>
      </c>
      <c r="HV5" s="1196">
        <f>FN5-FM5</f>
        <v>31</v>
      </c>
      <c r="HW5" s="1092">
        <f>HV5/FM5</f>
        <v>0.86111111111111116</v>
      </c>
      <c r="HX5" s="1196">
        <f>FO5-FN5</f>
        <v>-40</v>
      </c>
      <c r="HY5" s="1092">
        <f>HX5/FN5</f>
        <v>-0.59701492537313428</v>
      </c>
      <c r="HZ5" s="1196">
        <f>FP5-FO5</f>
        <v>30</v>
      </c>
      <c r="IA5" s="1092">
        <f>HZ5/FO5</f>
        <v>1.1111111111111112</v>
      </c>
      <c r="IB5" s="1196">
        <f>FQ5-FP5</f>
        <v>-5</v>
      </c>
      <c r="IC5" s="1092">
        <f>IB5/FP5</f>
        <v>-8.771929824561403E-2</v>
      </c>
      <c r="ID5" s="1224">
        <f>FT5-FQ5</f>
        <v>-14</v>
      </c>
      <c r="IE5" s="1313">
        <f>ID5/FQ5</f>
        <v>-0.26923076923076922</v>
      </c>
      <c r="IF5" s="1196">
        <f>FU5-FT5</f>
        <v>-38</v>
      </c>
      <c r="IG5" s="1313">
        <f>IF5/FT5</f>
        <v>-1</v>
      </c>
      <c r="IH5" s="1196">
        <f>GF5-GE5</f>
        <v>38</v>
      </c>
      <c r="II5" s="1092" t="e">
        <f>IH5/GE5</f>
        <v>#DIV/0!</v>
      </c>
      <c r="IJ5" s="1196">
        <f>GG5-GF5</f>
        <v>0</v>
      </c>
      <c r="IK5" s="1092">
        <f>IJ5/GF5</f>
        <v>0</v>
      </c>
      <c r="IL5" s="1187">
        <f>GH5-GG5</f>
        <v>-57</v>
      </c>
      <c r="IM5" s="1318">
        <f>IL5/GG5</f>
        <v>-1.5</v>
      </c>
      <c r="IN5" s="1187">
        <f>GI5-GH5</f>
        <v>18.666666666666668</v>
      </c>
      <c r="IO5" s="1318">
        <f>IN5/GH5</f>
        <v>-0.98245614035087725</v>
      </c>
      <c r="IP5" s="1187">
        <f>GJ5-GI5</f>
        <v>8.3333333333333339</v>
      </c>
      <c r="IQ5" s="1318">
        <f>IP5/GI5</f>
        <v>-25.000000000000004</v>
      </c>
      <c r="IR5" s="1196">
        <f>GK5-GJ5</f>
        <v>-7.7894736842105265</v>
      </c>
      <c r="IS5" s="1318">
        <f>IR5/GJ5</f>
        <v>-0.97368421052631582</v>
      </c>
      <c r="IT5" s="1196">
        <f>GL5-GK5</f>
        <v>1.7894736842105263</v>
      </c>
      <c r="IU5" s="1318">
        <f>IT5/GK5</f>
        <v>8.5</v>
      </c>
      <c r="IV5" s="1196">
        <f>GM5-GC5</f>
        <v>4.3478260869565216E-2</v>
      </c>
      <c r="IW5" s="1318">
        <f>IV5/GL5</f>
        <v>2.1739130434782608E-2</v>
      </c>
      <c r="IX5" s="1196">
        <f>GD5-GC5</f>
        <v>0</v>
      </c>
      <c r="IY5" s="1318" t="e">
        <f>IX5/GC5</f>
        <v>#DIV/0!</v>
      </c>
      <c r="IZ5" s="1196">
        <f>GD5-GN5</f>
        <v>15</v>
      </c>
      <c r="JA5" s="1316">
        <f>IZ5/GN5</f>
        <v>-1</v>
      </c>
      <c r="JB5" s="783">
        <f>FF5</f>
        <v>46</v>
      </c>
      <c r="JC5" s="1054">
        <f>FT5</f>
        <v>38</v>
      </c>
      <c r="JD5" s="113">
        <f>JC5-JB5</f>
        <v>-8</v>
      </c>
      <c r="JE5" s="100">
        <f>IF(ISERROR(JD5/JB5),0,JD5/JB5)</f>
        <v>-0.17391304347826086</v>
      </c>
      <c r="JF5" s="1174"/>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SUM(FF6:FQ6)/$FR$4</f>
        <v>1814.5</v>
      </c>
      <c r="FT6" s="1015">
        <v>1785</v>
      </c>
      <c r="FU6" s="1016"/>
      <c r="FV6" s="1015"/>
      <c r="FW6" s="1016"/>
      <c r="FX6" s="1015"/>
      <c r="FY6" s="1016"/>
      <c r="FZ6" s="1015"/>
      <c r="GA6" s="1016"/>
      <c r="GB6" s="1015"/>
      <c r="GC6" s="1016"/>
      <c r="GD6" s="1015"/>
      <c r="GE6" s="1016"/>
      <c r="GF6" s="172">
        <f>SUM(FT6:GE6)</f>
        <v>1785</v>
      </c>
      <c r="GG6" s="172">
        <f>SUM(FT6:GE6)/$GF$4</f>
        <v>1785</v>
      </c>
      <c r="GH6" s="1025">
        <f>ER6-EO6</f>
        <v>123</v>
      </c>
      <c r="GI6" s="1106">
        <f>GH6/EO6</f>
        <v>6.6811515480716996E-2</v>
      </c>
      <c r="GJ6" s="1025">
        <f>ES6-ER6</f>
        <v>-168</v>
      </c>
      <c r="GK6" s="1106">
        <f>GJ6/ER6</f>
        <v>-8.5539714867617106E-2</v>
      </c>
      <c r="GL6" s="1025">
        <f>ET6-ES6</f>
        <v>61</v>
      </c>
      <c r="GM6" s="1106">
        <f>GL6/ES6</f>
        <v>3.3964365256124722E-2</v>
      </c>
      <c r="GN6" s="1025">
        <f>EU6-ET6</f>
        <v>298</v>
      </c>
      <c r="GO6" s="1106">
        <f>GN6/ET6</f>
        <v>0.16047388260635434</v>
      </c>
      <c r="GP6" s="1025">
        <f>EV6-EU6</f>
        <v>-386</v>
      </c>
      <c r="GQ6" s="1106">
        <f>GP6/EU6</f>
        <v>-0.17911832946635731</v>
      </c>
      <c r="GR6" s="1025">
        <f>EW6-EV6</f>
        <v>29</v>
      </c>
      <c r="GS6" s="1106">
        <f>GR6/EV6</f>
        <v>1.6393442622950821E-2</v>
      </c>
      <c r="GT6" s="1025">
        <f>EX6-EW6</f>
        <v>442</v>
      </c>
      <c r="GU6" s="1093">
        <f>GT6/EW6</f>
        <v>0.24582869855394884</v>
      </c>
      <c r="GV6" s="1025">
        <f>EY6-EX6</f>
        <v>70</v>
      </c>
      <c r="GW6" s="1093">
        <f>GV6/EX6</f>
        <v>3.125E-2</v>
      </c>
      <c r="GX6" s="1025">
        <f>EZ6-EY6</f>
        <v>-207</v>
      </c>
      <c r="GY6" s="1093">
        <f>GX6/EY6</f>
        <v>-8.9610389610389612E-2</v>
      </c>
      <c r="GZ6" s="1025">
        <f>FA6-EZ6</f>
        <v>-349</v>
      </c>
      <c r="HA6" s="1093">
        <f>GZ6/EZ6</f>
        <v>-0.16595339990489777</v>
      </c>
      <c r="HB6" s="1025">
        <f>FB6-FA6</f>
        <v>-37</v>
      </c>
      <c r="HC6" s="1093">
        <f>HB6/FA6</f>
        <v>-2.1094640820980615E-2</v>
      </c>
      <c r="HD6" s="1025">
        <f>FC6-FB6</f>
        <v>343</v>
      </c>
      <c r="HE6" s="1093">
        <f>HD6/FB6</f>
        <v>0.19976703552708211</v>
      </c>
      <c r="HF6" s="1224">
        <f>FF6-FC6</f>
        <v>-331</v>
      </c>
      <c r="HG6" s="852">
        <f>HF6/FC6</f>
        <v>-0.16067961165048544</v>
      </c>
      <c r="HH6" s="29">
        <f>FG6-FF6</f>
        <v>-56</v>
      </c>
      <c r="HI6" s="1106">
        <f>HH6/FF6</f>
        <v>-3.2388663967611336E-2</v>
      </c>
      <c r="HJ6" s="29">
        <f>FH6-FG6</f>
        <v>-203</v>
      </c>
      <c r="HK6" s="1093">
        <f>HJ6/FG6</f>
        <v>-0.12133891213389121</v>
      </c>
      <c r="HL6" s="29">
        <f>FI6-FH6</f>
        <v>235</v>
      </c>
      <c r="HM6" s="1093">
        <f>HL6/FH6</f>
        <v>0.1598639455782313</v>
      </c>
      <c r="HN6" s="1188">
        <f>FJ6-FI6</f>
        <v>-214</v>
      </c>
      <c r="HO6" s="1093">
        <f>HN6/FI6</f>
        <v>-0.12551319648093842</v>
      </c>
      <c r="HP6" s="1188">
        <f>FK6-FJ6</f>
        <v>-93</v>
      </c>
      <c r="HQ6" s="1093">
        <f>HP6/FJ6</f>
        <v>-6.2374245472837021E-2</v>
      </c>
      <c r="HR6" s="1188">
        <f>FL6-FK6</f>
        <v>794</v>
      </c>
      <c r="HS6" s="1093">
        <f>HR6/FK6</f>
        <v>0.5679542203147353</v>
      </c>
      <c r="HT6" s="29">
        <f>FM6-FL6</f>
        <v>321</v>
      </c>
      <c r="HU6" s="1093">
        <f>HT6/FL6</f>
        <v>0.14644160583941607</v>
      </c>
      <c r="HV6" s="29">
        <f>FN6-FM6</f>
        <v>-637</v>
      </c>
      <c r="HW6" s="1093">
        <f>HV6/FM6</f>
        <v>-0.25348189415041783</v>
      </c>
      <c r="HX6" s="29">
        <f>FO6-FN6</f>
        <v>57</v>
      </c>
      <c r="HY6" s="1093">
        <f>HX6/FN6</f>
        <v>3.0383795309168442E-2</v>
      </c>
      <c r="HZ6" s="29">
        <f>FP6-FO6</f>
        <v>-112</v>
      </c>
      <c r="IA6" s="1093">
        <f>HZ6/FO6</f>
        <v>-5.7941024314536987E-2</v>
      </c>
      <c r="IB6" s="29">
        <f>FQ6-FP6</f>
        <v>152</v>
      </c>
      <c r="IC6" s="1093">
        <f>IB6/FP6</f>
        <v>8.3470620538165841E-2</v>
      </c>
      <c r="ID6" s="1224">
        <f>FT6-FQ6</f>
        <v>-188</v>
      </c>
      <c r="IE6" s="852">
        <f>ID6/FQ6</f>
        <v>-9.5286365940192602E-2</v>
      </c>
      <c r="IF6" s="29">
        <f>FU6-FT6</f>
        <v>-1785</v>
      </c>
      <c r="IG6" s="852">
        <f>IF6/FT6</f>
        <v>-1</v>
      </c>
      <c r="IH6" s="29">
        <f>GF6-GE6</f>
        <v>1785</v>
      </c>
      <c r="II6" s="1093" t="e">
        <f>IH6/GE6</f>
        <v>#DIV/0!</v>
      </c>
      <c r="IJ6" s="29">
        <f>GG6-GF6</f>
        <v>0</v>
      </c>
      <c r="IK6" s="1093">
        <f>IJ6/GF6</f>
        <v>0</v>
      </c>
      <c r="IL6" s="1188">
        <f>GH6-GG6</f>
        <v>-1662</v>
      </c>
      <c r="IM6" s="188">
        <f>IL6/GG6</f>
        <v>-0.93109243697478994</v>
      </c>
      <c r="IN6" s="1188">
        <f>GI6-GH6</f>
        <v>-122.93318848451928</v>
      </c>
      <c r="IO6" s="188">
        <f>IN6/GH6</f>
        <v>-0.99945681694731114</v>
      </c>
      <c r="IP6" s="1188">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7">
        <f>IZ6/GN6</f>
        <v>-1</v>
      </c>
      <c r="JB6" s="1071">
        <f>FF6</f>
        <v>1729</v>
      </c>
      <c r="JC6" s="1054">
        <f>FT6</f>
        <v>1785</v>
      </c>
      <c r="JD6" s="113">
        <f>JC6-JB6</f>
        <v>56</v>
      </c>
      <c r="JE6" s="100">
        <f>IF(ISERROR(JD6/JB6),0,JD6/JB6)</f>
        <v>3.2388663967611336E-2</v>
      </c>
      <c r="JF6" s="1174"/>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c r="FV7" s="13"/>
      <c r="FW7" s="57"/>
      <c r="FX7" s="13"/>
      <c r="FY7" s="57"/>
      <c r="FZ7" s="13"/>
      <c r="GA7" s="57"/>
      <c r="GB7" s="13"/>
      <c r="GC7" s="57"/>
      <c r="GD7" s="13"/>
      <c r="GE7" s="57"/>
      <c r="GF7" s="169">
        <f>SUM(FT7:GE7)</f>
        <v>22</v>
      </c>
      <c r="GG7" s="204">
        <f>SUM(FT7:GE7)/$GF$4</f>
        <v>22</v>
      </c>
      <c r="GH7" s="1025">
        <f>ER7-EO7</f>
        <v>17</v>
      </c>
      <c r="GI7" s="1106">
        <f>GH7/EO7</f>
        <v>0.2073170731707317</v>
      </c>
      <c r="GJ7" s="1025">
        <f>ES7-ER7</f>
        <v>-19</v>
      </c>
      <c r="GK7" s="1106">
        <f>GJ7/ER7</f>
        <v>-0.19191919191919191</v>
      </c>
      <c r="GL7" s="1025">
        <f>ET7-ES7</f>
        <v>36</v>
      </c>
      <c r="GM7" s="1106">
        <f>GL7/ES7</f>
        <v>0.45</v>
      </c>
      <c r="GN7" s="1025">
        <f>EU7-ET7</f>
        <v>3</v>
      </c>
      <c r="GO7" s="1106">
        <f>GN7/ET7</f>
        <v>2.5862068965517241E-2</v>
      </c>
      <c r="GP7" s="1025">
        <f>EV7-EU7</f>
        <v>-38</v>
      </c>
      <c r="GQ7" s="1106">
        <f>GP7/EU7</f>
        <v>-0.31932773109243695</v>
      </c>
      <c r="GR7" s="1025">
        <f>EW7-EV7</f>
        <v>38</v>
      </c>
      <c r="GS7" s="1106">
        <f>GR7/EV7</f>
        <v>0.46913580246913578</v>
      </c>
      <c r="GT7" s="1025">
        <f>EX7-EW7</f>
        <v>-27</v>
      </c>
      <c r="GU7" s="1093">
        <f>GT7/EW7</f>
        <v>-0.22689075630252101</v>
      </c>
      <c r="GV7" s="1025">
        <f>EY7-EX7</f>
        <v>123</v>
      </c>
      <c r="GW7" s="1093">
        <f>GV7/EX7</f>
        <v>1.3369565217391304</v>
      </c>
      <c r="GX7" s="1025">
        <f>EZ7-EY7</f>
        <v>-96</v>
      </c>
      <c r="GY7" s="1093">
        <f>GX7/EY7</f>
        <v>-0.44651162790697674</v>
      </c>
      <c r="GZ7" s="1025">
        <f>FA7-EZ7</f>
        <v>-85</v>
      </c>
      <c r="HA7" s="1093">
        <f>GZ7/EZ7</f>
        <v>-0.7142857142857143</v>
      </c>
      <c r="HB7" s="1025">
        <f>FB7-FA7</f>
        <v>-7</v>
      </c>
      <c r="HC7" s="1093">
        <f>HB7/FA7</f>
        <v>-0.20588235294117646</v>
      </c>
      <c r="HD7" s="1025">
        <f>FC7-FB7</f>
        <v>15</v>
      </c>
      <c r="HE7" s="1093">
        <f>HD7/FB7</f>
        <v>0.55555555555555558</v>
      </c>
      <c r="HF7" s="1224">
        <f>FF7-FC7</f>
        <v>-26</v>
      </c>
      <c r="HG7" s="852">
        <f>HF7/FC7</f>
        <v>-0.61904761904761907</v>
      </c>
      <c r="HH7" s="29">
        <f>FG7-FF7</f>
        <v>6</v>
      </c>
      <c r="HI7" s="1106">
        <f>HH7/FF7</f>
        <v>0.375</v>
      </c>
      <c r="HJ7" s="29">
        <f>FH7-FG7</f>
        <v>-11</v>
      </c>
      <c r="HK7" s="1093">
        <f>HJ7/FG7</f>
        <v>-0.5</v>
      </c>
      <c r="HL7" s="29">
        <f>FI7-FH7</f>
        <v>-1</v>
      </c>
      <c r="HM7" s="1093">
        <f>HL7/FH7</f>
        <v>-9.0909090909090912E-2</v>
      </c>
      <c r="HN7" s="1188">
        <f>FJ7-FI7</f>
        <v>-3</v>
      </c>
      <c r="HO7" s="1093">
        <f>HN7/FI7</f>
        <v>-0.3</v>
      </c>
      <c r="HP7" s="1188">
        <f>FK7-FJ7</f>
        <v>6</v>
      </c>
      <c r="HQ7" s="1093">
        <f>HP7/FJ7</f>
        <v>0.8571428571428571</v>
      </c>
      <c r="HR7" s="1188">
        <f>FL7-FK7</f>
        <v>71</v>
      </c>
      <c r="HS7" s="1093">
        <f>HR7/FK7</f>
        <v>5.4615384615384617</v>
      </c>
      <c r="HT7" s="29">
        <f>FM7-FL7</f>
        <v>127</v>
      </c>
      <c r="HU7" s="1093">
        <f>HT7/FL7</f>
        <v>1.5119047619047619</v>
      </c>
      <c r="HV7" s="29">
        <f>FN7-FM7</f>
        <v>-148</v>
      </c>
      <c r="HW7" s="1093">
        <f>HV7/FM7</f>
        <v>-0.70142180094786732</v>
      </c>
      <c r="HX7" s="29">
        <f>FO7-FN7</f>
        <v>113</v>
      </c>
      <c r="HY7" s="1093">
        <f>HX7/FN7</f>
        <v>1.7936507936507937</v>
      </c>
      <c r="HZ7" s="29">
        <f>FP7-FO7</f>
        <v>-150</v>
      </c>
      <c r="IA7" s="1093">
        <f>HZ7/FO7</f>
        <v>-0.85227272727272729</v>
      </c>
      <c r="IB7" s="29">
        <f>FQ7-FP7</f>
        <v>3</v>
      </c>
      <c r="IC7" s="1093">
        <f>IB7/FP7</f>
        <v>0.11538461538461539</v>
      </c>
      <c r="ID7" s="1224">
        <f>FT7-FQ7</f>
        <v>-7</v>
      </c>
      <c r="IE7" s="852">
        <f>ID7/FQ7</f>
        <v>-0.2413793103448276</v>
      </c>
      <c r="IF7" s="29">
        <f>FU7-FT7</f>
        <v>-22</v>
      </c>
      <c r="IG7" s="852">
        <f>IF7/FT7</f>
        <v>-1</v>
      </c>
      <c r="IH7" s="29">
        <f>GF7-GE7</f>
        <v>22</v>
      </c>
      <c r="II7" s="1093" t="e">
        <f>IH7/GE7</f>
        <v>#DIV/0!</v>
      </c>
      <c r="IJ7" s="29">
        <f>GG7-GF7</f>
        <v>0</v>
      </c>
      <c r="IK7" s="1093">
        <f>IJ7/GF7</f>
        <v>0</v>
      </c>
      <c r="IL7" s="1188">
        <f>GH7-GG7</f>
        <v>-5</v>
      </c>
      <c r="IM7" s="188">
        <f>IL7/GG7</f>
        <v>-0.22727272727272727</v>
      </c>
      <c r="IN7" s="1188">
        <f>GI7-GH7</f>
        <v>-16.792682926829269</v>
      </c>
      <c r="IO7" s="188">
        <f>IN7/GH7</f>
        <v>-0.98780487804878048</v>
      </c>
      <c r="IP7" s="1188">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7">
        <f>IZ7/GN7</f>
        <v>-1</v>
      </c>
      <c r="JB7" s="13">
        <f>FF7</f>
        <v>16</v>
      </c>
      <c r="JC7" s="1054">
        <f>FT7</f>
        <v>22</v>
      </c>
      <c r="JD7" s="113">
        <f>JC7-JB7</f>
        <v>6</v>
      </c>
      <c r="JE7" s="100">
        <f>IF(ISERROR(JD7/JB7),0,JD7/JB7)</f>
        <v>0.375</v>
      </c>
      <c r="JF7" s="1174"/>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3">V8</f>
        <v>94733314</v>
      </c>
      <c r="X8" s="49">
        <f t="shared" si="153"/>
        <v>94733314</v>
      </c>
      <c r="Y8" s="58">
        <f t="shared" si="153"/>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4">AJ8</f>
        <v>94733314</v>
      </c>
      <c r="AL8" s="49">
        <f t="shared" si="154"/>
        <v>94733314</v>
      </c>
      <c r="AM8" s="58">
        <f t="shared" si="154"/>
        <v>94733314</v>
      </c>
      <c r="AN8" s="49">
        <f t="shared" si="154"/>
        <v>94733314</v>
      </c>
      <c r="AO8" s="58">
        <f t="shared" si="154"/>
        <v>94733314</v>
      </c>
      <c r="AP8" s="49">
        <f t="shared" si="154"/>
        <v>94733314</v>
      </c>
      <c r="AQ8" s="58">
        <f t="shared" si="154"/>
        <v>94733314</v>
      </c>
      <c r="AR8" s="49">
        <f t="shared" si="154"/>
        <v>94733314</v>
      </c>
      <c r="AS8" s="58">
        <f t="shared" si="154"/>
        <v>94733314</v>
      </c>
      <c r="AT8" s="49">
        <f t="shared" si="154"/>
        <v>94733314</v>
      </c>
      <c r="AU8" s="58">
        <f t="shared" si="154"/>
        <v>94733314</v>
      </c>
      <c r="AV8" s="49">
        <f>AG8</f>
        <v>94733314</v>
      </c>
      <c r="AW8" s="49">
        <f>AV8</f>
        <v>94733314</v>
      </c>
      <c r="AX8" s="49">
        <f>AU8</f>
        <v>94733314</v>
      </c>
      <c r="AY8" s="58">
        <f t="shared" ref="AY8:BI8" si="155">AX8</f>
        <v>94733314</v>
      </c>
      <c r="AZ8" s="49">
        <f t="shared" si="155"/>
        <v>94733314</v>
      </c>
      <c r="BA8" s="58">
        <f t="shared" si="155"/>
        <v>94733314</v>
      </c>
      <c r="BB8" s="49">
        <f t="shared" si="155"/>
        <v>94733314</v>
      </c>
      <c r="BC8" s="58">
        <f t="shared" si="155"/>
        <v>94733314</v>
      </c>
      <c r="BD8" s="49">
        <f t="shared" si="155"/>
        <v>94733314</v>
      </c>
      <c r="BE8" s="58">
        <f t="shared" si="155"/>
        <v>94733314</v>
      </c>
      <c r="BF8" s="49">
        <f t="shared" si="155"/>
        <v>94733314</v>
      </c>
      <c r="BG8" s="58">
        <f t="shared" si="155"/>
        <v>94733314</v>
      </c>
      <c r="BH8" s="49">
        <f t="shared" si="155"/>
        <v>94733314</v>
      </c>
      <c r="BI8" s="58">
        <f t="shared" si="155"/>
        <v>94733314</v>
      </c>
      <c r="BJ8" s="49">
        <f>AU8</f>
        <v>94733314</v>
      </c>
      <c r="BK8" s="49">
        <f>BJ8</f>
        <v>94733314</v>
      </c>
      <c r="BL8" s="49">
        <f>BI8</f>
        <v>94733314</v>
      </c>
      <c r="BM8" s="58">
        <f t="shared" ref="BM8" si="156">BL8</f>
        <v>94733314</v>
      </c>
      <c r="BN8" s="49">
        <f t="shared" ref="BN8" si="157">BM8</f>
        <v>94733314</v>
      </c>
      <c r="BO8" s="58">
        <f t="shared" ref="BO8" si="158">BN8</f>
        <v>94733314</v>
      </c>
      <c r="BP8" s="49">
        <f t="shared" ref="BP8" si="159">BO8</f>
        <v>94733314</v>
      </c>
      <c r="BQ8" s="58">
        <f t="shared" ref="BQ8" si="160">BP8</f>
        <v>94733314</v>
      </c>
      <c r="BR8" s="49">
        <f t="shared" ref="BR8" si="161">BQ8</f>
        <v>94733314</v>
      </c>
      <c r="BS8" s="58">
        <f t="shared" ref="BS8" si="162">BR8</f>
        <v>94733314</v>
      </c>
      <c r="BT8" s="49">
        <f t="shared" ref="BT8" si="163">BS8</f>
        <v>94733314</v>
      </c>
      <c r="BU8" s="58">
        <f t="shared" ref="BU8" si="164">BT8</f>
        <v>94733314</v>
      </c>
      <c r="BV8" s="49">
        <f t="shared" ref="BV8" si="165">BU8</f>
        <v>94733314</v>
      </c>
      <c r="BW8" s="58">
        <f t="shared" ref="BW8" si="166">BV8</f>
        <v>94733314</v>
      </c>
      <c r="BX8" s="49">
        <f>BI8</f>
        <v>94733314</v>
      </c>
      <c r="BY8" s="49">
        <f>BX8</f>
        <v>94733314</v>
      </c>
      <c r="BZ8" s="49">
        <f>BW8</f>
        <v>94733314</v>
      </c>
      <c r="CA8" s="58">
        <f t="shared" ref="CA8" si="167">BZ8</f>
        <v>94733314</v>
      </c>
      <c r="CB8" s="49">
        <f t="shared" ref="CB8" si="168">CA8</f>
        <v>94733314</v>
      </c>
      <c r="CC8" s="58">
        <f t="shared" ref="CC8" si="169">CB8</f>
        <v>94733314</v>
      </c>
      <c r="CD8" s="49">
        <f t="shared" ref="CD8" si="170">CC8</f>
        <v>94733314</v>
      </c>
      <c r="CE8" s="58">
        <f t="shared" ref="CE8" si="171">CD8</f>
        <v>94733314</v>
      </c>
      <c r="CF8" s="49">
        <f t="shared" ref="CF8" si="172">CE8</f>
        <v>94733314</v>
      </c>
      <c r="CG8" s="58">
        <f t="shared" ref="CG8" si="173">CF8</f>
        <v>94733314</v>
      </c>
      <c r="CH8" s="49">
        <f t="shared" ref="CH8" si="174">CG8</f>
        <v>94733314</v>
      </c>
      <c r="CI8" s="58">
        <f t="shared" ref="CI8" si="175">CH8</f>
        <v>94733314</v>
      </c>
      <c r="CJ8" s="49">
        <f t="shared" ref="CJ8" si="176">CI8</f>
        <v>94733314</v>
      </c>
      <c r="CK8" s="58">
        <f t="shared" ref="CK8" si="177">CJ8</f>
        <v>94733314</v>
      </c>
      <c r="CL8" s="49">
        <f>BW8</f>
        <v>94733314</v>
      </c>
      <c r="CM8" s="49">
        <f>CL8</f>
        <v>94733314</v>
      </c>
      <c r="CN8" s="49">
        <f>CK8</f>
        <v>94733314</v>
      </c>
      <c r="CO8" s="58">
        <f t="shared" ref="CO8" si="178">CN8</f>
        <v>94733314</v>
      </c>
      <c r="CP8" s="49">
        <f t="shared" ref="CP8" si="179">CO8</f>
        <v>94733314</v>
      </c>
      <c r="CQ8" s="58">
        <f t="shared" ref="CQ8" si="180">CP8</f>
        <v>94733314</v>
      </c>
      <c r="CR8" s="49">
        <f t="shared" ref="CR8" si="181">CQ8</f>
        <v>94733314</v>
      </c>
      <c r="CS8" s="58">
        <f t="shared" ref="CS8" si="182">CR8</f>
        <v>94733314</v>
      </c>
      <c r="CT8" s="49">
        <f t="shared" ref="CT8" si="183">CS8</f>
        <v>94733314</v>
      </c>
      <c r="CU8" s="58">
        <f t="shared" ref="CU8" si="184">CT8</f>
        <v>94733314</v>
      </c>
      <c r="CV8" s="49">
        <f t="shared" ref="CV8" si="185">CU8</f>
        <v>94733314</v>
      </c>
      <c r="CW8" s="58">
        <f t="shared" ref="CW8" si="186">CV8</f>
        <v>94733314</v>
      </c>
      <c r="CX8" s="49">
        <f t="shared" ref="CX8" si="187">CW8</f>
        <v>94733314</v>
      </c>
      <c r="CY8" s="58">
        <f t="shared" ref="CY8" si="188">CX8</f>
        <v>94733314</v>
      </c>
      <c r="CZ8" s="49">
        <f>CK8</f>
        <v>94733314</v>
      </c>
      <c r="DA8" s="49">
        <f>CZ8</f>
        <v>94733314</v>
      </c>
      <c r="DB8" s="49">
        <f>CY8</f>
        <v>94733314</v>
      </c>
      <c r="DC8" s="58">
        <f t="shared" ref="DC8" si="189">DB8</f>
        <v>94733314</v>
      </c>
      <c r="DD8" s="49">
        <f t="shared" ref="DD8" si="190">DC8</f>
        <v>94733314</v>
      </c>
      <c r="DE8" s="58">
        <f t="shared" ref="DE8" si="191">DD8</f>
        <v>94733314</v>
      </c>
      <c r="DF8" s="49">
        <f t="shared" ref="DF8" si="192">DE8</f>
        <v>94733314</v>
      </c>
      <c r="DG8" s="58">
        <f t="shared" ref="DG8" si="193">DF8</f>
        <v>94733314</v>
      </c>
      <c r="DH8" s="49">
        <f t="shared" ref="DH8" si="194">DG8</f>
        <v>94733314</v>
      </c>
      <c r="DI8" s="58">
        <f t="shared" ref="DI8" si="195">DH8</f>
        <v>94733314</v>
      </c>
      <c r="DJ8" s="49">
        <f t="shared" ref="DJ8" si="196">DI8</f>
        <v>94733314</v>
      </c>
      <c r="DK8" s="58">
        <f t="shared" ref="DK8" si="197">DJ8</f>
        <v>94733314</v>
      </c>
      <c r="DL8" s="49">
        <f t="shared" ref="DL8" si="198">DK8</f>
        <v>94733314</v>
      </c>
      <c r="DM8" s="58">
        <f t="shared" ref="DM8" si="199">DL8</f>
        <v>94733314</v>
      </c>
      <c r="DN8" s="49">
        <f>CY8</f>
        <v>94733314</v>
      </c>
      <c r="DO8" s="49">
        <f>DN8</f>
        <v>94733314</v>
      </c>
      <c r="DP8" s="49">
        <f>DM8</f>
        <v>94733314</v>
      </c>
      <c r="DQ8" s="58">
        <f t="shared" ref="DQ8" si="200">DP8</f>
        <v>94733314</v>
      </c>
      <c r="DR8" s="49">
        <f t="shared" ref="DR8" si="201">DQ8</f>
        <v>94733314</v>
      </c>
      <c r="DS8" s="58">
        <f t="shared" ref="DS8" si="202">DR8</f>
        <v>94733314</v>
      </c>
      <c r="DT8" s="49">
        <f t="shared" ref="DT8" si="203">DS8</f>
        <v>94733314</v>
      </c>
      <c r="DU8" s="58">
        <f t="shared" ref="DU8" si="204">DT8</f>
        <v>94733314</v>
      </c>
      <c r="DV8" s="49">
        <f t="shared" ref="DV8" si="205">DU8</f>
        <v>94733314</v>
      </c>
      <c r="DW8" s="58">
        <f t="shared" ref="DW8" si="206">DV8</f>
        <v>94733314</v>
      </c>
      <c r="DX8" s="49">
        <f t="shared" ref="DX8" si="207">DW8</f>
        <v>94733314</v>
      </c>
      <c r="DY8" s="58">
        <f t="shared" ref="DY8" si="208">DX8</f>
        <v>94733314</v>
      </c>
      <c r="DZ8" s="49">
        <f t="shared" ref="DZ8" si="209">DY8</f>
        <v>94733314</v>
      </c>
      <c r="EA8" s="58">
        <f t="shared" ref="EA8" si="210">DZ8</f>
        <v>94733314</v>
      </c>
      <c r="EB8" s="49">
        <f>DM8</f>
        <v>94733314</v>
      </c>
      <c r="EC8" s="49">
        <f>EB8</f>
        <v>94733314</v>
      </c>
      <c r="ED8" s="49">
        <f>EA8</f>
        <v>94733314</v>
      </c>
      <c r="EE8" s="58">
        <f t="shared" ref="EE8" si="211">ED8</f>
        <v>94733314</v>
      </c>
      <c r="EF8" s="49">
        <f t="shared" ref="EF8" si="212">EE8</f>
        <v>94733314</v>
      </c>
      <c r="EG8" s="58">
        <f t="shared" ref="EG8" si="213">EF8</f>
        <v>94733314</v>
      </c>
      <c r="EH8" s="49">
        <f t="shared" ref="EH8" si="214">EG8</f>
        <v>94733314</v>
      </c>
      <c r="EI8" s="58">
        <f t="shared" ref="EI8" si="215">EH8</f>
        <v>94733314</v>
      </c>
      <c r="EJ8" s="49">
        <f t="shared" ref="EJ8" si="216">EI8</f>
        <v>94733314</v>
      </c>
      <c r="EK8" s="58">
        <f t="shared" ref="EK8" si="217">EJ8</f>
        <v>94733314</v>
      </c>
      <c r="EL8" s="49">
        <f t="shared" ref="EL8" si="218">EK8</f>
        <v>94733314</v>
      </c>
      <c r="EM8" s="58">
        <f t="shared" ref="EM8" si="219">EL8</f>
        <v>94733314</v>
      </c>
      <c r="EN8" s="49">
        <f t="shared" ref="EN8" si="220">EM8</f>
        <v>94733314</v>
      </c>
      <c r="EO8" s="58">
        <v>94733314</v>
      </c>
      <c r="EP8" s="49">
        <f>EA8</f>
        <v>94733314</v>
      </c>
      <c r="EQ8" s="49">
        <f>EP8</f>
        <v>94733314</v>
      </c>
      <c r="ER8" s="49">
        <f>EQ8</f>
        <v>94733314</v>
      </c>
      <c r="ES8" s="58">
        <f t="shared" ref="ES8" si="221">ER8</f>
        <v>94733314</v>
      </c>
      <c r="ET8" s="49">
        <f t="shared" ref="ET8" si="222">ES8</f>
        <v>94733314</v>
      </c>
      <c r="EU8" s="58">
        <f t="shared" ref="EU8" si="223">ET8</f>
        <v>94733314</v>
      </c>
      <c r="EV8" s="49">
        <f t="shared" ref="EV8" si="224">EU8</f>
        <v>94733314</v>
      </c>
      <c r="EW8" s="58">
        <f t="shared" ref="EW8" si="225">EV8</f>
        <v>94733314</v>
      </c>
      <c r="EX8" s="49">
        <f t="shared" ref="EX8" si="226">EW8</f>
        <v>94733314</v>
      </c>
      <c r="EY8" s="58">
        <f t="shared" ref="EY8" si="227">EX8</f>
        <v>94733314</v>
      </c>
      <c r="EZ8" s="49">
        <f t="shared" ref="EZ8" si="228">EY8</f>
        <v>94733314</v>
      </c>
      <c r="FA8" s="58">
        <f t="shared" ref="FA8" si="229">EZ8</f>
        <v>94733314</v>
      </c>
      <c r="FB8" s="49">
        <f t="shared" ref="FB8" si="230">FA8</f>
        <v>94733314</v>
      </c>
      <c r="FC8" s="58">
        <f t="shared" ref="FC8" si="231">FB8</f>
        <v>94733314</v>
      </c>
      <c r="FD8" s="49">
        <f>EO8</f>
        <v>94733314</v>
      </c>
      <c r="FE8" s="49">
        <f>FD8</f>
        <v>94733314</v>
      </c>
      <c r="FF8" s="49">
        <f>FE8</f>
        <v>94733314</v>
      </c>
      <c r="FG8" s="58">
        <f t="shared" ref="FG8" si="232">FF8</f>
        <v>94733314</v>
      </c>
      <c r="FH8" s="49">
        <f t="shared" ref="FH8" si="233">FG8</f>
        <v>94733314</v>
      </c>
      <c r="FI8" s="58">
        <f t="shared" ref="FI8" si="234">FH8</f>
        <v>94733314</v>
      </c>
      <c r="FJ8" s="49">
        <f t="shared" ref="FJ8" si="235">FI8</f>
        <v>94733314</v>
      </c>
      <c r="FK8" s="58">
        <f t="shared" ref="FK8" si="236">FJ8</f>
        <v>94733314</v>
      </c>
      <c r="FL8" s="49">
        <f t="shared" ref="FL8" si="237">FK8</f>
        <v>94733314</v>
      </c>
      <c r="FM8" s="58">
        <f t="shared" ref="FM8" si="238">FL8</f>
        <v>94733314</v>
      </c>
      <c r="FN8" s="49">
        <f t="shared" ref="FN8" si="239">FM8</f>
        <v>94733314</v>
      </c>
      <c r="FO8" s="58">
        <f t="shared" ref="FO8" si="240">FN8</f>
        <v>94733314</v>
      </c>
      <c r="FP8" s="49">
        <f t="shared" ref="FP8" si="241">FO8</f>
        <v>94733314</v>
      </c>
      <c r="FQ8" s="58">
        <f t="shared" ref="FQ8" si="242">FP8</f>
        <v>94733314</v>
      </c>
      <c r="FR8" s="49">
        <f>FC8</f>
        <v>94733314</v>
      </c>
      <c r="FS8" s="49">
        <f>FR8</f>
        <v>94733314</v>
      </c>
      <c r="FT8" s="49">
        <f>FS8</f>
        <v>94733314</v>
      </c>
      <c r="FU8" s="58">
        <f t="shared" ref="FU8" si="243">FT8</f>
        <v>94733314</v>
      </c>
      <c r="FV8" s="49">
        <f t="shared" ref="FV8" si="244">FU8</f>
        <v>94733314</v>
      </c>
      <c r="FW8" s="58">
        <f t="shared" ref="FW8" si="245">FV8</f>
        <v>94733314</v>
      </c>
      <c r="FX8" s="49">
        <f t="shared" ref="FX8" si="246">FW8</f>
        <v>94733314</v>
      </c>
      <c r="FY8" s="58">
        <f t="shared" ref="FY8" si="247">FX8</f>
        <v>94733314</v>
      </c>
      <c r="FZ8" s="49">
        <f t="shared" ref="FZ8" si="248">FY8</f>
        <v>94733314</v>
      </c>
      <c r="GA8" s="58">
        <f t="shared" ref="GA8" si="249">FZ8</f>
        <v>94733314</v>
      </c>
      <c r="GB8" s="49">
        <f t="shared" ref="GB8" si="250">GA8</f>
        <v>94733314</v>
      </c>
      <c r="GC8" s="58">
        <f t="shared" ref="GC8" si="251">GB8</f>
        <v>94733314</v>
      </c>
      <c r="GD8" s="49">
        <f t="shared" ref="GD8" si="252">GC8</f>
        <v>94733314</v>
      </c>
      <c r="GE8" s="58">
        <f t="shared" ref="GE8" si="253">GD8</f>
        <v>94733314</v>
      </c>
      <c r="GF8" s="49">
        <f>FQ8</f>
        <v>94733314</v>
      </c>
      <c r="GG8" s="49">
        <f>GF8</f>
        <v>94733314</v>
      </c>
      <c r="GH8" s="1083"/>
      <c r="GI8" s="1094"/>
      <c r="GJ8" s="1083"/>
      <c r="GK8" s="1094"/>
      <c r="GL8" s="1083"/>
      <c r="GM8" s="1094"/>
      <c r="GN8" s="1083"/>
      <c r="GO8" s="1094"/>
      <c r="GP8" s="1083"/>
      <c r="GQ8" s="1094"/>
      <c r="GR8" s="1083"/>
      <c r="GS8" s="1094"/>
      <c r="GT8" s="1083"/>
      <c r="GU8" s="1094"/>
      <c r="GV8" s="1083"/>
      <c r="GW8" s="1094"/>
      <c r="GX8" s="1083"/>
      <c r="GY8" s="1094"/>
      <c r="GZ8" s="1083"/>
      <c r="HA8" s="1094"/>
      <c r="HB8" s="1083"/>
      <c r="HC8" s="1094"/>
      <c r="HD8" s="1083"/>
      <c r="HE8" s="1094"/>
      <c r="HF8" s="1225"/>
      <c r="HG8" s="352"/>
      <c r="HH8" s="1193"/>
      <c r="HI8" s="1094"/>
      <c r="HJ8" s="1193"/>
      <c r="HK8" s="1094"/>
      <c r="HL8" s="1193"/>
      <c r="HM8" s="1094"/>
      <c r="HN8" s="1094"/>
      <c r="HO8" s="1094"/>
      <c r="HP8" s="1094"/>
      <c r="HQ8" s="1094"/>
      <c r="HR8" s="1094"/>
      <c r="HS8" s="1094"/>
      <c r="HT8" s="1193"/>
      <c r="HU8" s="1094"/>
      <c r="HV8" s="1193"/>
      <c r="HW8" s="1094"/>
      <c r="HX8" s="1193"/>
      <c r="HY8" s="1094"/>
      <c r="HZ8" s="1193"/>
      <c r="IA8" s="1094"/>
      <c r="IB8" s="1193"/>
      <c r="IC8" s="1094"/>
      <c r="ID8" s="1225"/>
      <c r="IE8" s="352"/>
      <c r="IF8" s="1193"/>
      <c r="IG8" s="352"/>
      <c r="IH8" s="1193"/>
      <c r="II8" s="1094"/>
      <c r="IJ8" s="1193"/>
      <c r="IK8" s="1094"/>
      <c r="IL8" s="1094"/>
      <c r="IM8" s="352"/>
      <c r="IN8" s="1094"/>
      <c r="IO8" s="352"/>
      <c r="IP8" s="1094"/>
      <c r="IQ8" s="352"/>
      <c r="IR8" s="1193"/>
      <c r="IS8" s="352"/>
      <c r="IT8" s="1193"/>
      <c r="IU8" s="352"/>
      <c r="IV8" s="1193"/>
      <c r="IW8" s="352"/>
      <c r="IX8" s="1193"/>
      <c r="IY8" s="352"/>
      <c r="IZ8" s="1193"/>
      <c r="JA8" s="1083"/>
      <c r="JB8" s="49">
        <f>FF8</f>
        <v>94733314</v>
      </c>
      <c r="JC8" s="904">
        <f>FT8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56"/>
      <c r="C9" s="1356"/>
      <c r="D9" s="1356"/>
      <c r="E9" s="1356"/>
      <c r="F9" s="1356"/>
      <c r="G9" s="1356"/>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0"/>
      <c r="ES9" s="1080"/>
      <c r="ET9" s="1080"/>
      <c r="EU9" s="1080"/>
      <c r="EV9" s="1080"/>
      <c r="EW9" s="1080"/>
      <c r="EX9" s="1080"/>
      <c r="EY9" s="1080"/>
      <c r="EZ9" s="1080"/>
      <c r="FA9" s="1080"/>
      <c r="FB9" s="1080"/>
      <c r="FC9" s="1080"/>
      <c r="FD9" s="1081"/>
      <c r="FE9" s="1082"/>
      <c r="FF9" s="1170"/>
      <c r="FG9" s="1170"/>
      <c r="FH9" s="1170"/>
      <c r="FI9" s="1170"/>
      <c r="FJ9" s="1170"/>
      <c r="FK9" s="1170"/>
      <c r="FL9" s="1170"/>
      <c r="FM9" s="1170"/>
      <c r="FN9" s="1170"/>
      <c r="FO9" s="1170"/>
      <c r="FP9" s="1170"/>
      <c r="FQ9" s="1170"/>
      <c r="FR9" s="1171"/>
      <c r="FS9" s="1172"/>
      <c r="FT9" s="1264"/>
      <c r="FU9" s="1264"/>
      <c r="FV9" s="1264"/>
      <c r="FW9" s="1264"/>
      <c r="FX9" s="1264"/>
      <c r="FY9" s="1264"/>
      <c r="FZ9" s="1264"/>
      <c r="GA9" s="1264"/>
      <c r="GB9" s="1264"/>
      <c r="GC9" s="1264"/>
      <c r="GD9" s="1264"/>
      <c r="GE9" s="1264"/>
      <c r="GF9" s="1265"/>
      <c r="GG9" s="1266"/>
      <c r="GH9" s="1086" t="s">
        <v>129</v>
      </c>
      <c r="GI9" s="1095" t="s">
        <v>300</v>
      </c>
      <c r="GJ9" s="1086" t="s">
        <v>130</v>
      </c>
      <c r="GK9" s="1095" t="s">
        <v>300</v>
      </c>
      <c r="GL9" s="1086" t="s">
        <v>131</v>
      </c>
      <c r="GM9" s="1095" t="s">
        <v>300</v>
      </c>
      <c r="GN9" s="1086" t="s">
        <v>253</v>
      </c>
      <c r="GO9" s="1095" t="s">
        <v>300</v>
      </c>
      <c r="GP9" s="1086" t="s">
        <v>115</v>
      </c>
      <c r="GQ9" s="1095" t="s">
        <v>300</v>
      </c>
      <c r="GR9" s="1086" t="s">
        <v>116</v>
      </c>
      <c r="GS9" s="1095" t="s">
        <v>300</v>
      </c>
      <c r="GT9" s="1086" t="s">
        <v>117</v>
      </c>
      <c r="GU9" s="1095" t="s">
        <v>300</v>
      </c>
      <c r="GV9" s="1086" t="s">
        <v>118</v>
      </c>
      <c r="GW9" s="1095" t="s">
        <v>300</v>
      </c>
      <c r="GX9" s="1086" t="s">
        <v>119</v>
      </c>
      <c r="GY9" s="1095" t="s">
        <v>300</v>
      </c>
      <c r="GZ9" s="1086" t="s">
        <v>120</v>
      </c>
      <c r="HA9" s="1095" t="s">
        <v>300</v>
      </c>
      <c r="HB9" s="1086" t="s">
        <v>121</v>
      </c>
      <c r="HC9" s="1095" t="s">
        <v>300</v>
      </c>
      <c r="HD9" s="1086" t="s">
        <v>132</v>
      </c>
      <c r="HE9" s="1095" t="s">
        <v>300</v>
      </c>
      <c r="HF9" s="1226" t="s">
        <v>129</v>
      </c>
      <c r="HG9" s="1315" t="s">
        <v>331</v>
      </c>
      <c r="HH9" s="1194" t="s">
        <v>130</v>
      </c>
      <c r="HI9" s="1186" t="s">
        <v>331</v>
      </c>
      <c r="HJ9" s="1194" t="s">
        <v>131</v>
      </c>
      <c r="HK9" s="1186" t="s">
        <v>331</v>
      </c>
      <c r="HL9" s="1194" t="s">
        <v>345</v>
      </c>
      <c r="HM9" s="1186" t="s">
        <v>331</v>
      </c>
      <c r="HN9" s="1186" t="s">
        <v>115</v>
      </c>
      <c r="HO9" s="1186" t="s">
        <v>331</v>
      </c>
      <c r="HP9" s="1186" t="s">
        <v>116</v>
      </c>
      <c r="HQ9" s="1186" t="s">
        <v>331</v>
      </c>
      <c r="HR9" s="1186" t="s">
        <v>117</v>
      </c>
      <c r="HS9" s="1186" t="s">
        <v>331</v>
      </c>
      <c r="HT9" s="1194" t="s">
        <v>118</v>
      </c>
      <c r="HU9" s="1186" t="s">
        <v>331</v>
      </c>
      <c r="HV9" s="1194" t="s">
        <v>119</v>
      </c>
      <c r="HW9" s="1186" t="s">
        <v>331</v>
      </c>
      <c r="HX9" s="1194" t="s">
        <v>120</v>
      </c>
      <c r="HY9" s="1186" t="s">
        <v>331</v>
      </c>
      <c r="HZ9" s="1194" t="s">
        <v>121</v>
      </c>
      <c r="IA9" s="1186" t="s">
        <v>331</v>
      </c>
      <c r="IB9" s="1194" t="s">
        <v>132</v>
      </c>
      <c r="IC9" s="1186" t="s">
        <v>331</v>
      </c>
      <c r="ID9" s="1290" t="s">
        <v>129</v>
      </c>
      <c r="IE9" s="1314" t="s">
        <v>351</v>
      </c>
      <c r="IF9" s="1291" t="s">
        <v>130</v>
      </c>
      <c r="IG9" s="1314" t="s">
        <v>351</v>
      </c>
      <c r="IH9" s="1291" t="s">
        <v>131</v>
      </c>
      <c r="II9" s="1314" t="s">
        <v>351</v>
      </c>
      <c r="IJ9" s="1291" t="s">
        <v>345</v>
      </c>
      <c r="IK9" s="1314" t="s">
        <v>351</v>
      </c>
      <c r="IL9" s="1289" t="s">
        <v>115</v>
      </c>
      <c r="IM9" s="1314" t="s">
        <v>351</v>
      </c>
      <c r="IN9" s="1289" t="s">
        <v>116</v>
      </c>
      <c r="IO9" s="1314" t="s">
        <v>351</v>
      </c>
      <c r="IP9" s="1289" t="s">
        <v>117</v>
      </c>
      <c r="IQ9" s="1314" t="s">
        <v>351</v>
      </c>
      <c r="IR9" s="1291" t="s">
        <v>118</v>
      </c>
      <c r="IS9" s="1314" t="s">
        <v>351</v>
      </c>
      <c r="IT9" s="1291" t="s">
        <v>119</v>
      </c>
      <c r="IU9" s="1314" t="s">
        <v>351</v>
      </c>
      <c r="IV9" s="1291" t="s">
        <v>120</v>
      </c>
      <c r="IW9" s="1314" t="s">
        <v>351</v>
      </c>
      <c r="IX9" s="1291" t="s">
        <v>121</v>
      </c>
      <c r="IY9" s="1314" t="s">
        <v>351</v>
      </c>
      <c r="IZ9" s="1291" t="s">
        <v>132</v>
      </c>
      <c r="JA9" s="1303" t="s">
        <v>351</v>
      </c>
      <c r="JB9" s="109" t="s">
        <v>261</v>
      </c>
      <c r="JC9" s="109" t="s">
        <v>262</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202</v>
      </c>
      <c r="KR9" s="443" t="s">
        <v>202</v>
      </c>
      <c r="KS9" s="443" t="s">
        <v>202</v>
      </c>
      <c r="KT9" s="443" t="s">
        <v>202</v>
      </c>
      <c r="KU9" s="443" t="s">
        <v>202</v>
      </c>
      <c r="KV9" s="443" t="s">
        <v>202</v>
      </c>
      <c r="KW9" s="443" t="s">
        <v>202</v>
      </c>
      <c r="KX9" s="443" t="s">
        <v>202</v>
      </c>
      <c r="KY9" s="443" t="s">
        <v>202</v>
      </c>
      <c r="KZ9" s="443" t="s">
        <v>202</v>
      </c>
      <c r="LA9" s="443" t="s">
        <v>202</v>
      </c>
      <c r="LB9" s="443" t="s">
        <v>202</v>
      </c>
      <c r="LC9" s="738" t="s">
        <v>235</v>
      </c>
      <c r="LD9" s="738" t="s">
        <v>235</v>
      </c>
      <c r="LE9" s="738" t="s">
        <v>235</v>
      </c>
      <c r="LF9" s="738" t="s">
        <v>235</v>
      </c>
      <c r="LG9" s="738" t="s">
        <v>235</v>
      </c>
      <c r="LH9" s="738" t="s">
        <v>235</v>
      </c>
      <c r="LI9" s="738" t="s">
        <v>235</v>
      </c>
      <c r="LJ9" s="738" t="s">
        <v>235</v>
      </c>
      <c r="LK9" s="738" t="s">
        <v>235</v>
      </c>
      <c r="LL9" s="738" t="s">
        <v>235</v>
      </c>
      <c r="LM9" s="738" t="s">
        <v>235</v>
      </c>
      <c r="LN9" s="738" t="s">
        <v>235</v>
      </c>
      <c r="LO9" s="810" t="s">
        <v>251</v>
      </c>
      <c r="LP9" s="810" t="s">
        <v>251</v>
      </c>
      <c r="LQ9" s="810" t="s">
        <v>251</v>
      </c>
      <c r="LR9" s="810" t="s">
        <v>251</v>
      </c>
      <c r="LS9" s="810" t="s">
        <v>251</v>
      </c>
      <c r="LT9" s="810" t="s">
        <v>251</v>
      </c>
      <c r="LU9" s="810" t="s">
        <v>251</v>
      </c>
      <c r="LV9" s="810" t="s">
        <v>251</v>
      </c>
      <c r="LW9" s="810" t="s">
        <v>251</v>
      </c>
      <c r="LX9" s="810" t="s">
        <v>251</v>
      </c>
      <c r="LY9" s="810" t="s">
        <v>251</v>
      </c>
      <c r="LZ9" s="810" t="s">
        <v>251</v>
      </c>
      <c r="MA9" s="963" t="s">
        <v>260</v>
      </c>
      <c r="MB9" s="963" t="s">
        <v>260</v>
      </c>
      <c r="MC9" s="963" t="s">
        <v>260</v>
      </c>
      <c r="MD9" s="963" t="s">
        <v>260</v>
      </c>
      <c r="ME9" s="963" t="s">
        <v>260</v>
      </c>
      <c r="MF9" s="963" t="s">
        <v>260</v>
      </c>
      <c r="MG9" s="963" t="s">
        <v>260</v>
      </c>
      <c r="MH9" s="963" t="s">
        <v>260</v>
      </c>
      <c r="MI9" s="963" t="s">
        <v>260</v>
      </c>
      <c r="MJ9" s="963" t="s">
        <v>260</v>
      </c>
      <c r="MK9" s="963" t="s">
        <v>260</v>
      </c>
      <c r="ML9" s="963" t="s">
        <v>260</v>
      </c>
      <c r="MM9" s="986" t="s">
        <v>270</v>
      </c>
      <c r="MN9" s="986" t="s">
        <v>270</v>
      </c>
      <c r="MO9" s="986" t="s">
        <v>270</v>
      </c>
      <c r="MP9" s="986" t="s">
        <v>270</v>
      </c>
      <c r="MQ9" s="986" t="s">
        <v>270</v>
      </c>
      <c r="MR9" s="986" t="s">
        <v>270</v>
      </c>
      <c r="MS9" s="986" t="s">
        <v>270</v>
      </c>
      <c r="MT9" s="986" t="s">
        <v>270</v>
      </c>
      <c r="MU9" s="986" t="s">
        <v>270</v>
      </c>
      <c r="MV9" s="986" t="s">
        <v>270</v>
      </c>
      <c r="MW9" s="986" t="s">
        <v>270</v>
      </c>
      <c r="MX9" s="986" t="s">
        <v>270</v>
      </c>
      <c r="MY9" s="1047" t="s">
        <v>284</v>
      </c>
      <c r="MZ9" s="1047" t="s">
        <v>284</v>
      </c>
      <c r="NA9" s="1047" t="s">
        <v>284</v>
      </c>
      <c r="NB9" s="1047" t="s">
        <v>284</v>
      </c>
      <c r="NC9" s="1047" t="s">
        <v>284</v>
      </c>
      <c r="ND9" s="1047" t="s">
        <v>284</v>
      </c>
      <c r="NE9" s="1047" t="s">
        <v>284</v>
      </c>
      <c r="NF9" s="1047" t="s">
        <v>284</v>
      </c>
      <c r="NG9" s="1047" t="s">
        <v>284</v>
      </c>
      <c r="NH9" s="1047" t="s">
        <v>284</v>
      </c>
      <c r="NI9" s="1047" t="s">
        <v>284</v>
      </c>
      <c r="NJ9" s="1047" t="s">
        <v>284</v>
      </c>
      <c r="NK9" s="1134" t="s">
        <v>327</v>
      </c>
      <c r="NL9" s="1134" t="s">
        <v>327</v>
      </c>
      <c r="NM9" s="1134" t="s">
        <v>327</v>
      </c>
      <c r="NN9" s="1134" t="s">
        <v>327</v>
      </c>
      <c r="NO9" s="1134" t="s">
        <v>327</v>
      </c>
      <c r="NP9" s="1134" t="s">
        <v>327</v>
      </c>
      <c r="NQ9" s="1134" t="s">
        <v>327</v>
      </c>
      <c r="NR9" s="1134" t="s">
        <v>327</v>
      </c>
      <c r="NS9" s="1134" t="s">
        <v>327</v>
      </c>
      <c r="NT9" s="1134" t="s">
        <v>327</v>
      </c>
      <c r="NU9" s="1134" t="s">
        <v>327</v>
      </c>
      <c r="NV9" s="1134" t="s">
        <v>327</v>
      </c>
      <c r="NW9" s="1197" t="s">
        <v>344</v>
      </c>
      <c r="NX9" s="1197" t="s">
        <v>344</v>
      </c>
      <c r="NY9" s="1197" t="s">
        <v>344</v>
      </c>
      <c r="NZ9" s="1197" t="s">
        <v>344</v>
      </c>
      <c r="OA9" s="1197" t="s">
        <v>344</v>
      </c>
      <c r="OB9" s="1197" t="s">
        <v>344</v>
      </c>
      <c r="OC9" s="1197" t="s">
        <v>344</v>
      </c>
      <c r="OD9" s="1197" t="s">
        <v>344</v>
      </c>
      <c r="OE9" s="1197" t="s">
        <v>344</v>
      </c>
      <c r="OF9" s="1197" t="s">
        <v>344</v>
      </c>
      <c r="OG9" s="1197" t="s">
        <v>344</v>
      </c>
      <c r="OH9" s="1197" t="s">
        <v>344</v>
      </c>
      <c r="OI9" s="1267" t="s">
        <v>350</v>
      </c>
      <c r="OJ9" s="1267" t="s">
        <v>350</v>
      </c>
      <c r="OK9" s="1267" t="s">
        <v>350</v>
      </c>
      <c r="OL9" s="1267" t="s">
        <v>350</v>
      </c>
      <c r="OM9" s="1267" t="s">
        <v>350</v>
      </c>
      <c r="ON9" s="1267" t="s">
        <v>350</v>
      </c>
      <c r="OO9" s="1267" t="s">
        <v>350</v>
      </c>
      <c r="OP9" s="1267" t="s">
        <v>350</v>
      </c>
      <c r="OQ9" s="1267" t="s">
        <v>350</v>
      </c>
      <c r="OR9" s="1267" t="s">
        <v>350</v>
      </c>
      <c r="OS9" s="1267" t="s">
        <v>350</v>
      </c>
      <c r="OT9" s="1267" t="s">
        <v>350</v>
      </c>
    </row>
    <row r="10" spans="1:410" s="8" customFormat="1" ht="39" customHeight="1" thickBot="1" x14ac:dyDescent="0.35">
      <c r="A10" s="1351" t="s">
        <v>152</v>
      </c>
      <c r="B10" s="1352"/>
      <c r="C10" s="1352"/>
      <c r="D10" s="1352"/>
      <c r="E10" s="1352"/>
      <c r="F10" s="1352"/>
      <c r="G10" s="1353"/>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200</v>
      </c>
      <c r="BY10" s="135" t="s">
        <v>201</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233</v>
      </c>
      <c r="CM10" s="135" t="s">
        <v>234</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249</v>
      </c>
      <c r="DA10" s="135" t="s">
        <v>250</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258</v>
      </c>
      <c r="DO10" s="135" t="s">
        <v>259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268</v>
      </c>
      <c r="EC10" s="135" t="s">
        <v>269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285</v>
      </c>
      <c r="EQ10" s="135" t="s">
        <v>286</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298</v>
      </c>
      <c r="FE10" s="135" t="s">
        <v>299</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360</v>
      </c>
      <c r="FS10" s="135" t="s">
        <v>361</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362</v>
      </c>
      <c r="GG10" s="135" t="s">
        <v>363</v>
      </c>
      <c r="GH10" s="1362" t="s">
        <v>252</v>
      </c>
      <c r="GI10" s="1363"/>
      <c r="GJ10" s="1362" t="s">
        <v>252</v>
      </c>
      <c r="GK10" s="1363"/>
      <c r="GL10" s="1362" t="s">
        <v>252</v>
      </c>
      <c r="GM10" s="1363"/>
      <c r="GN10" s="1362" t="s">
        <v>252</v>
      </c>
      <c r="GO10" s="1363"/>
      <c r="GP10" s="1362" t="s">
        <v>252</v>
      </c>
      <c r="GQ10" s="1363"/>
      <c r="GR10" s="1362" t="s">
        <v>252</v>
      </c>
      <c r="GS10" s="1363"/>
      <c r="GT10" s="1362" t="s">
        <v>252</v>
      </c>
      <c r="GU10" s="1363"/>
      <c r="GV10" s="1362" t="s">
        <v>296</v>
      </c>
      <c r="GW10" s="1363"/>
      <c r="GX10" s="1362" t="s">
        <v>252</v>
      </c>
      <c r="GY10" s="1363"/>
      <c r="GZ10" s="1362" t="s">
        <v>252</v>
      </c>
      <c r="HA10" s="1363"/>
      <c r="HB10" s="1362" t="s">
        <v>252</v>
      </c>
      <c r="HC10" s="1363"/>
      <c r="HD10" s="1362" t="s">
        <v>252</v>
      </c>
      <c r="HE10" s="1363"/>
      <c r="HF10" s="1362" t="s">
        <v>252</v>
      </c>
      <c r="HG10" s="1363"/>
      <c r="HH10" s="1362" t="s">
        <v>252</v>
      </c>
      <c r="HI10" s="1363"/>
      <c r="HJ10" s="1340" t="s">
        <v>352</v>
      </c>
      <c r="HK10" s="1363"/>
      <c r="HL10" s="1362" t="s">
        <v>252</v>
      </c>
      <c r="HM10" s="1363"/>
      <c r="HN10" s="1362" t="s">
        <v>252</v>
      </c>
      <c r="HO10" s="1363"/>
      <c r="HP10" s="1362" t="s">
        <v>252</v>
      </c>
      <c r="HQ10" s="1363"/>
      <c r="HR10" s="1362" t="s">
        <v>252</v>
      </c>
      <c r="HS10" s="1363"/>
      <c r="HT10" s="1362" t="s">
        <v>252</v>
      </c>
      <c r="HU10" s="1363"/>
      <c r="HV10" s="1362" t="s">
        <v>252</v>
      </c>
      <c r="HW10" s="1363"/>
      <c r="HX10" s="1362" t="s">
        <v>252</v>
      </c>
      <c r="HY10" s="1363"/>
      <c r="HZ10" s="1362" t="s">
        <v>252</v>
      </c>
      <c r="IA10" s="1363"/>
      <c r="IB10" s="1362" t="s">
        <v>252</v>
      </c>
      <c r="IC10" s="1363"/>
      <c r="ID10" s="1362" t="s">
        <v>252</v>
      </c>
      <c r="IE10" s="1363"/>
      <c r="IF10" s="1362" t="s">
        <v>252</v>
      </c>
      <c r="IG10" s="1363"/>
      <c r="IH10" s="1362" t="s">
        <v>252</v>
      </c>
      <c r="II10" s="1363"/>
      <c r="IJ10" s="1362" t="s">
        <v>252</v>
      </c>
      <c r="IK10" s="1363"/>
      <c r="IL10" s="1362" t="s">
        <v>252</v>
      </c>
      <c r="IM10" s="1363"/>
      <c r="IN10" s="1362" t="s">
        <v>252</v>
      </c>
      <c r="IO10" s="1363"/>
      <c r="IP10" s="1362" t="s">
        <v>252</v>
      </c>
      <c r="IQ10" s="1363"/>
      <c r="IR10" s="1362" t="s">
        <v>252</v>
      </c>
      <c r="IS10" s="1363"/>
      <c r="IT10" s="1362" t="s">
        <v>252</v>
      </c>
      <c r="IU10" s="1363"/>
      <c r="IV10" s="1362" t="s">
        <v>252</v>
      </c>
      <c r="IW10" s="1363"/>
      <c r="IX10" s="1362" t="s">
        <v>252</v>
      </c>
      <c r="IY10" s="1363"/>
      <c r="IZ10" s="1362" t="s">
        <v>252</v>
      </c>
      <c r="JA10" s="1363"/>
      <c r="JB10" s="203">
        <f>FF10</f>
        <v>117456</v>
      </c>
      <c r="JC10" s="874">
        <f>FT10</f>
        <v>154345</v>
      </c>
      <c r="JD10" s="1340" t="s">
        <v>188</v>
      </c>
      <c r="JE10" s="1341"/>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4">AJ10</f>
        <v>41121</v>
      </c>
      <c r="JT10" s="235">
        <f t="shared" si="254"/>
        <v>41152</v>
      </c>
      <c r="JU10" s="235">
        <f t="shared" si="254"/>
        <v>41182</v>
      </c>
      <c r="JV10" s="235">
        <f t="shared" si="254"/>
        <v>41213</v>
      </c>
      <c r="JW10" s="235">
        <f t="shared" si="254"/>
        <v>41243</v>
      </c>
      <c r="JX10" s="235">
        <f t="shared" si="254"/>
        <v>41274</v>
      </c>
      <c r="JY10" s="235">
        <f t="shared" si="254"/>
        <v>41305</v>
      </c>
      <c r="JZ10" s="235">
        <f t="shared" si="254"/>
        <v>41333</v>
      </c>
      <c r="KA10" s="235">
        <f t="shared" si="254"/>
        <v>41364</v>
      </c>
      <c r="KB10" s="235">
        <f t="shared" si="254"/>
        <v>41394</v>
      </c>
      <c r="KC10" s="235">
        <f t="shared" si="254"/>
        <v>41425</v>
      </c>
      <c r="KD10" s="235">
        <f t="shared" si="254"/>
        <v>41455</v>
      </c>
      <c r="KE10" s="235">
        <f t="shared" ref="KE10:KP11" si="255">AX10</f>
        <v>41486</v>
      </c>
      <c r="KF10" s="235">
        <f t="shared" si="255"/>
        <v>41517</v>
      </c>
      <c r="KG10" s="235">
        <f t="shared" si="255"/>
        <v>41547</v>
      </c>
      <c r="KH10" s="235">
        <f t="shared" si="255"/>
        <v>41578</v>
      </c>
      <c r="KI10" s="235">
        <f t="shared" si="255"/>
        <v>41608</v>
      </c>
      <c r="KJ10" s="235">
        <f t="shared" si="255"/>
        <v>41639</v>
      </c>
      <c r="KK10" s="235">
        <f t="shared" si="255"/>
        <v>41670</v>
      </c>
      <c r="KL10" s="235">
        <f t="shared" si="255"/>
        <v>41698</v>
      </c>
      <c r="KM10" s="235">
        <f t="shared" si="255"/>
        <v>41729</v>
      </c>
      <c r="KN10" s="235">
        <f t="shared" si="255"/>
        <v>41759</v>
      </c>
      <c r="KO10" s="235">
        <f t="shared" si="255"/>
        <v>41790</v>
      </c>
      <c r="KP10" s="235">
        <f t="shared" si="255"/>
        <v>41820</v>
      </c>
      <c r="KQ10" s="647">
        <f t="shared" ref="KQ10:LB11" si="256">BL10</f>
        <v>41851</v>
      </c>
      <c r="KR10" s="647">
        <f t="shared" si="256"/>
        <v>41882</v>
      </c>
      <c r="KS10" s="647">
        <f t="shared" si="256"/>
        <v>41912</v>
      </c>
      <c r="KT10" s="647">
        <f t="shared" si="256"/>
        <v>41943</v>
      </c>
      <c r="KU10" s="647">
        <f t="shared" si="256"/>
        <v>41973</v>
      </c>
      <c r="KV10" s="647">
        <f t="shared" si="256"/>
        <v>42004</v>
      </c>
      <c r="KW10" s="647">
        <f t="shared" si="256"/>
        <v>42035</v>
      </c>
      <c r="KX10" s="647">
        <f t="shared" si="256"/>
        <v>42063</v>
      </c>
      <c r="KY10" s="647">
        <f t="shared" si="256"/>
        <v>42094</v>
      </c>
      <c r="KZ10" s="647">
        <f t="shared" si="256"/>
        <v>42124</v>
      </c>
      <c r="LA10" s="647">
        <f t="shared" si="256"/>
        <v>42155</v>
      </c>
      <c r="LB10" s="647">
        <f t="shared" si="256"/>
        <v>42185</v>
      </c>
      <c r="LC10" s="739">
        <f t="shared" ref="LC10:LN11" si="257">BZ10</f>
        <v>42216</v>
      </c>
      <c r="LD10" s="739">
        <f t="shared" si="257"/>
        <v>42247</v>
      </c>
      <c r="LE10" s="739">
        <f t="shared" si="257"/>
        <v>42277</v>
      </c>
      <c r="LF10" s="739">
        <f t="shared" si="257"/>
        <v>42308</v>
      </c>
      <c r="LG10" s="739">
        <f t="shared" si="257"/>
        <v>42338</v>
      </c>
      <c r="LH10" s="739">
        <f t="shared" si="257"/>
        <v>42369</v>
      </c>
      <c r="LI10" s="739">
        <f t="shared" si="257"/>
        <v>42400</v>
      </c>
      <c r="LJ10" s="739">
        <f t="shared" si="257"/>
        <v>42428</v>
      </c>
      <c r="LK10" s="739">
        <f t="shared" si="257"/>
        <v>42460</v>
      </c>
      <c r="LL10" s="739">
        <f t="shared" si="257"/>
        <v>42490</v>
      </c>
      <c r="LM10" s="739">
        <f t="shared" si="257"/>
        <v>42521</v>
      </c>
      <c r="LN10" s="739">
        <f t="shared" si="257"/>
        <v>42551</v>
      </c>
      <c r="LO10" s="789">
        <f t="shared" ref="LO10:LZ11" si="258">CN10</f>
        <v>42582</v>
      </c>
      <c r="LP10" s="789">
        <f t="shared" si="258"/>
        <v>42613</v>
      </c>
      <c r="LQ10" s="789">
        <f t="shared" si="258"/>
        <v>42643</v>
      </c>
      <c r="LR10" s="789">
        <f t="shared" si="258"/>
        <v>42674</v>
      </c>
      <c r="LS10" s="789">
        <f t="shared" si="258"/>
        <v>42704</v>
      </c>
      <c r="LT10" s="789">
        <f t="shared" si="258"/>
        <v>42735</v>
      </c>
      <c r="LU10" s="789">
        <f t="shared" si="258"/>
        <v>42766</v>
      </c>
      <c r="LV10" s="789">
        <f t="shared" si="258"/>
        <v>42794</v>
      </c>
      <c r="LW10" s="789">
        <f t="shared" si="258"/>
        <v>42825</v>
      </c>
      <c r="LX10" s="789">
        <f t="shared" si="258"/>
        <v>42855</v>
      </c>
      <c r="LY10" s="789">
        <f t="shared" si="258"/>
        <v>42886</v>
      </c>
      <c r="LZ10" s="789">
        <f t="shared" si="258"/>
        <v>42916</v>
      </c>
      <c r="MA10" s="964">
        <f t="shared" ref="MA10:ML11" si="259">DB10</f>
        <v>42947</v>
      </c>
      <c r="MB10" s="964">
        <f t="shared" si="259"/>
        <v>42978</v>
      </c>
      <c r="MC10" s="964">
        <f t="shared" si="259"/>
        <v>43008</v>
      </c>
      <c r="MD10" s="964">
        <f t="shared" si="259"/>
        <v>43039</v>
      </c>
      <c r="ME10" s="964">
        <f t="shared" si="259"/>
        <v>43069</v>
      </c>
      <c r="MF10" s="964">
        <f t="shared" si="259"/>
        <v>43100</v>
      </c>
      <c r="MG10" s="964">
        <f t="shared" si="259"/>
        <v>43131</v>
      </c>
      <c r="MH10" s="964">
        <f t="shared" si="259"/>
        <v>43159</v>
      </c>
      <c r="MI10" s="964">
        <f t="shared" si="259"/>
        <v>43190</v>
      </c>
      <c r="MJ10" s="964">
        <f t="shared" si="259"/>
        <v>43220</v>
      </c>
      <c r="MK10" s="964">
        <f t="shared" si="259"/>
        <v>43251</v>
      </c>
      <c r="ML10" s="964">
        <f t="shared" si="259"/>
        <v>43281</v>
      </c>
      <c r="MM10" s="985">
        <f t="shared" ref="MM10:MX10" si="260">DP10</f>
        <v>43312</v>
      </c>
      <c r="MN10" s="985">
        <f t="shared" si="260"/>
        <v>43343</v>
      </c>
      <c r="MO10" s="985">
        <f t="shared" si="260"/>
        <v>43373</v>
      </c>
      <c r="MP10" s="985">
        <f t="shared" si="260"/>
        <v>43404</v>
      </c>
      <c r="MQ10" s="985">
        <f t="shared" si="260"/>
        <v>43434</v>
      </c>
      <c r="MR10" s="985">
        <f t="shared" si="260"/>
        <v>43465</v>
      </c>
      <c r="MS10" s="985">
        <f t="shared" si="260"/>
        <v>43496</v>
      </c>
      <c r="MT10" s="985">
        <f t="shared" si="260"/>
        <v>43524</v>
      </c>
      <c r="MU10" s="985">
        <f t="shared" si="260"/>
        <v>43555</v>
      </c>
      <c r="MV10" s="985">
        <f t="shared" si="260"/>
        <v>43585</v>
      </c>
      <c r="MW10" s="985">
        <f t="shared" si="260"/>
        <v>43616</v>
      </c>
      <c r="MX10" s="985">
        <f t="shared" si="260"/>
        <v>43646</v>
      </c>
      <c r="MY10" s="1026">
        <f t="shared" ref="MY10:NJ11" si="261">ED10</f>
        <v>43677</v>
      </c>
      <c r="MZ10" s="1026">
        <f t="shared" si="261"/>
        <v>43708</v>
      </c>
      <c r="NA10" s="1026">
        <f t="shared" si="261"/>
        <v>43738</v>
      </c>
      <c r="NB10" s="1026">
        <f t="shared" si="261"/>
        <v>43769</v>
      </c>
      <c r="NC10" s="1026">
        <f t="shared" si="261"/>
        <v>43799</v>
      </c>
      <c r="ND10" s="1026">
        <f t="shared" si="261"/>
        <v>43830</v>
      </c>
      <c r="NE10" s="1026">
        <f t="shared" si="261"/>
        <v>43861</v>
      </c>
      <c r="NF10" s="1026">
        <f t="shared" si="261"/>
        <v>43889</v>
      </c>
      <c r="NG10" s="1026">
        <f t="shared" si="261"/>
        <v>43921</v>
      </c>
      <c r="NH10" s="1026">
        <f t="shared" si="261"/>
        <v>43951</v>
      </c>
      <c r="NI10" s="1026">
        <f t="shared" si="261"/>
        <v>43982</v>
      </c>
      <c r="NJ10" s="1026">
        <f t="shared" si="261"/>
        <v>44012</v>
      </c>
      <c r="NK10" s="1136" t="s">
        <v>314</v>
      </c>
      <c r="NL10" s="1136" t="s">
        <v>315</v>
      </c>
      <c r="NM10" s="1136" t="s">
        <v>316</v>
      </c>
      <c r="NN10" s="1136" t="s">
        <v>317</v>
      </c>
      <c r="NO10" s="1136" t="s">
        <v>318</v>
      </c>
      <c r="NP10" s="1136" t="s">
        <v>319</v>
      </c>
      <c r="NQ10" s="1136" t="s">
        <v>320</v>
      </c>
      <c r="NR10" s="1136" t="s">
        <v>321</v>
      </c>
      <c r="NS10" s="1136" t="s">
        <v>322</v>
      </c>
      <c r="NT10" s="1136" t="s">
        <v>323</v>
      </c>
      <c r="NU10" s="1136" t="s">
        <v>324</v>
      </c>
      <c r="NV10" s="1136" t="s">
        <v>325</v>
      </c>
      <c r="NW10" s="1198">
        <f t="shared" ref="NW10:OH11" si="262">FF10</f>
        <v>117456</v>
      </c>
      <c r="NX10" s="1198">
        <f t="shared" si="262"/>
        <v>117487</v>
      </c>
      <c r="NY10" s="1198">
        <f t="shared" si="262"/>
        <v>117517</v>
      </c>
      <c r="NZ10" s="1198">
        <f t="shared" si="262"/>
        <v>117548</v>
      </c>
      <c r="OA10" s="1198">
        <f t="shared" si="262"/>
        <v>117578</v>
      </c>
      <c r="OB10" s="1198">
        <f t="shared" si="262"/>
        <v>117609</v>
      </c>
      <c r="OC10" s="1198">
        <f t="shared" si="262"/>
        <v>117640</v>
      </c>
      <c r="OD10" s="1198">
        <f t="shared" si="262"/>
        <v>117668</v>
      </c>
      <c r="OE10" s="1198">
        <f t="shared" si="262"/>
        <v>117699</v>
      </c>
      <c r="OF10" s="1198">
        <f t="shared" si="262"/>
        <v>117729</v>
      </c>
      <c r="OG10" s="1198">
        <f t="shared" si="262"/>
        <v>117760</v>
      </c>
      <c r="OH10" s="1198">
        <f t="shared" si="262"/>
        <v>117790</v>
      </c>
      <c r="OI10" s="1268" t="s">
        <v>354</v>
      </c>
      <c r="OJ10" s="1268">
        <v>154376</v>
      </c>
      <c r="OK10" s="1268">
        <v>154406</v>
      </c>
      <c r="OL10" s="1268">
        <v>154437</v>
      </c>
      <c r="OM10" s="1268">
        <v>154467</v>
      </c>
      <c r="ON10" s="1268">
        <v>154498</v>
      </c>
      <c r="OO10" s="1268">
        <v>154529</v>
      </c>
      <c r="OP10" s="1268">
        <v>154557</v>
      </c>
      <c r="OQ10" s="1268">
        <v>154588</v>
      </c>
      <c r="OR10" s="1268">
        <v>154618</v>
      </c>
      <c r="OS10" s="1268">
        <v>154649</v>
      </c>
      <c r="OT10" s="1268">
        <v>154679</v>
      </c>
    </row>
    <row r="11" spans="1:410" s="92" customFormat="1" ht="15.75" customHeight="1" thickBot="1" x14ac:dyDescent="0.35">
      <c r="A11" s="626">
        <v>1</v>
      </c>
      <c r="B11" s="1354" t="s">
        <v>157</v>
      </c>
      <c r="C11" s="1354"/>
      <c r="D11" s="1354"/>
      <c r="E11" s="1354"/>
      <c r="F11" s="1354"/>
      <c r="G11" s="1355"/>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3">V38+(V37)</f>
        <v>125806</v>
      </c>
      <c r="W11" s="91">
        <f t="shared" si="263"/>
        <v>158093</v>
      </c>
      <c r="X11" s="90">
        <f t="shared" si="263"/>
        <v>127601</v>
      </c>
      <c r="Y11" s="91">
        <f t="shared" si="263"/>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4">AJ38+(AJ37)</f>
        <v>111549</v>
      </c>
      <c r="AK11" s="91">
        <f t="shared" si="264"/>
        <v>134889</v>
      </c>
      <c r="AL11" s="90">
        <f t="shared" si="264"/>
        <v>111390</v>
      </c>
      <c r="AM11" s="91">
        <f t="shared" si="264"/>
        <v>111467</v>
      </c>
      <c r="AN11" s="90">
        <f t="shared" si="264"/>
        <v>111297</v>
      </c>
      <c r="AO11" s="91">
        <f t="shared" si="264"/>
        <v>111106</v>
      </c>
      <c r="AP11" s="90">
        <f t="shared" si="264"/>
        <v>111020</v>
      </c>
      <c r="AQ11" s="91">
        <f t="shared" si="264"/>
        <v>132508</v>
      </c>
      <c r="AR11" s="90">
        <f t="shared" si="264"/>
        <v>110944</v>
      </c>
      <c r="AS11" s="91">
        <f t="shared" si="264"/>
        <v>111316</v>
      </c>
      <c r="AT11" s="90">
        <f t="shared" si="264"/>
        <v>111603</v>
      </c>
      <c r="AU11" s="91">
        <f t="shared" si="264"/>
        <v>112436</v>
      </c>
      <c r="AV11" s="116">
        <f>SUM(AJ11:AU11)</f>
        <v>1381525</v>
      </c>
      <c r="AW11" s="164">
        <f>SUM(AJ11:AU11)/$AH$4</f>
        <v>115127.08333333333</v>
      </c>
      <c r="AX11" s="336">
        <f t="shared" ref="AX11:BI11" si="265">AX38+(AX37)</f>
        <v>112399</v>
      </c>
      <c r="AY11" s="91">
        <f>AY38+(AY37)</f>
        <v>133843</v>
      </c>
      <c r="AZ11" s="90">
        <f t="shared" si="265"/>
        <v>110716</v>
      </c>
      <c r="BA11" s="91">
        <f t="shared" si="265"/>
        <v>110651</v>
      </c>
      <c r="BB11" s="90">
        <f t="shared" si="265"/>
        <v>110119</v>
      </c>
      <c r="BC11" s="91">
        <f t="shared" si="265"/>
        <v>109794</v>
      </c>
      <c r="BD11" s="90">
        <f t="shared" si="265"/>
        <v>123268</v>
      </c>
      <c r="BE11" s="91">
        <f t="shared" si="265"/>
        <v>109540</v>
      </c>
      <c r="BF11" s="90">
        <f t="shared" si="265"/>
        <v>109775</v>
      </c>
      <c r="BG11" s="91">
        <f t="shared" si="265"/>
        <v>110455</v>
      </c>
      <c r="BH11" s="90">
        <f t="shared" si="265"/>
        <v>111303</v>
      </c>
      <c r="BI11" s="91">
        <f t="shared" si="265"/>
        <v>136203</v>
      </c>
      <c r="BJ11" s="116">
        <f>SUM(AX11:BI11)</f>
        <v>1388066</v>
      </c>
      <c r="BK11" s="164">
        <f>SUM(AX11:BI11)/$AH$4</f>
        <v>115672.16666666667</v>
      </c>
      <c r="BL11" s="336">
        <f t="shared" ref="BL11" si="266">BL38+(BL37)</f>
        <v>113834</v>
      </c>
      <c r="BM11" s="91">
        <f>BM38+(BM37)</f>
        <v>115414</v>
      </c>
      <c r="BN11" s="90">
        <f t="shared" ref="BN11:BT11" si="267">BN38+(BN37)</f>
        <v>115875</v>
      </c>
      <c r="BO11" s="91">
        <f t="shared" si="267"/>
        <v>116600</v>
      </c>
      <c r="BP11" s="90">
        <f t="shared" si="267"/>
        <v>117464</v>
      </c>
      <c r="BQ11" s="91">
        <f t="shared" si="267"/>
        <v>117293</v>
      </c>
      <c r="BR11" s="90">
        <f t="shared" si="267"/>
        <v>142567</v>
      </c>
      <c r="BS11" s="91">
        <f t="shared" si="267"/>
        <v>117052</v>
      </c>
      <c r="BT11" s="90">
        <f t="shared" si="267"/>
        <v>117471</v>
      </c>
      <c r="BU11" s="90">
        <f t="shared" ref="BU11:BW11" si="268">BU38+(BU37)</f>
        <v>118989</v>
      </c>
      <c r="BV11" s="90">
        <f t="shared" si="268"/>
        <v>119836</v>
      </c>
      <c r="BW11" s="90">
        <f t="shared" si="268"/>
        <v>121134</v>
      </c>
      <c r="BX11" s="116">
        <f>SUM(BL11:BW11)</f>
        <v>1433529</v>
      </c>
      <c r="BY11" s="164">
        <f>SUM(BL11:BW11)/$AH$4</f>
        <v>119460.75</v>
      </c>
      <c r="BZ11" s="336">
        <f t="shared" ref="BZ11" si="269">BZ38+(BZ37)</f>
        <v>148617</v>
      </c>
      <c r="CA11" s="91">
        <f>CA38+(CA37)</f>
        <v>121181</v>
      </c>
      <c r="CB11" s="90">
        <f t="shared" ref="CB11:CK11" si="270">CB38+(CB37)</f>
        <v>120655</v>
      </c>
      <c r="CC11" s="91">
        <f t="shared" si="270"/>
        <v>120725</v>
      </c>
      <c r="CD11" s="90">
        <f t="shared" si="270"/>
        <v>120484</v>
      </c>
      <c r="CE11" s="91">
        <f t="shared" si="270"/>
        <v>146930</v>
      </c>
      <c r="CF11" s="90">
        <f t="shared" si="270"/>
        <v>122677</v>
      </c>
      <c r="CG11" s="91">
        <f t="shared" si="270"/>
        <v>118613</v>
      </c>
      <c r="CH11" s="90">
        <f t="shared" si="270"/>
        <v>117993</v>
      </c>
      <c r="CI11" s="90">
        <f t="shared" si="270"/>
        <v>118591</v>
      </c>
      <c r="CJ11" s="90">
        <f t="shared" si="270"/>
        <v>118832</v>
      </c>
      <c r="CK11" s="90">
        <f t="shared" si="270"/>
        <v>119298</v>
      </c>
      <c r="CL11" s="116">
        <f>SUM(BZ11:CK11)</f>
        <v>1494596</v>
      </c>
      <c r="CM11" s="164">
        <f>SUM(BZ11:CK11)/$AH$4</f>
        <v>124549.66666666667</v>
      </c>
      <c r="CN11" s="336">
        <f t="shared" ref="CN11" si="271">CN38+(CN37)</f>
        <v>145790</v>
      </c>
      <c r="CO11" s="91">
        <f>CO38+(CO37)</f>
        <v>116206</v>
      </c>
      <c r="CP11" s="90">
        <f t="shared" ref="CP11:CY11" si="272">CP38+(CP37)</f>
        <v>115029</v>
      </c>
      <c r="CQ11" s="91">
        <f t="shared" si="272"/>
        <v>119153</v>
      </c>
      <c r="CR11" s="90">
        <f t="shared" si="272"/>
        <v>118608</v>
      </c>
      <c r="CS11" s="91">
        <f t="shared" si="272"/>
        <v>138463</v>
      </c>
      <c r="CT11" s="90">
        <f t="shared" si="272"/>
        <v>122677</v>
      </c>
      <c r="CU11" s="91">
        <f t="shared" si="272"/>
        <v>118351</v>
      </c>
      <c r="CV11" s="90">
        <f t="shared" si="272"/>
        <v>118694</v>
      </c>
      <c r="CW11" s="908">
        <f t="shared" si="272"/>
        <v>118948</v>
      </c>
      <c r="CX11" s="90">
        <f t="shared" si="272"/>
        <v>119134</v>
      </c>
      <c r="CY11" s="91">
        <f t="shared" si="272"/>
        <v>145902</v>
      </c>
      <c r="CZ11" s="116">
        <f>SUM(CN11:CY11)</f>
        <v>1496955</v>
      </c>
      <c r="DA11" s="164">
        <f>SUM(CN11:CY11)/$CZ$4</f>
        <v>124746.25</v>
      </c>
      <c r="DB11" s="336">
        <f t="shared" ref="DB11:DJ11" si="273">DB38+(DB37)</f>
        <v>120333</v>
      </c>
      <c r="DC11" s="91">
        <f t="shared" si="273"/>
        <v>120439</v>
      </c>
      <c r="DD11" s="90">
        <f t="shared" si="273"/>
        <v>120457</v>
      </c>
      <c r="DE11" s="91">
        <f t="shared" si="273"/>
        <v>123696</v>
      </c>
      <c r="DF11" s="90">
        <f t="shared" si="273"/>
        <v>123112</v>
      </c>
      <c r="DG11" s="91">
        <f t="shared" si="273"/>
        <v>150674</v>
      </c>
      <c r="DH11" s="90">
        <f t="shared" si="273"/>
        <v>122749</v>
      </c>
      <c r="DI11" s="91">
        <f t="shared" si="273"/>
        <v>122426</v>
      </c>
      <c r="DJ11" s="1007">
        <f t="shared" si="273"/>
        <v>122432</v>
      </c>
      <c r="DK11" s="91">
        <f t="shared" ref="DK11:DM11" si="274">DK38+(DK37)</f>
        <v>123204</v>
      </c>
      <c r="DL11" s="90">
        <f t="shared" si="274"/>
        <v>123631</v>
      </c>
      <c r="DM11" s="91">
        <f t="shared" si="274"/>
        <v>152519</v>
      </c>
      <c r="DN11" s="116">
        <f>SUM(DB11:DM11)</f>
        <v>1525672</v>
      </c>
      <c r="DO11" s="164">
        <f>SUM(DB11:DM11)/$DN$4</f>
        <v>127139.33333333333</v>
      </c>
      <c r="DP11" s="336">
        <f t="shared" ref="DP11:DQ11" si="275">DP38+(DP37)</f>
        <v>125241</v>
      </c>
      <c r="DQ11" s="91">
        <f t="shared" si="275"/>
        <v>124809</v>
      </c>
      <c r="DR11" s="90">
        <f t="shared" ref="DR11:DT11" si="276">DR38+(DR37)</f>
        <v>124209</v>
      </c>
      <c r="DS11" s="91">
        <f t="shared" si="276"/>
        <v>124310</v>
      </c>
      <c r="DT11" s="90">
        <f t="shared" si="276"/>
        <v>148752</v>
      </c>
      <c r="DU11" s="91">
        <f t="shared" ref="DU11:EA11" si="277">DU38+(DU37)</f>
        <v>123800</v>
      </c>
      <c r="DV11" s="90">
        <f t="shared" si="277"/>
        <v>122462</v>
      </c>
      <c r="DW11" s="91">
        <f t="shared" si="277"/>
        <v>122199</v>
      </c>
      <c r="DX11" s="90">
        <f t="shared" si="277"/>
        <v>122455</v>
      </c>
      <c r="DY11" s="91">
        <f t="shared" si="277"/>
        <v>151087</v>
      </c>
      <c r="DZ11" s="90">
        <f t="shared" si="277"/>
        <v>124080</v>
      </c>
      <c r="EA11" s="91">
        <f t="shared" si="277"/>
        <v>124589</v>
      </c>
      <c r="EB11" s="116">
        <f>SUM(DP11:EA11)</f>
        <v>1537993</v>
      </c>
      <c r="EC11" s="164">
        <f>SUM(DP11:EA11)/$EB$4</f>
        <v>128166.08333333333</v>
      </c>
      <c r="ED11" s="1070">
        <f t="shared" ref="ED11" si="278">ED38+(ED37)</f>
        <v>125172</v>
      </c>
      <c r="EE11" s="91">
        <f t="shared" ref="EE11:EH11" si="279">EE38+(EE37)</f>
        <v>124995</v>
      </c>
      <c r="EF11" s="90">
        <f t="shared" si="279"/>
        <v>125067</v>
      </c>
      <c r="EG11" s="91">
        <f t="shared" si="279"/>
        <v>145112</v>
      </c>
      <c r="EH11" s="90">
        <f t="shared" si="279"/>
        <v>124322</v>
      </c>
      <c r="EI11" s="91">
        <f>EI38+(EI37)</f>
        <v>123988</v>
      </c>
      <c r="EJ11" s="90">
        <f>EJ38+(EJ37)</f>
        <v>124094</v>
      </c>
      <c r="EK11" s="91">
        <f>EK38+(EK37)</f>
        <v>124481</v>
      </c>
      <c r="EL11" s="90">
        <f>EL38+(EL37)</f>
        <v>124667</v>
      </c>
      <c r="EM11" s="91">
        <f t="shared" ref="EM11:EO11" si="280">EM38+(EM37)</f>
        <v>125342</v>
      </c>
      <c r="EN11" s="90">
        <f t="shared" si="280"/>
        <v>153668</v>
      </c>
      <c r="EO11" s="91">
        <f t="shared" si="280"/>
        <v>126715</v>
      </c>
      <c r="EP11" s="116">
        <f>SUM(ED11:EO11)</f>
        <v>1547623</v>
      </c>
      <c r="EQ11" s="164">
        <f>SUM(ED11:EO11)/$EP$4</f>
        <v>128968.58333333333</v>
      </c>
      <c r="ER11" s="1070">
        <f t="shared" ref="ER11:ES11" si="281">ER38+(ER37)</f>
        <v>122765</v>
      </c>
      <c r="ES11" s="91">
        <f t="shared" si="281"/>
        <v>123392</v>
      </c>
      <c r="ET11" s="90">
        <f t="shared" ref="ET11:EU11" si="282">ET38+(ET37)</f>
        <v>123648</v>
      </c>
      <c r="EU11" s="91">
        <f t="shared" si="282"/>
        <v>151921</v>
      </c>
      <c r="EV11" s="90">
        <f t="shared" ref="EV11:EW11" si="283">EV38+(EV37)</f>
        <v>124755</v>
      </c>
      <c r="EW11" s="91">
        <f t="shared" si="283"/>
        <v>125060</v>
      </c>
      <c r="EX11" s="90">
        <f t="shared" ref="EX11:EZ11" si="284">EX38+(EX37)</f>
        <v>125228</v>
      </c>
      <c r="EY11" s="91">
        <f t="shared" si="284"/>
        <v>124814</v>
      </c>
      <c r="EZ11" s="90">
        <f t="shared" si="284"/>
        <v>124633</v>
      </c>
      <c r="FA11" s="91">
        <f t="shared" ref="FA11:FC11" si="285">FA38+(FA37)</f>
        <v>152325</v>
      </c>
      <c r="FB11" s="90">
        <f t="shared" si="285"/>
        <v>125460</v>
      </c>
      <c r="FC11" s="91">
        <f t="shared" si="285"/>
        <v>125688</v>
      </c>
      <c r="FD11" s="116">
        <f>SUM(ER11:FC11)</f>
        <v>1549689</v>
      </c>
      <c r="FE11" s="164">
        <f>SUM(ER11:FC11)/$FD$4</f>
        <v>129140.75</v>
      </c>
      <c r="FF11" s="1070">
        <f t="shared" ref="FF11" si="286">FF38+(FF37)</f>
        <v>125649</v>
      </c>
      <c r="FG11" s="91">
        <f t="shared" ref="FG11:FO11" si="287">FG38+(FG37)</f>
        <v>126476</v>
      </c>
      <c r="FH11" s="90">
        <f t="shared" si="287"/>
        <v>125205</v>
      </c>
      <c r="FI11" s="91">
        <f t="shared" si="287"/>
        <v>152165</v>
      </c>
      <c r="FJ11" s="90">
        <f t="shared" si="287"/>
        <v>122947</v>
      </c>
      <c r="FK11" s="91">
        <f t="shared" si="287"/>
        <v>121833</v>
      </c>
      <c r="FL11" s="90">
        <f t="shared" si="287"/>
        <v>114374</v>
      </c>
      <c r="FM11" s="91">
        <f t="shared" si="287"/>
        <v>112202</v>
      </c>
      <c r="FN11" s="90">
        <f t="shared" si="287"/>
        <v>108331</v>
      </c>
      <c r="FO11" s="91">
        <f t="shared" si="287"/>
        <v>139470</v>
      </c>
      <c r="FP11" s="90">
        <f t="shared" ref="FP11:FQ11" si="288">FP38+(FP37)</f>
        <v>111997</v>
      </c>
      <c r="FQ11" s="91">
        <f t="shared" si="288"/>
        <v>112414</v>
      </c>
      <c r="FR11" s="116">
        <f>SUM(FF11:FQ11)</f>
        <v>1473063</v>
      </c>
      <c r="FS11" s="164">
        <f>SUM(FF11:FQ11)/$FR$4</f>
        <v>122755.25</v>
      </c>
      <c r="FT11" s="1070">
        <f t="shared" ref="FT11" si="289">FT38+(FT37)</f>
        <v>112740</v>
      </c>
      <c r="FU11" s="91"/>
      <c r="FV11" s="90"/>
      <c r="FW11" s="91"/>
      <c r="FX11" s="90"/>
      <c r="FY11" s="91"/>
      <c r="FZ11" s="90"/>
      <c r="GA11" s="91"/>
      <c r="GB11" s="90"/>
      <c r="GC11" s="91"/>
      <c r="GD11" s="90"/>
      <c r="GE11" s="91"/>
      <c r="GF11" s="116">
        <f>SUM(FT11:GE11)</f>
        <v>112740</v>
      </c>
      <c r="GG11" s="164">
        <f>SUM(FT11:GE11)/$GF$4</f>
        <v>112740</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8">
        <f>FF11-FC11</f>
        <v>-39</v>
      </c>
      <c r="HG11" s="1251">
        <f>HF11/FC11</f>
        <v>-3.1029215199541722E-4</v>
      </c>
      <c r="HH11" s="336">
        <f>FG11-FF11</f>
        <v>827</v>
      </c>
      <c r="HI11" s="1251">
        <f>HH11/FF11</f>
        <v>6.5818271534194466E-3</v>
      </c>
      <c r="HJ11" s="336">
        <f>FH11-FG11</f>
        <v>-1271</v>
      </c>
      <c r="HK11" s="1251">
        <f>HJ11/FG11</f>
        <v>-1.0049337423700939E-2</v>
      </c>
      <c r="HL11" s="336">
        <f>FI11-FH11</f>
        <v>26960</v>
      </c>
      <c r="HM11" s="1251">
        <f>HL11/FH11</f>
        <v>0.21532686394313327</v>
      </c>
      <c r="HN11" s="1260">
        <f>FJ11-FI11</f>
        <v>-29218</v>
      </c>
      <c r="HO11" s="1251">
        <f>HN11/FI11</f>
        <v>-0.19201524660730129</v>
      </c>
      <c r="HP11" s="1260">
        <f>FK11-FJ11</f>
        <v>-1114</v>
      </c>
      <c r="HQ11" s="1251">
        <f>HP11/FJ11</f>
        <v>-9.0608148226471574E-3</v>
      </c>
      <c r="HR11" s="1260">
        <f>FL11-FK11</f>
        <v>-7459</v>
      </c>
      <c r="HS11" s="1251">
        <f>HR11/FK11</f>
        <v>-6.1223149721339867E-2</v>
      </c>
      <c r="HT11" s="1260">
        <f>FM11-FL11</f>
        <v>-2172</v>
      </c>
      <c r="HU11" s="1181">
        <f>HT11/FL11</f>
        <v>-1.8990329970098099E-2</v>
      </c>
      <c r="HV11" s="1260">
        <f>FN11-FM11</f>
        <v>-3871</v>
      </c>
      <c r="HW11" s="1251">
        <f>HV11/FM11</f>
        <v>-3.4500276287410203E-2</v>
      </c>
      <c r="HX11" s="1260">
        <f>FO11-FN11</f>
        <v>31139</v>
      </c>
      <c r="HY11" s="1251">
        <f>HX11/FN11</f>
        <v>0.2874431141593819</v>
      </c>
      <c r="HZ11" s="1260">
        <f>FP11-FO11</f>
        <v>-27473</v>
      </c>
      <c r="IA11" s="1251">
        <f>HZ11/FO11</f>
        <v>-0.19698142969814297</v>
      </c>
      <c r="IB11" s="1260">
        <f>FQ11-FP11</f>
        <v>417</v>
      </c>
      <c r="IC11" s="1251">
        <f>IB11/FP11</f>
        <v>3.72331401733975E-3</v>
      </c>
      <c r="ID11" s="1228">
        <f>FT11-FQ11</f>
        <v>326</v>
      </c>
      <c r="IE11" s="1251">
        <f>ID11/FQ11</f>
        <v>2.8999946625865108E-3</v>
      </c>
      <c r="IF11" s="336">
        <f>FU11-FT11</f>
        <v>-112740</v>
      </c>
      <c r="IG11" s="1251">
        <f>IF11/FT11</f>
        <v>-1</v>
      </c>
      <c r="IH11" s="1260">
        <f>FV11-FU11</f>
        <v>0</v>
      </c>
      <c r="II11" s="1251" t="e">
        <f>IH11/FU11</f>
        <v>#DIV/0!</v>
      </c>
      <c r="IJ11" s="1260">
        <f>FW11-FV11</f>
        <v>0</v>
      </c>
      <c r="IK11" s="1251" t="e">
        <f>IJ11/FV11</f>
        <v>#DIV/0!</v>
      </c>
      <c r="IL11" s="1260">
        <f>FX11-FW11</f>
        <v>0</v>
      </c>
      <c r="IM11" s="1251" t="e">
        <f>IL11/FW11</f>
        <v>#DIV/0!</v>
      </c>
      <c r="IN11" s="1260">
        <f>FY11-FX11</f>
        <v>0</v>
      </c>
      <c r="IO11" s="1251" t="e">
        <f>IN11/FX11</f>
        <v>#DIV/0!</v>
      </c>
      <c r="IP11" s="1260">
        <f>FZ11-FY11</f>
        <v>0</v>
      </c>
      <c r="IQ11" s="1251" t="e">
        <f>IP11/FY11</f>
        <v>#DIV/0!</v>
      </c>
      <c r="IR11" s="1260">
        <f>GA11-FZ11</f>
        <v>0</v>
      </c>
      <c r="IS11" s="1251" t="e">
        <f>IR11/FZ11</f>
        <v>#DIV/0!</v>
      </c>
      <c r="IT11" s="1260">
        <f>GB11-GA11</f>
        <v>0</v>
      </c>
      <c r="IU11" s="1251" t="e">
        <f>IT11/GA11</f>
        <v>#DIV/0!</v>
      </c>
      <c r="IV11" s="1260">
        <f>GC11-GB11</f>
        <v>0</v>
      </c>
      <c r="IW11" s="1251" t="e">
        <f>IV11/GB11</f>
        <v>#DIV/0!</v>
      </c>
      <c r="IX11" s="1260">
        <f>GD11-GC11</f>
        <v>0</v>
      </c>
      <c r="IY11" s="1251" t="e">
        <f>IX11/GC11</f>
        <v>#DIV/0!</v>
      </c>
      <c r="IZ11" s="1260">
        <f>GE11-GD11</f>
        <v>0</v>
      </c>
      <c r="JA11" s="1304" t="e">
        <f>IZ11/GD11</f>
        <v>#DIV/0!</v>
      </c>
      <c r="JB11" s="90">
        <f>FF11</f>
        <v>125649</v>
      </c>
      <c r="JC11" s="1014">
        <f>FT11</f>
        <v>112740</v>
      </c>
      <c r="JD11" s="155">
        <f>JC11-JB11</f>
        <v>-12909</v>
      </c>
      <c r="JE11" s="97">
        <f t="shared" ref="JE11" si="290">IF(ISERROR(JD11/JB11),0,JD11/JB11)</f>
        <v>-0.10273858128596328</v>
      </c>
      <c r="JF11" s="1175"/>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4"/>
        <v>111549</v>
      </c>
      <c r="JT11" s="237">
        <f t="shared" si="254"/>
        <v>134889</v>
      </c>
      <c r="JU11" s="237">
        <f t="shared" si="254"/>
        <v>111390</v>
      </c>
      <c r="JV11" s="237">
        <f t="shared" si="254"/>
        <v>111467</v>
      </c>
      <c r="JW11" s="237">
        <f t="shared" si="254"/>
        <v>111297</v>
      </c>
      <c r="JX11" s="237">
        <f t="shared" si="254"/>
        <v>111106</v>
      </c>
      <c r="JY11" s="237">
        <f t="shared" si="254"/>
        <v>111020</v>
      </c>
      <c r="JZ11" s="237">
        <f t="shared" si="254"/>
        <v>132508</v>
      </c>
      <c r="KA11" s="237">
        <f t="shared" si="254"/>
        <v>110944</v>
      </c>
      <c r="KB11" s="237">
        <f t="shared" si="254"/>
        <v>111316</v>
      </c>
      <c r="KC11" s="237">
        <f t="shared" si="254"/>
        <v>111603</v>
      </c>
      <c r="KD11" s="237">
        <f t="shared" si="254"/>
        <v>112436</v>
      </c>
      <c r="KE11" s="237">
        <f t="shared" si="255"/>
        <v>112399</v>
      </c>
      <c r="KF11" s="237">
        <f t="shared" si="255"/>
        <v>133843</v>
      </c>
      <c r="KG11" s="237">
        <f t="shared" si="255"/>
        <v>110716</v>
      </c>
      <c r="KH11" s="237">
        <f t="shared" si="255"/>
        <v>110651</v>
      </c>
      <c r="KI11" s="237">
        <f t="shared" si="255"/>
        <v>110119</v>
      </c>
      <c r="KJ11" s="237">
        <f t="shared" si="255"/>
        <v>109794</v>
      </c>
      <c r="KK11" s="237">
        <f t="shared" si="255"/>
        <v>123268</v>
      </c>
      <c r="KL11" s="237">
        <f t="shared" si="255"/>
        <v>109540</v>
      </c>
      <c r="KM11" s="237">
        <f t="shared" si="255"/>
        <v>109775</v>
      </c>
      <c r="KN11" s="237">
        <f t="shared" si="255"/>
        <v>110455</v>
      </c>
      <c r="KO11" s="237">
        <f t="shared" si="255"/>
        <v>111303</v>
      </c>
      <c r="KP11" s="237">
        <f t="shared" si="255"/>
        <v>136203</v>
      </c>
      <c r="KQ11" s="648">
        <f t="shared" si="256"/>
        <v>113834</v>
      </c>
      <c r="KR11" s="648">
        <f t="shared" si="256"/>
        <v>115414</v>
      </c>
      <c r="KS11" s="648">
        <f t="shared" si="256"/>
        <v>115875</v>
      </c>
      <c r="KT11" s="648">
        <f t="shared" si="256"/>
        <v>116600</v>
      </c>
      <c r="KU11" s="648">
        <f t="shared" si="256"/>
        <v>117464</v>
      </c>
      <c r="KV11" s="648">
        <f t="shared" si="256"/>
        <v>117293</v>
      </c>
      <c r="KW11" s="648">
        <f t="shared" si="256"/>
        <v>142567</v>
      </c>
      <c r="KX11" s="648">
        <f t="shared" si="256"/>
        <v>117052</v>
      </c>
      <c r="KY11" s="648">
        <f t="shared" si="256"/>
        <v>117471</v>
      </c>
      <c r="KZ11" s="648">
        <f t="shared" si="256"/>
        <v>118989</v>
      </c>
      <c r="LA11" s="648">
        <f t="shared" si="256"/>
        <v>119836</v>
      </c>
      <c r="LB11" s="648">
        <f t="shared" si="256"/>
        <v>121134</v>
      </c>
      <c r="LC11" s="740">
        <f t="shared" si="257"/>
        <v>148617</v>
      </c>
      <c r="LD11" s="740">
        <f t="shared" si="257"/>
        <v>121181</v>
      </c>
      <c r="LE11" s="740">
        <f t="shared" si="257"/>
        <v>120655</v>
      </c>
      <c r="LF11" s="740">
        <f t="shared" si="257"/>
        <v>120725</v>
      </c>
      <c r="LG11" s="740">
        <f t="shared" si="257"/>
        <v>120484</v>
      </c>
      <c r="LH11" s="740">
        <f t="shared" si="257"/>
        <v>146930</v>
      </c>
      <c r="LI11" s="740">
        <f t="shared" si="257"/>
        <v>122677</v>
      </c>
      <c r="LJ11" s="740">
        <f t="shared" si="257"/>
        <v>118613</v>
      </c>
      <c r="LK11" s="740">
        <f t="shared" si="257"/>
        <v>117993</v>
      </c>
      <c r="LL11" s="740">
        <f t="shared" si="257"/>
        <v>118591</v>
      </c>
      <c r="LM11" s="740">
        <f t="shared" si="257"/>
        <v>118832</v>
      </c>
      <c r="LN11" s="740">
        <f t="shared" si="257"/>
        <v>119298</v>
      </c>
      <c r="LO11" s="790">
        <f t="shared" si="258"/>
        <v>145790</v>
      </c>
      <c r="LP11" s="790">
        <f t="shared" si="258"/>
        <v>116206</v>
      </c>
      <c r="LQ11" s="790">
        <f t="shared" si="258"/>
        <v>115029</v>
      </c>
      <c r="LR11" s="790">
        <f t="shared" si="258"/>
        <v>119153</v>
      </c>
      <c r="LS11" s="790">
        <f t="shared" si="258"/>
        <v>118608</v>
      </c>
      <c r="LT11" s="790">
        <f t="shared" si="258"/>
        <v>138463</v>
      </c>
      <c r="LU11" s="790">
        <f t="shared" si="258"/>
        <v>122677</v>
      </c>
      <c r="LV11" s="790">
        <f t="shared" si="258"/>
        <v>118351</v>
      </c>
      <c r="LW11" s="790">
        <f t="shared" si="258"/>
        <v>118694</v>
      </c>
      <c r="LX11" s="790">
        <f t="shared" si="258"/>
        <v>118948</v>
      </c>
      <c r="LY11" s="790">
        <f t="shared" si="258"/>
        <v>119134</v>
      </c>
      <c r="LZ11" s="790">
        <f t="shared" si="258"/>
        <v>145902</v>
      </c>
      <c r="MA11" s="965">
        <f t="shared" si="259"/>
        <v>120333</v>
      </c>
      <c r="MB11" s="965">
        <f t="shared" si="259"/>
        <v>120439</v>
      </c>
      <c r="MC11" s="965">
        <f t="shared" si="259"/>
        <v>120457</v>
      </c>
      <c r="MD11" s="965">
        <f t="shared" si="259"/>
        <v>123696</v>
      </c>
      <c r="ME11" s="965">
        <f t="shared" si="259"/>
        <v>123112</v>
      </c>
      <c r="MF11" s="965">
        <f t="shared" si="259"/>
        <v>150674</v>
      </c>
      <c r="MG11" s="965">
        <f t="shared" si="259"/>
        <v>122749</v>
      </c>
      <c r="MH11" s="965">
        <f t="shared" si="259"/>
        <v>122426</v>
      </c>
      <c r="MI11" s="965">
        <f t="shared" si="259"/>
        <v>122432</v>
      </c>
      <c r="MJ11" s="965">
        <f t="shared" si="259"/>
        <v>123204</v>
      </c>
      <c r="MK11" s="965">
        <f t="shared" si="259"/>
        <v>123631</v>
      </c>
      <c r="ML11" s="965">
        <f t="shared" si="259"/>
        <v>152519</v>
      </c>
      <c r="MM11" s="987">
        <f t="shared" ref="MM11:MU11" si="291">DP11</f>
        <v>125241</v>
      </c>
      <c r="MN11" s="987">
        <f t="shared" si="291"/>
        <v>124809</v>
      </c>
      <c r="MO11" s="987">
        <f t="shared" si="291"/>
        <v>124209</v>
      </c>
      <c r="MP11" s="987">
        <f t="shared" si="291"/>
        <v>124310</v>
      </c>
      <c r="MQ11" s="987">
        <f t="shared" si="291"/>
        <v>148752</v>
      </c>
      <c r="MR11" s="987">
        <f t="shared" si="291"/>
        <v>123800</v>
      </c>
      <c r="MS11" s="987">
        <f t="shared" si="291"/>
        <v>122462</v>
      </c>
      <c r="MT11" s="987">
        <f t="shared" si="291"/>
        <v>122199</v>
      </c>
      <c r="MU11" s="987">
        <f t="shared" si="291"/>
        <v>122455</v>
      </c>
      <c r="MV11" s="987" t="s">
        <v>297</v>
      </c>
      <c r="MW11" s="987">
        <f>DZ11</f>
        <v>124080</v>
      </c>
      <c r="MX11" s="987">
        <f>EA11</f>
        <v>124589</v>
      </c>
      <c r="MY11" s="1027">
        <f t="shared" si="261"/>
        <v>125172</v>
      </c>
      <c r="MZ11" s="1027">
        <f t="shared" si="261"/>
        <v>124995</v>
      </c>
      <c r="NA11" s="1027">
        <f t="shared" si="261"/>
        <v>125067</v>
      </c>
      <c r="NB11" s="1027">
        <f t="shared" si="261"/>
        <v>145112</v>
      </c>
      <c r="NC11" s="1027">
        <f t="shared" si="261"/>
        <v>124322</v>
      </c>
      <c r="ND11" s="1027">
        <f t="shared" si="261"/>
        <v>123988</v>
      </c>
      <c r="NE11" s="1027">
        <f t="shared" si="261"/>
        <v>124094</v>
      </c>
      <c r="NF11" s="1027">
        <f t="shared" si="261"/>
        <v>124481</v>
      </c>
      <c r="NG11" s="1027">
        <f t="shared" si="261"/>
        <v>124667</v>
      </c>
      <c r="NH11" s="1027">
        <f t="shared" si="261"/>
        <v>125342</v>
      </c>
      <c r="NI11" s="1027">
        <f t="shared" si="261"/>
        <v>153668</v>
      </c>
      <c r="NJ11" s="1027">
        <f t="shared" si="261"/>
        <v>126715</v>
      </c>
      <c r="NK11" s="1114">
        <f t="shared" ref="NK11:NV11" si="292">ER11</f>
        <v>122765</v>
      </c>
      <c r="NL11" s="1114">
        <f t="shared" si="292"/>
        <v>123392</v>
      </c>
      <c r="NM11" s="1114">
        <f t="shared" si="292"/>
        <v>123648</v>
      </c>
      <c r="NN11" s="1114">
        <f t="shared" si="292"/>
        <v>151921</v>
      </c>
      <c r="NO11" s="1114">
        <f t="shared" si="292"/>
        <v>124755</v>
      </c>
      <c r="NP11" s="1114">
        <f t="shared" si="292"/>
        <v>125060</v>
      </c>
      <c r="NQ11" s="1114">
        <f t="shared" si="292"/>
        <v>125228</v>
      </c>
      <c r="NR11" s="1114">
        <f t="shared" si="292"/>
        <v>124814</v>
      </c>
      <c r="NS11" s="1114">
        <f t="shared" si="292"/>
        <v>124633</v>
      </c>
      <c r="NT11" s="1114">
        <f t="shared" si="292"/>
        <v>152325</v>
      </c>
      <c r="NU11" s="1114">
        <f t="shared" si="292"/>
        <v>125460</v>
      </c>
      <c r="NV11" s="1114">
        <f t="shared" si="292"/>
        <v>125688</v>
      </c>
      <c r="NW11" s="1199">
        <f t="shared" si="262"/>
        <v>125649</v>
      </c>
      <c r="NX11" s="1199">
        <f t="shared" si="262"/>
        <v>126476</v>
      </c>
      <c r="NY11" s="1199">
        <f t="shared" si="262"/>
        <v>125205</v>
      </c>
      <c r="NZ11" s="1199">
        <f t="shared" si="262"/>
        <v>152165</v>
      </c>
      <c r="OA11" s="1199">
        <f t="shared" si="262"/>
        <v>122947</v>
      </c>
      <c r="OB11" s="1199">
        <f t="shared" si="262"/>
        <v>121833</v>
      </c>
      <c r="OC11" s="1199">
        <f t="shared" si="262"/>
        <v>114374</v>
      </c>
      <c r="OD11" s="1199">
        <f t="shared" si="262"/>
        <v>112202</v>
      </c>
      <c r="OE11" s="1199">
        <f t="shared" si="262"/>
        <v>108331</v>
      </c>
      <c r="OF11" s="1199">
        <f t="shared" si="262"/>
        <v>139470</v>
      </c>
      <c r="OG11" s="1199">
        <f t="shared" si="262"/>
        <v>111997</v>
      </c>
      <c r="OH11" s="1199">
        <f t="shared" si="262"/>
        <v>112414</v>
      </c>
      <c r="OI11" s="1269">
        <f>FT11</f>
        <v>112740</v>
      </c>
      <c r="OJ11" s="1269">
        <f t="shared" ref="OJ11:ON11" si="293">FU11</f>
        <v>0</v>
      </c>
      <c r="OK11" s="1269">
        <f t="shared" si="293"/>
        <v>0</v>
      </c>
      <c r="OL11" s="1269">
        <f t="shared" si="293"/>
        <v>0</v>
      </c>
      <c r="OM11" s="1269">
        <f t="shared" si="293"/>
        <v>0</v>
      </c>
      <c r="ON11" s="1269">
        <f t="shared" si="293"/>
        <v>0</v>
      </c>
      <c r="OO11" s="1269">
        <f t="shared" ref="OO11:OT11" si="294">FZ11</f>
        <v>0</v>
      </c>
      <c r="OP11" s="1269">
        <f t="shared" si="294"/>
        <v>0</v>
      </c>
      <c r="OQ11" s="1269">
        <f t="shared" si="294"/>
        <v>0</v>
      </c>
      <c r="OR11" s="1269">
        <f t="shared" si="294"/>
        <v>0</v>
      </c>
      <c r="OS11" s="1269">
        <f t="shared" si="294"/>
        <v>0</v>
      </c>
      <c r="OT11" s="1269">
        <f t="shared" si="294"/>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189</v>
      </c>
      <c r="BB12" s="186" t="s">
        <v>193</v>
      </c>
      <c r="BC12" s="178"/>
      <c r="BD12" s="186" t="s">
        <v>199</v>
      </c>
      <c r="BE12" s="567"/>
      <c r="BF12" s="15"/>
      <c r="BG12" s="668"/>
      <c r="BH12" s="186" t="s">
        <v>220</v>
      </c>
      <c r="BI12" s="178"/>
      <c r="BJ12" s="117"/>
      <c r="BK12" s="136"/>
      <c r="BL12" s="337"/>
      <c r="BM12" s="178"/>
      <c r="BN12" s="15"/>
      <c r="BO12" s="178"/>
      <c r="BP12" s="186"/>
      <c r="BQ12" s="178"/>
      <c r="BR12" s="186" t="s">
        <v>232</v>
      </c>
      <c r="BS12" s="567"/>
      <c r="BT12" s="15"/>
      <c r="BU12" s="15"/>
      <c r="BV12" s="15"/>
      <c r="BW12" s="186" t="s">
        <v>237</v>
      </c>
      <c r="BX12" s="117"/>
      <c r="BY12" s="136"/>
      <c r="BZ12" s="760"/>
      <c r="CA12" s="178"/>
      <c r="CB12" s="15"/>
      <c r="CC12" s="178"/>
      <c r="CD12" s="186"/>
      <c r="CE12" s="178"/>
      <c r="CF12" s="186" t="s">
        <v>243</v>
      </c>
      <c r="CG12" s="178"/>
      <c r="CH12" s="15"/>
      <c r="CI12" s="186" t="s">
        <v>247</v>
      </c>
      <c r="CJ12" s="15"/>
      <c r="CK12" s="15"/>
      <c r="CL12" s="117"/>
      <c r="CM12" s="136"/>
      <c r="CN12" s="760"/>
      <c r="CO12" s="811"/>
      <c r="CP12" s="15"/>
      <c r="CQ12" s="178"/>
      <c r="CR12" s="186"/>
      <c r="CS12" s="178"/>
      <c r="CT12" s="186"/>
      <c r="CU12" s="178" t="s">
        <v>256</v>
      </c>
      <c r="CV12" s="15"/>
      <c r="CW12" s="909"/>
      <c r="CX12" s="15"/>
      <c r="CY12" s="811"/>
      <c r="CZ12" s="117"/>
      <c r="DA12" s="136"/>
      <c r="DB12" s="760"/>
      <c r="DC12" s="811"/>
      <c r="DD12" s="15"/>
      <c r="DE12" s="178"/>
      <c r="DF12" s="186"/>
      <c r="DG12" s="178"/>
      <c r="DH12" s="186" t="s">
        <v>274</v>
      </c>
      <c r="DI12" s="178"/>
      <c r="DJ12" s="15"/>
      <c r="DK12" s="178"/>
      <c r="DL12" s="15"/>
      <c r="DM12" s="178"/>
      <c r="DN12" s="117"/>
      <c r="DO12" s="136"/>
      <c r="DP12" s="760"/>
      <c r="DQ12" s="811"/>
      <c r="DR12" s="15"/>
      <c r="DS12" s="178"/>
      <c r="DT12" s="186"/>
      <c r="DU12" s="178"/>
      <c r="DV12" s="186"/>
      <c r="DW12" s="178"/>
      <c r="DX12" s="15"/>
      <c r="DY12" s="178" t="s">
        <v>289</v>
      </c>
      <c r="DZ12" s="15"/>
      <c r="EA12" s="178"/>
      <c r="EB12" s="117"/>
      <c r="EC12" s="136"/>
      <c r="ED12" s="760"/>
      <c r="EE12" s="811"/>
      <c r="EF12" s="15"/>
      <c r="EG12" s="178"/>
      <c r="EH12" s="186"/>
      <c r="EI12" s="178"/>
      <c r="EJ12" s="186" t="s">
        <v>294</v>
      </c>
      <c r="EK12" s="178"/>
      <c r="EL12" s="15"/>
      <c r="EM12" s="178"/>
      <c r="EN12" s="15"/>
      <c r="EO12" s="178"/>
      <c r="EP12" s="117"/>
      <c r="EQ12" s="136"/>
      <c r="ER12" s="760"/>
      <c r="ES12" s="811"/>
      <c r="ET12" s="15"/>
      <c r="EU12" s="178"/>
      <c r="EV12" s="186"/>
      <c r="EW12" s="178"/>
      <c r="EX12" s="186"/>
      <c r="EY12" s="178"/>
      <c r="EZ12" s="1166" t="s">
        <v>294</v>
      </c>
      <c r="FA12" s="178"/>
      <c r="FB12" s="15"/>
      <c r="FC12" s="178"/>
      <c r="FD12" s="117"/>
      <c r="FE12" s="136"/>
      <c r="FF12" s="760"/>
      <c r="FG12" s="811"/>
      <c r="FH12" s="15"/>
      <c r="FI12" s="178"/>
      <c r="FJ12" s="186"/>
      <c r="FK12" s="178"/>
      <c r="FL12" s="186"/>
      <c r="FM12" s="178"/>
      <c r="FN12" s="1166"/>
      <c r="FO12" s="178" t="s">
        <v>349</v>
      </c>
      <c r="FP12" s="15"/>
      <c r="FQ12" s="178"/>
      <c r="FR12" s="117"/>
      <c r="FS12" s="136"/>
      <c r="FT12" s="760"/>
      <c r="FU12" s="811"/>
      <c r="FV12" s="15"/>
      <c r="FW12" s="178"/>
      <c r="FX12" s="186"/>
      <c r="FY12" s="178"/>
      <c r="FZ12" s="186"/>
      <c r="GA12" s="178"/>
      <c r="GB12" s="1166"/>
      <c r="GC12" s="178"/>
      <c r="GD12" s="15"/>
      <c r="GE12" s="178"/>
      <c r="GF12" s="117"/>
      <c r="GG12" s="136"/>
      <c r="GH12" s="1069"/>
      <c r="GI12" s="1096"/>
      <c r="GJ12" s="1069"/>
      <c r="GK12" s="1096"/>
      <c r="GL12" s="291"/>
      <c r="GM12" s="1096"/>
      <c r="GN12" s="1069"/>
      <c r="GO12" s="1096"/>
      <c r="GP12" s="1069"/>
      <c r="GQ12" s="1107"/>
      <c r="GR12" s="291"/>
      <c r="GS12" s="1096"/>
      <c r="GT12" s="291"/>
      <c r="GU12" s="1153"/>
      <c r="GV12" s="291"/>
      <c r="GW12" s="1096"/>
      <c r="GX12" s="291"/>
      <c r="GY12" s="1096"/>
      <c r="GZ12" s="291"/>
      <c r="HA12" s="1096"/>
      <c r="HB12" s="291"/>
      <c r="HC12" s="1096"/>
      <c r="HD12" s="291"/>
      <c r="HE12" s="1096"/>
      <c r="HF12" s="1229"/>
      <c r="HG12" s="1252"/>
      <c r="HH12" s="1229"/>
      <c r="HI12" s="1252"/>
      <c r="HJ12" s="1229"/>
      <c r="HK12" s="1252"/>
      <c r="HL12" s="1229"/>
      <c r="HM12" s="1252"/>
      <c r="HN12" s="1229"/>
      <c r="HO12" s="1252"/>
      <c r="HP12" s="1229"/>
      <c r="HQ12" s="1252"/>
      <c r="HR12" s="1229"/>
      <c r="HS12" s="1252"/>
      <c r="HT12" s="1229"/>
      <c r="HU12" s="1252"/>
      <c r="HV12" s="1229"/>
      <c r="HW12" s="1252"/>
      <c r="HX12" s="1229"/>
      <c r="HY12" s="1252"/>
      <c r="HZ12" s="1229"/>
      <c r="IA12" s="1252"/>
      <c r="IB12" s="1229"/>
      <c r="IC12" s="1252"/>
      <c r="ID12" s="1229"/>
      <c r="IE12" s="1252"/>
      <c r="IF12" s="1229"/>
      <c r="IG12" s="1252"/>
      <c r="IH12" s="1229"/>
      <c r="II12" s="1252"/>
      <c r="IJ12" s="1229"/>
      <c r="IK12" s="1252"/>
      <c r="IL12" s="1229"/>
      <c r="IM12" s="1252"/>
      <c r="IN12" s="1229"/>
      <c r="IO12" s="1252"/>
      <c r="IP12" s="1229"/>
      <c r="IQ12" s="1252"/>
      <c r="IR12" s="1229"/>
      <c r="IS12" s="1252"/>
      <c r="IT12" s="1229"/>
      <c r="IU12" s="1252"/>
      <c r="IV12" s="1229"/>
      <c r="IW12" s="1252"/>
      <c r="IX12" s="1229"/>
      <c r="IY12" s="1252"/>
      <c r="IZ12" s="1229"/>
      <c r="JA12" s="1305"/>
      <c r="JB12" s="1229"/>
      <c r="JC12" s="875"/>
      <c r="JD12" s="98"/>
      <c r="JE12" s="99"/>
      <c r="JF12" s="1176"/>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5"/>
      <c r="NL12" s="1115"/>
      <c r="NM12" s="1115"/>
      <c r="NN12" s="1115"/>
      <c r="NO12" s="1115"/>
      <c r="NP12" s="1115"/>
      <c r="NQ12" s="1115"/>
      <c r="NR12" s="1115"/>
      <c r="NS12" s="1115"/>
      <c r="NT12" s="1115"/>
      <c r="NU12" s="1115"/>
      <c r="NV12" s="1115"/>
      <c r="NW12" s="1200"/>
      <c r="NX12" s="1200"/>
      <c r="NY12" s="1200"/>
      <c r="NZ12" s="1200"/>
      <c r="OA12" s="1200"/>
      <c r="OB12" s="1200"/>
      <c r="OC12" s="1200"/>
      <c r="OD12" s="1200"/>
      <c r="OE12" s="1200"/>
      <c r="OF12" s="1200"/>
      <c r="OG12" s="1200"/>
      <c r="OH12" s="1200"/>
      <c r="OI12" s="1270"/>
      <c r="OJ12" s="1270"/>
      <c r="OK12" s="1270"/>
      <c r="OL12" s="1270"/>
      <c r="OM12" s="1270"/>
      <c r="ON12" s="1270"/>
      <c r="OO12" s="1270"/>
      <c r="OP12" s="1270"/>
      <c r="OQ12" s="1270"/>
      <c r="OR12" s="1270"/>
      <c r="OS12" s="1270"/>
      <c r="OT12" s="1270"/>
    </row>
    <row r="13" spans="1:410" x14ac:dyDescent="0.3">
      <c r="A13" s="628"/>
      <c r="B13" s="50">
        <v>2.1</v>
      </c>
      <c r="C13" s="10"/>
      <c r="D13" s="10"/>
      <c r="E13" s="1334" t="s">
        <v>0</v>
      </c>
      <c r="F13" s="1334"/>
      <c r="G13" s="1335"/>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5">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6">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7">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8">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299">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0">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1">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2">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3">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4">SUM(FF13:FQ13)/$FR$4</f>
        <v>3359.3333333333335</v>
      </c>
      <c r="FT13" s="20">
        <v>2529</v>
      </c>
      <c r="FU13" s="64"/>
      <c r="FV13" s="20"/>
      <c r="FW13" s="64"/>
      <c r="FX13" s="20"/>
      <c r="FY13" s="64"/>
      <c r="FZ13" s="20"/>
      <c r="GA13" s="64"/>
      <c r="GB13" s="20"/>
      <c r="GC13" s="64"/>
      <c r="GD13" s="20"/>
      <c r="GE13" s="64"/>
      <c r="GF13" s="118">
        <f>SUM(FT13:GE13)</f>
        <v>2529</v>
      </c>
      <c r="GG13" s="150">
        <f t="shared" ref="GG13:GG20" si="305">SUM(FT13:GE13)/$GF$4</f>
        <v>2529</v>
      </c>
      <c r="GH13" s="292">
        <f t="shared" ref="GH13:GH35" si="306">ER13-EO13</f>
        <v>363</v>
      </c>
      <c r="GI13" s="1101">
        <f t="shared" ref="GI13:GI20" si="307">GH13/EO13</f>
        <v>0.15277777777777779</v>
      </c>
      <c r="GJ13" s="292">
        <f t="shared" ref="GJ13:GJ20" si="308">ES13-ER13</f>
        <v>-254</v>
      </c>
      <c r="GK13" s="1097">
        <f t="shared" ref="GK13:GK20" si="309">GJ13/ER13</f>
        <v>-9.2734574662285504E-2</v>
      </c>
      <c r="GL13" s="292">
        <f t="shared" ref="GL13:GL20" si="310">ET13-ES13</f>
        <v>585</v>
      </c>
      <c r="GM13" s="1097">
        <f t="shared" ref="GM13:GM20" si="311">GL13/ES13</f>
        <v>0.23541247484909456</v>
      </c>
      <c r="GN13" s="292">
        <f t="shared" ref="GN13:GN20" si="312">EU13-ET13</f>
        <v>163</v>
      </c>
      <c r="GO13" s="1097">
        <f t="shared" ref="GO13:GO20" si="313">GN13/ET13</f>
        <v>5.3094462540716612E-2</v>
      </c>
      <c r="GP13" s="292">
        <f t="shared" ref="GP13:GP20" si="314">EV13-EU13</f>
        <v>-706</v>
      </c>
      <c r="GQ13" s="1097">
        <f t="shared" ref="GQ13:GQ20" si="315">GP13/EU13</f>
        <v>-0.21837302814723167</v>
      </c>
      <c r="GR13" s="292">
        <f t="shared" ref="GR13:GR20" si="316">EW13-EV13</f>
        <v>106</v>
      </c>
      <c r="GS13" s="1097">
        <f t="shared" ref="GS13:GS20" si="317">GR13/EV13</f>
        <v>4.1946972694895134E-2</v>
      </c>
      <c r="GT13" s="292">
        <f t="shared" ref="GT13:GT20" si="318">EX13-EW13</f>
        <v>553</v>
      </c>
      <c r="GU13" s="1154">
        <f t="shared" ref="GU13:GU20" si="319">GT13/EW13</f>
        <v>0.21002658564375237</v>
      </c>
      <c r="GV13" s="292">
        <f t="shared" ref="GV13:GV20" si="320">EY13-EX13</f>
        <v>1276</v>
      </c>
      <c r="GW13" s="1097">
        <f t="shared" ref="GW13:GW20" si="321">GV13/EX13</f>
        <v>0.40050219711236662</v>
      </c>
      <c r="GX13" s="292">
        <f t="shared" ref="GX13:GX20" si="322">EZ13-EY13</f>
        <v>-514</v>
      </c>
      <c r="GY13" s="1097">
        <f t="shared" ref="GY13:GY20" si="323">GX13/EY13</f>
        <v>-0.11519497982967279</v>
      </c>
      <c r="GZ13" s="292">
        <f t="shared" ref="GZ13:GZ20" si="324">FA13-EZ13</f>
        <v>-1094</v>
      </c>
      <c r="HA13" s="1097">
        <f t="shared" ref="HA13:HA20" si="325">GZ13/EZ13</f>
        <v>-0.27710233029381964</v>
      </c>
      <c r="HB13" s="292">
        <f t="shared" ref="HB13:HB20" si="326">FB13-FA13</f>
        <v>-212</v>
      </c>
      <c r="HC13" s="1097">
        <f t="shared" ref="HC13:HC20" si="327">HB13/FA13</f>
        <v>-7.4281709880868962E-2</v>
      </c>
      <c r="HD13" s="292">
        <f t="shared" ref="HD13:HD20" si="328">FC13-FB13</f>
        <v>423</v>
      </c>
      <c r="HE13" s="1097">
        <f t="shared" ref="HE13:HE20" si="329">HD13/FB13</f>
        <v>0.16010598031794096</v>
      </c>
      <c r="HF13" s="1050">
        <f t="shared" ref="HF13:HF20" si="330">FF13-FC13</f>
        <v>177</v>
      </c>
      <c r="HG13" s="342">
        <f t="shared" ref="HG13:HG20" si="331">HF13/FC13</f>
        <v>5.7748776508972269E-2</v>
      </c>
      <c r="HH13" s="1050">
        <f t="shared" ref="HH13:HH20" si="332">FG13-FF13</f>
        <v>-266</v>
      </c>
      <c r="HI13" s="342">
        <f t="shared" ref="HI13:HI20" si="333">HH13/FF13</f>
        <v>-8.2048118445404078E-2</v>
      </c>
      <c r="HJ13" s="1050">
        <f t="shared" ref="HJ13:HJ20" si="334">FH13-FG13</f>
        <v>-118</v>
      </c>
      <c r="HK13" s="342">
        <f t="shared" ref="HK13:HK20" si="335">HJ13/FG13</f>
        <v>-3.9650537634408602E-2</v>
      </c>
      <c r="HL13" s="1050">
        <f t="shared" ref="HL13:HL20" si="336">FI13-FH13</f>
        <v>309</v>
      </c>
      <c r="HM13" s="342">
        <f t="shared" ref="HM13:HM20" si="337">HL13/FH13</f>
        <v>0.10811756473058083</v>
      </c>
      <c r="HN13" s="1050">
        <f t="shared" ref="HN13:HN20" si="338">FJ13-FI13</f>
        <v>-245</v>
      </c>
      <c r="HO13" s="342">
        <f t="shared" ref="HO13:HO20" si="339">HN13/FI13</f>
        <v>-7.7360277865487839E-2</v>
      </c>
      <c r="HP13" s="1050">
        <f t="shared" ref="HP13:HP20" si="340">FK13-FJ13</f>
        <v>0</v>
      </c>
      <c r="HQ13" s="342">
        <f t="shared" ref="HQ13:HQ20" si="341">HP13/FJ13</f>
        <v>0</v>
      </c>
      <c r="HR13" s="1050">
        <f t="shared" ref="HR13:HR20" si="342">FL13-FK13</f>
        <v>1257</v>
      </c>
      <c r="HS13" s="342">
        <f t="shared" ref="HS13:HS20" si="343">HR13/FK13</f>
        <v>0.43018480492813144</v>
      </c>
      <c r="HT13" s="1050">
        <f t="shared" ref="HT13:HT20" si="344">FM13-FL13</f>
        <v>1572</v>
      </c>
      <c r="HU13" s="342">
        <f t="shared" ref="HU13:HU20" si="345">HT13/FL13</f>
        <v>0.37616654702081836</v>
      </c>
      <c r="HV13" s="1050">
        <f t="shared" ref="HV13:HV20" si="346">FN13-FM13</f>
        <v>-2081</v>
      </c>
      <c r="HW13" s="342">
        <f t="shared" ref="HW13:HW20" si="347">HV13/FM13</f>
        <v>-0.36185011302382192</v>
      </c>
      <c r="HX13" s="1050">
        <f t="shared" ref="HX13:HX20" si="348">FO13-FN13</f>
        <v>-113</v>
      </c>
      <c r="HY13" s="342">
        <f t="shared" ref="HY13:HY20" si="349">HX13/FN13</f>
        <v>-3.0790190735694823E-2</v>
      </c>
      <c r="HZ13" s="1050">
        <f t="shared" ref="HZ13:HZ20" si="350">FP13-FO13</f>
        <v>-1111</v>
      </c>
      <c r="IA13" s="342">
        <f t="shared" ref="IA13:IA20" si="351">HZ13/FO13</f>
        <v>-0.31234186111892043</v>
      </c>
      <c r="IB13" s="1050">
        <f t="shared" ref="IB13:IB20" si="352">FQ13-FP13</f>
        <v>176</v>
      </c>
      <c r="IC13" s="342">
        <f t="shared" ref="IC13:IC20" si="353">IB13/FP13</f>
        <v>7.1954210956663947E-2</v>
      </c>
      <c r="ID13" s="1050">
        <f t="shared" ref="ID13:ID20" si="354">FT13-FQ13</f>
        <v>-93</v>
      </c>
      <c r="IE13" s="342">
        <f t="shared" ref="IE13:IE20" si="355">ID13/FQ13</f>
        <v>-3.5469107551487411E-2</v>
      </c>
      <c r="IF13" s="1050">
        <f t="shared" ref="IF13:IF20" si="356">FU13-FT13</f>
        <v>-2529</v>
      </c>
      <c r="IG13" s="342">
        <f t="shared" ref="IG13:IG20" si="357">IF13/FT13</f>
        <v>-1</v>
      </c>
      <c r="IH13" s="1050">
        <f t="shared" ref="IH13:IH20" si="358">FX13-FU13</f>
        <v>0</v>
      </c>
      <c r="II13" s="342" t="e">
        <f t="shared" ref="II13:II20" si="359">IH13/FU13</f>
        <v>#DIV/0!</v>
      </c>
      <c r="IJ13" s="1050">
        <f t="shared" ref="IJ13:IJ20" si="360">FZ13-FV13</f>
        <v>0</v>
      </c>
      <c r="IK13" s="342" t="e">
        <f t="shared" ref="IK13:IK20" si="361">IJ13/FV13</f>
        <v>#DIV/0!</v>
      </c>
      <c r="IL13" s="1050">
        <f t="shared" ref="IL13:IL20" si="362">FX13-FW13</f>
        <v>0</v>
      </c>
      <c r="IM13" s="342" t="e">
        <f t="shared" ref="IM13:IM20" si="363">IL13/FW13</f>
        <v>#DIV/0!</v>
      </c>
      <c r="IN13" s="1050">
        <f t="shared" ref="IN13:IN20" si="364">FY13-FX13</f>
        <v>0</v>
      </c>
      <c r="IO13" s="342" t="e">
        <f t="shared" ref="IO13:IO20" si="365">IN13/FX13</f>
        <v>#DIV/0!</v>
      </c>
      <c r="IP13" s="1050">
        <f t="shared" ref="IP13:IP20" si="366">FZ13-FY13</f>
        <v>0</v>
      </c>
      <c r="IQ13" s="342" t="e">
        <f t="shared" ref="IQ13:IQ20" si="367">IP13/FY13</f>
        <v>#DIV/0!</v>
      </c>
      <c r="IR13" s="1050">
        <f t="shared" ref="IR13:IR20" si="368">GA13-FZ13</f>
        <v>0</v>
      </c>
      <c r="IS13" s="1292" t="e">
        <f t="shared" ref="IS13:IS20" si="369">IR13/FZ13</f>
        <v>#DIV/0!</v>
      </c>
      <c r="IT13" s="1050">
        <f t="shared" ref="IT13:IT20" si="370">GB13-GA13</f>
        <v>0</v>
      </c>
      <c r="IU13" s="342" t="e">
        <f t="shared" ref="IU13:IU20" si="371">IT13/GA13</f>
        <v>#DIV/0!</v>
      </c>
      <c r="IV13" s="1050">
        <f t="shared" ref="IV13:IV20" si="372">GC13-GB13</f>
        <v>0</v>
      </c>
      <c r="IW13" s="342" t="e">
        <f t="shared" ref="IW13:IW20" si="373">IV13/GB13</f>
        <v>#DIV/0!</v>
      </c>
      <c r="IX13" s="1050">
        <f t="shared" ref="IX13:IX20" si="374">GD13-GC13</f>
        <v>0</v>
      </c>
      <c r="IY13" s="342" t="e">
        <f t="shared" ref="IY13:IY20" si="375">IX13/GC13</f>
        <v>#DIV/0!</v>
      </c>
      <c r="IZ13" s="1050">
        <f t="shared" ref="IZ13:IZ20" si="376">GE13-GD13</f>
        <v>0</v>
      </c>
      <c r="JA13" s="1306" t="e">
        <f t="shared" ref="JA13:JA20" si="377">IZ13/GD13</f>
        <v>#DIV/0!</v>
      </c>
      <c r="JB13" s="1050">
        <f t="shared" ref="JB13:JB20" si="378">FF13</f>
        <v>3242</v>
      </c>
      <c r="JC13" s="876">
        <f t="shared" ref="JC13:JC20" si="379">FT13</f>
        <v>2529</v>
      </c>
      <c r="JD13" s="113">
        <f>JC13-JB13</f>
        <v>-713</v>
      </c>
      <c r="JE13" s="100">
        <f>IF(ISERROR(JD13/JB13),0,JD13/JB13)</f>
        <v>-0.21992597162245528</v>
      </c>
      <c r="JF13" s="1174"/>
      <c r="JG13" t="str">
        <f t="shared" ref="JG13:JG20" si="380">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1">AJ13</f>
        <v>3691</v>
      </c>
      <c r="JT13" s="241">
        <f t="shared" si="381"/>
        <v>3834</v>
      </c>
      <c r="JU13" s="241">
        <f t="shared" si="381"/>
        <v>3207</v>
      </c>
      <c r="JV13" s="241">
        <f t="shared" si="381"/>
        <v>6645</v>
      </c>
      <c r="JW13" s="241">
        <f t="shared" si="381"/>
        <v>3734</v>
      </c>
      <c r="JX13" s="241">
        <f t="shared" si="381"/>
        <v>3362</v>
      </c>
      <c r="JY13" s="241">
        <f t="shared" si="381"/>
        <v>4341</v>
      </c>
      <c r="JZ13" s="241">
        <f t="shared" si="381"/>
        <v>4075</v>
      </c>
      <c r="KA13" s="241">
        <f t="shared" si="381"/>
        <v>3500</v>
      </c>
      <c r="KB13" s="241">
        <f t="shared" si="381"/>
        <v>3784</v>
      </c>
      <c r="KC13" s="241">
        <f t="shared" si="381"/>
        <v>5608</v>
      </c>
      <c r="KD13" s="241">
        <f t="shared" si="381"/>
        <v>3875</v>
      </c>
      <c r="KE13" s="241">
        <f t="shared" ref="KE13:KP20" si="382">AX13</f>
        <v>4291</v>
      </c>
      <c r="KF13" s="241">
        <f t="shared" si="382"/>
        <v>4156</v>
      </c>
      <c r="KG13" s="241">
        <f t="shared" si="382"/>
        <v>5289</v>
      </c>
      <c r="KH13" s="241">
        <f t="shared" si="382"/>
        <v>15475</v>
      </c>
      <c r="KI13" s="241">
        <f t="shared" si="382"/>
        <v>6437</v>
      </c>
      <c r="KJ13" s="241">
        <f t="shared" si="382"/>
        <v>5379</v>
      </c>
      <c r="KK13" s="241">
        <f t="shared" si="382"/>
        <v>5911</v>
      </c>
      <c r="KL13" s="241">
        <f t="shared" si="382"/>
        <v>4150</v>
      </c>
      <c r="KM13" s="241">
        <f t="shared" si="382"/>
        <v>3916</v>
      </c>
      <c r="KN13" s="241">
        <f t="shared" si="382"/>
        <v>3707</v>
      </c>
      <c r="KO13" s="241">
        <f t="shared" si="382"/>
        <v>3533</v>
      </c>
      <c r="KP13" s="241">
        <f t="shared" si="382"/>
        <v>3726</v>
      </c>
      <c r="KQ13" s="650">
        <f t="shared" ref="KQ13:LB20" si="383">BL13</f>
        <v>4001</v>
      </c>
      <c r="KR13" s="650">
        <f t="shared" si="383"/>
        <v>3759</v>
      </c>
      <c r="KS13" s="650">
        <f t="shared" si="383"/>
        <v>4220</v>
      </c>
      <c r="KT13" s="650">
        <f t="shared" si="383"/>
        <v>11614</v>
      </c>
      <c r="KU13" s="650">
        <f t="shared" si="383"/>
        <v>3720</v>
      </c>
      <c r="KV13" s="650">
        <f t="shared" si="383"/>
        <v>3916</v>
      </c>
      <c r="KW13" s="650">
        <f t="shared" si="383"/>
        <v>5001</v>
      </c>
      <c r="KX13" s="650">
        <f t="shared" si="383"/>
        <v>3916</v>
      </c>
      <c r="KY13" s="650">
        <f t="shared" si="383"/>
        <v>4232</v>
      </c>
      <c r="KZ13" s="650">
        <f t="shared" si="383"/>
        <v>4958</v>
      </c>
      <c r="LA13" s="650">
        <f t="shared" si="383"/>
        <v>3507</v>
      </c>
      <c r="LB13" s="650">
        <f t="shared" si="383"/>
        <v>3520</v>
      </c>
      <c r="LC13" s="742">
        <f t="shared" ref="LC13:LN20" si="384">BZ13</f>
        <v>3346</v>
      </c>
      <c r="LD13" s="742">
        <f t="shared" si="384"/>
        <v>3041</v>
      </c>
      <c r="LE13" s="742">
        <f t="shared" si="384"/>
        <v>3412</v>
      </c>
      <c r="LF13" s="742">
        <f t="shared" si="384"/>
        <v>3991</v>
      </c>
      <c r="LG13" s="742">
        <f t="shared" si="384"/>
        <v>3680</v>
      </c>
      <c r="LH13" s="742">
        <f t="shared" si="384"/>
        <v>3609</v>
      </c>
      <c r="LI13" s="742">
        <f t="shared" si="384"/>
        <v>3651</v>
      </c>
      <c r="LJ13" s="742">
        <f t="shared" si="384"/>
        <v>3966</v>
      </c>
      <c r="LK13" s="742">
        <f t="shared" si="384"/>
        <v>3630</v>
      </c>
      <c r="LL13" s="742">
        <f t="shared" si="384"/>
        <v>3182</v>
      </c>
      <c r="LM13" s="742">
        <f t="shared" si="384"/>
        <v>3039</v>
      </c>
      <c r="LN13" s="742">
        <f t="shared" si="384"/>
        <v>3318</v>
      </c>
      <c r="LO13" s="792">
        <f t="shared" ref="LO13:LZ20" si="385">CN13</f>
        <v>3075</v>
      </c>
      <c r="LP13" s="792">
        <f t="shared" si="385"/>
        <v>3392</v>
      </c>
      <c r="LQ13" s="792">
        <f t="shared" si="385"/>
        <v>3467</v>
      </c>
      <c r="LR13" s="792">
        <f t="shared" si="385"/>
        <v>3725</v>
      </c>
      <c r="LS13" s="792">
        <f t="shared" si="385"/>
        <v>3142</v>
      </c>
      <c r="LT13" s="792">
        <f t="shared" si="385"/>
        <v>2963</v>
      </c>
      <c r="LU13" s="792">
        <f t="shared" si="385"/>
        <v>3473</v>
      </c>
      <c r="LV13" s="792">
        <f t="shared" si="385"/>
        <v>3483</v>
      </c>
      <c r="LW13" s="792">
        <f t="shared" si="385"/>
        <v>2737</v>
      </c>
      <c r="LX13" s="792">
        <f t="shared" si="385"/>
        <v>2392</v>
      </c>
      <c r="LY13" s="792">
        <f t="shared" si="385"/>
        <v>2523</v>
      </c>
      <c r="LZ13" s="792">
        <f t="shared" si="385"/>
        <v>2313</v>
      </c>
      <c r="MA13" s="967">
        <f t="shared" ref="MA13:ML20" si="386">DB13</f>
        <v>2263</v>
      </c>
      <c r="MB13" s="967">
        <f t="shared" si="386"/>
        <v>2409</v>
      </c>
      <c r="MC13" s="967">
        <f t="shared" si="386"/>
        <v>1903</v>
      </c>
      <c r="MD13" s="967">
        <f t="shared" si="386"/>
        <v>2454</v>
      </c>
      <c r="ME13" s="967">
        <f t="shared" si="386"/>
        <v>2005</v>
      </c>
      <c r="MF13" s="967">
        <f t="shared" si="386"/>
        <v>1943</v>
      </c>
      <c r="MG13" s="967">
        <f t="shared" si="386"/>
        <v>3304</v>
      </c>
      <c r="MH13" s="967">
        <f t="shared" si="386"/>
        <v>2994</v>
      </c>
      <c r="MI13" s="967">
        <f t="shared" si="386"/>
        <v>2464</v>
      </c>
      <c r="MJ13" s="967">
        <f t="shared" si="386"/>
        <v>2405</v>
      </c>
      <c r="MK13" s="967">
        <f t="shared" si="386"/>
        <v>2133</v>
      </c>
      <c r="ML13" s="967">
        <f t="shared" si="386"/>
        <v>2295</v>
      </c>
      <c r="MM13" s="989">
        <f t="shared" ref="MM13:MX20" si="387">DP13</f>
        <v>2258</v>
      </c>
      <c r="MN13" s="989">
        <f t="shared" si="387"/>
        <v>2528</v>
      </c>
      <c r="MO13" s="989">
        <f t="shared" si="387"/>
        <v>1860</v>
      </c>
      <c r="MP13" s="989">
        <f t="shared" si="387"/>
        <v>2796</v>
      </c>
      <c r="MQ13" s="989">
        <f t="shared" si="387"/>
        <v>2002</v>
      </c>
      <c r="MR13" s="989">
        <f t="shared" si="387"/>
        <v>1946</v>
      </c>
      <c r="MS13" s="989">
        <f t="shared" si="387"/>
        <v>3879</v>
      </c>
      <c r="MT13" s="989">
        <f t="shared" si="387"/>
        <v>3365</v>
      </c>
      <c r="MU13" s="989">
        <f t="shared" si="387"/>
        <v>2816</v>
      </c>
      <c r="MV13" s="989">
        <f t="shared" si="387"/>
        <v>2543</v>
      </c>
      <c r="MW13" s="989">
        <f t="shared" si="387"/>
        <v>2137</v>
      </c>
      <c r="MX13" s="989">
        <f t="shared" si="387"/>
        <v>2039</v>
      </c>
      <c r="MY13" s="1029">
        <f t="shared" ref="MY13:NJ20" si="388">ED13</f>
        <v>2439</v>
      </c>
      <c r="MZ13" s="1029">
        <f t="shared" si="388"/>
        <v>2073</v>
      </c>
      <c r="NA13" s="1029">
        <f t="shared" si="388"/>
        <v>1839</v>
      </c>
      <c r="NB13" s="1029">
        <f t="shared" si="388"/>
        <v>2131</v>
      </c>
      <c r="NC13" s="1029">
        <f t="shared" si="388"/>
        <v>2100</v>
      </c>
      <c r="ND13" s="1029">
        <f t="shared" si="388"/>
        <v>1890</v>
      </c>
      <c r="NE13" s="1029">
        <f t="shared" si="388"/>
        <v>3336</v>
      </c>
      <c r="NF13" s="1029">
        <f t="shared" si="388"/>
        <v>3318</v>
      </c>
      <c r="NG13" s="1029">
        <f t="shared" si="388"/>
        <v>2729</v>
      </c>
      <c r="NH13" s="1029">
        <f t="shared" si="388"/>
        <v>2347</v>
      </c>
      <c r="NI13" s="1029">
        <f t="shared" si="388"/>
        <v>2256</v>
      </c>
      <c r="NJ13" s="1029">
        <f t="shared" si="388"/>
        <v>2376</v>
      </c>
      <c r="NK13" s="1116">
        <f t="shared" ref="NK13:NV20" si="389">ER13</f>
        <v>2739</v>
      </c>
      <c r="NL13" s="1116">
        <f t="shared" si="389"/>
        <v>2485</v>
      </c>
      <c r="NM13" s="1116">
        <f t="shared" si="389"/>
        <v>3070</v>
      </c>
      <c r="NN13" s="1116">
        <f t="shared" si="389"/>
        <v>3233</v>
      </c>
      <c r="NO13" s="1116">
        <f t="shared" si="389"/>
        <v>2527</v>
      </c>
      <c r="NP13" s="1116">
        <f t="shared" si="389"/>
        <v>2633</v>
      </c>
      <c r="NQ13" s="1116">
        <f t="shared" si="389"/>
        <v>3186</v>
      </c>
      <c r="NR13" s="1116">
        <f t="shared" si="389"/>
        <v>4462</v>
      </c>
      <c r="NS13" s="1116">
        <f t="shared" si="389"/>
        <v>3948</v>
      </c>
      <c r="NT13" s="1116">
        <f t="shared" si="389"/>
        <v>2854</v>
      </c>
      <c r="NU13" s="1116">
        <f t="shared" si="389"/>
        <v>2642</v>
      </c>
      <c r="NV13" s="1116">
        <f t="shared" si="389"/>
        <v>3065</v>
      </c>
      <c r="NW13" s="1201">
        <f t="shared" ref="NW13:OH20" si="390">FF13</f>
        <v>3242</v>
      </c>
      <c r="NX13" s="1201">
        <f t="shared" si="390"/>
        <v>2976</v>
      </c>
      <c r="NY13" s="1201">
        <f t="shared" si="390"/>
        <v>2858</v>
      </c>
      <c r="NZ13" s="1201">
        <f t="shared" si="390"/>
        <v>3167</v>
      </c>
      <c r="OA13" s="1201">
        <f t="shared" si="390"/>
        <v>2922</v>
      </c>
      <c r="OB13" s="1201">
        <f t="shared" si="390"/>
        <v>2922</v>
      </c>
      <c r="OC13" s="1201">
        <f t="shared" si="390"/>
        <v>4179</v>
      </c>
      <c r="OD13" s="1201">
        <f t="shared" si="390"/>
        <v>5751</v>
      </c>
      <c r="OE13" s="1201">
        <f t="shared" si="390"/>
        <v>3670</v>
      </c>
      <c r="OF13" s="1201">
        <f t="shared" si="390"/>
        <v>3557</v>
      </c>
      <c r="OG13" s="1201">
        <f t="shared" si="390"/>
        <v>2446</v>
      </c>
      <c r="OH13" s="1201">
        <f t="shared" si="390"/>
        <v>2622</v>
      </c>
      <c r="OI13" s="1271">
        <f t="shared" ref="OI13:OI20" si="391">FT13</f>
        <v>2529</v>
      </c>
      <c r="OJ13" s="1271">
        <f t="shared" ref="OJ13:ON20" si="392">FU13</f>
        <v>0</v>
      </c>
      <c r="OK13" s="1271">
        <f t="shared" si="392"/>
        <v>0</v>
      </c>
      <c r="OL13" s="1271">
        <f t="shared" si="392"/>
        <v>0</v>
      </c>
      <c r="OM13" s="1271">
        <f t="shared" si="392"/>
        <v>0</v>
      </c>
      <c r="ON13" s="1271">
        <f t="shared" si="392"/>
        <v>0</v>
      </c>
      <c r="OO13" s="1271">
        <f t="shared" ref="OO13:OT20" si="393">FZ13</f>
        <v>0</v>
      </c>
      <c r="OP13" s="1271">
        <f t="shared" si="393"/>
        <v>0</v>
      </c>
      <c r="OQ13" s="1271">
        <f t="shared" si="393"/>
        <v>0</v>
      </c>
      <c r="OR13" s="1271">
        <f t="shared" si="393"/>
        <v>0</v>
      </c>
      <c r="OS13" s="1271">
        <f t="shared" si="393"/>
        <v>0</v>
      </c>
      <c r="OT13" s="1271">
        <f t="shared" si="393"/>
        <v>0</v>
      </c>
    </row>
    <row r="14" spans="1:410" x14ac:dyDescent="0.3">
      <c r="A14" s="628"/>
      <c r="B14" s="50">
        <v>2.2000000000000002</v>
      </c>
      <c r="C14" s="10"/>
      <c r="D14" s="10"/>
      <c r="E14" s="1334" t="s">
        <v>32</v>
      </c>
      <c r="F14" s="1334"/>
      <c r="G14" s="1335"/>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4">AJ13/AJ3</f>
        <v>167.77272727272728</v>
      </c>
      <c r="AK14" s="72">
        <f t="shared" si="394"/>
        <v>166.69565217391303</v>
      </c>
      <c r="AL14" s="73">
        <f t="shared" si="394"/>
        <v>160.35</v>
      </c>
      <c r="AM14" s="72">
        <f t="shared" si="394"/>
        <v>288.91304347826087</v>
      </c>
      <c r="AN14" s="73">
        <f t="shared" si="394"/>
        <v>196.52631578947367</v>
      </c>
      <c r="AO14" s="72">
        <f t="shared" si="394"/>
        <v>186.77777777777777</v>
      </c>
      <c r="AP14" s="73">
        <f t="shared" si="394"/>
        <v>206.71428571428572</v>
      </c>
      <c r="AQ14" s="72">
        <f t="shared" si="394"/>
        <v>203.75</v>
      </c>
      <c r="AR14" s="73">
        <f t="shared" si="394"/>
        <v>175</v>
      </c>
      <c r="AS14" s="72">
        <f t="shared" si="394"/>
        <v>172</v>
      </c>
      <c r="AT14" s="73">
        <f t="shared" si="394"/>
        <v>254.90909090909091</v>
      </c>
      <c r="AU14" s="72">
        <f t="shared" si="394"/>
        <v>193.75</v>
      </c>
      <c r="AV14" s="119" t="s">
        <v>29</v>
      </c>
      <c r="AW14" s="150">
        <f t="shared" si="295"/>
        <v>197.76324109296078</v>
      </c>
      <c r="AX14" s="339">
        <f t="shared" ref="AX14:BH14" si="395">AX13/AX3</f>
        <v>195.04545454545453</v>
      </c>
      <c r="AY14" s="72">
        <f t="shared" si="395"/>
        <v>188.90909090909091</v>
      </c>
      <c r="AZ14" s="73">
        <f t="shared" si="395"/>
        <v>264.45</v>
      </c>
      <c r="BA14" s="72">
        <f t="shared" si="395"/>
        <v>672.82608695652175</v>
      </c>
      <c r="BB14" s="73">
        <f t="shared" si="395"/>
        <v>357.61111111111109</v>
      </c>
      <c r="BC14" s="72">
        <f t="shared" si="395"/>
        <v>283.10526315789474</v>
      </c>
      <c r="BD14" s="73">
        <f t="shared" si="395"/>
        <v>281.47619047619048</v>
      </c>
      <c r="BE14" s="72">
        <f t="shared" si="395"/>
        <v>207.5</v>
      </c>
      <c r="BF14" s="73">
        <f t="shared" si="395"/>
        <v>186.47619047619048</v>
      </c>
      <c r="BG14" s="72">
        <f t="shared" si="395"/>
        <v>176.52380952380952</v>
      </c>
      <c r="BH14" s="73">
        <f t="shared" si="395"/>
        <v>160.59090909090909</v>
      </c>
      <c r="BI14" s="72">
        <f t="shared" ref="BI14" si="396">BI13/BI3</f>
        <v>177.42857142857142</v>
      </c>
      <c r="BJ14" s="119" t="s">
        <v>29</v>
      </c>
      <c r="BK14" s="150">
        <f t="shared" si="296"/>
        <v>262.66188980631199</v>
      </c>
      <c r="BL14" s="339">
        <f t="shared" ref="BL14:BU14" si="397">BL13/BL3</f>
        <v>181.86363636363637</v>
      </c>
      <c r="BM14" s="72">
        <f t="shared" ref="BM14:BN14" si="398">BM13/BM3</f>
        <v>179</v>
      </c>
      <c r="BN14" s="73">
        <f t="shared" si="398"/>
        <v>200.95238095238096</v>
      </c>
      <c r="BO14" s="72">
        <f t="shared" si="397"/>
        <v>504.95652173913044</v>
      </c>
      <c r="BP14" s="73">
        <f t="shared" si="397"/>
        <v>218.8235294117647</v>
      </c>
      <c r="BQ14" s="72">
        <f t="shared" ref="BQ14:BR14" si="399">BQ13/BQ3</f>
        <v>195.8</v>
      </c>
      <c r="BR14" s="73">
        <f t="shared" si="399"/>
        <v>250.05</v>
      </c>
      <c r="BS14" s="72">
        <f t="shared" si="397"/>
        <v>195.8</v>
      </c>
      <c r="BT14" s="73">
        <f t="shared" ref="BT14" si="400">BT13/BT3</f>
        <v>192.36363636363637</v>
      </c>
      <c r="BU14" s="73">
        <f t="shared" si="397"/>
        <v>236.0952380952381</v>
      </c>
      <c r="BV14" s="73">
        <f t="shared" ref="BV14:BW14" si="401">BV13/BV3</f>
        <v>175.35</v>
      </c>
      <c r="BW14" s="73">
        <f t="shared" si="401"/>
        <v>160</v>
      </c>
      <c r="BX14" s="119" t="s">
        <v>29</v>
      </c>
      <c r="BY14" s="150">
        <f t="shared" si="297"/>
        <v>224.25457857714889</v>
      </c>
      <c r="BZ14" s="73">
        <f t="shared" ref="BZ14:CA14" si="402">BZ13/BZ3</f>
        <v>152.09090909090909</v>
      </c>
      <c r="CA14" s="72">
        <f t="shared" si="402"/>
        <v>144.8095238095238</v>
      </c>
      <c r="CB14" s="73">
        <f t="shared" ref="CB14:CC14" si="403">CB13/CB3</f>
        <v>162.47619047619048</v>
      </c>
      <c r="CC14" s="72">
        <f t="shared" si="403"/>
        <v>181.40909090909091</v>
      </c>
      <c r="CD14" s="73">
        <f t="shared" ref="CD14:CE14" si="404">CD13/CD3</f>
        <v>204.44444444444446</v>
      </c>
      <c r="CE14" s="72">
        <f t="shared" si="404"/>
        <v>180.45</v>
      </c>
      <c r="CF14" s="73">
        <f t="shared" ref="CF14:CG14" si="405">CF13/CF3</f>
        <v>192.15789473684211</v>
      </c>
      <c r="CG14" s="72">
        <f t="shared" si="405"/>
        <v>188.85714285714286</v>
      </c>
      <c r="CH14" s="73">
        <f t="shared" ref="CH14:CI14" si="406">CH13/CH3</f>
        <v>165</v>
      </c>
      <c r="CI14" s="73">
        <f t="shared" si="406"/>
        <v>151.52380952380952</v>
      </c>
      <c r="CJ14" s="73">
        <f t="shared" ref="CJ14:CK14" si="407">CJ13/CJ3</f>
        <v>144.71428571428572</v>
      </c>
      <c r="CK14" s="73">
        <f t="shared" si="407"/>
        <v>150.81818181818181</v>
      </c>
      <c r="CL14" s="119" t="s">
        <v>29</v>
      </c>
      <c r="CM14" s="150">
        <f t="shared" si="298"/>
        <v>168.22928944836841</v>
      </c>
      <c r="CN14" s="73">
        <f t="shared" ref="CN14:CO14" si="408">CN13/CN3</f>
        <v>153.75</v>
      </c>
      <c r="CO14" s="72">
        <f t="shared" si="408"/>
        <v>147.47826086956522</v>
      </c>
      <c r="CP14" s="839">
        <f t="shared" ref="CP14:CQ14" si="409">CP13/CP3</f>
        <v>165.0952380952381</v>
      </c>
      <c r="CQ14" s="840">
        <f t="shared" si="409"/>
        <v>177.38095238095238</v>
      </c>
      <c r="CR14" s="73">
        <f t="shared" ref="CR14:CS14" si="410">CR13/CR3</f>
        <v>165.36842105263159</v>
      </c>
      <c r="CS14" s="72">
        <f t="shared" si="410"/>
        <v>155.94736842105263</v>
      </c>
      <c r="CT14" s="73">
        <f t="shared" ref="CT14:CU14" si="411">CT13/CT3</f>
        <v>173.65</v>
      </c>
      <c r="CU14" s="72">
        <f t="shared" si="411"/>
        <v>174.15</v>
      </c>
      <c r="CV14" s="73">
        <f t="shared" ref="CV14:CW14" si="412">CV13/CV3</f>
        <v>119</v>
      </c>
      <c r="CW14" s="906">
        <f t="shared" si="412"/>
        <v>125.89473684210526</v>
      </c>
      <c r="CX14" s="73">
        <f t="shared" ref="CX14:CY14" si="413">CX13/CX3</f>
        <v>114.68181818181819</v>
      </c>
      <c r="CY14" s="72">
        <f t="shared" si="413"/>
        <v>105.13636363636364</v>
      </c>
      <c r="CZ14" s="119" t="s">
        <v>29</v>
      </c>
      <c r="DA14" s="150">
        <f t="shared" si="299"/>
        <v>148.12776328997725</v>
      </c>
      <c r="DB14" s="73">
        <f t="shared" ref="DB14:DD14" si="414">DB13/DB3</f>
        <v>113.15</v>
      </c>
      <c r="DC14" s="72">
        <f t="shared" si="414"/>
        <v>104.73913043478261</v>
      </c>
      <c r="DD14" s="73">
        <f t="shared" si="414"/>
        <v>95.15</v>
      </c>
      <c r="DE14" s="840">
        <f t="shared" ref="DE14:DF14" si="415">DE13/DE3</f>
        <v>111.54545454545455</v>
      </c>
      <c r="DF14" s="73">
        <f t="shared" si="415"/>
        <v>105.52631578947368</v>
      </c>
      <c r="DG14" s="72">
        <f t="shared" ref="DG14:DH14" si="416">DG13/DG3</f>
        <v>107.94444444444444</v>
      </c>
      <c r="DH14" s="73">
        <f t="shared" si="416"/>
        <v>157.33333333333334</v>
      </c>
      <c r="DI14" s="72">
        <f t="shared" ref="DI14" si="417">DI13/DI3</f>
        <v>149.69999999999999</v>
      </c>
      <c r="DJ14" s="839">
        <f t="shared" ref="DJ14:DK14" si="418">DJ13/DJ3</f>
        <v>117.33333333333333</v>
      </c>
      <c r="DK14" s="840">
        <f t="shared" si="418"/>
        <v>114.52380952380952</v>
      </c>
      <c r="DL14" s="839">
        <f t="shared" ref="DL14:DM14" si="419">DL13/DL3</f>
        <v>96.954545454545453</v>
      </c>
      <c r="DM14" s="840">
        <f t="shared" si="419"/>
        <v>109.28571428571429</v>
      </c>
      <c r="DN14" s="119" t="s">
        <v>29</v>
      </c>
      <c r="DO14" s="150">
        <f t="shared" si="300"/>
        <v>115.26550676207425</v>
      </c>
      <c r="DP14" s="73">
        <f t="shared" ref="DP14:DQ14" si="420">DP13/DP3</f>
        <v>107.52380952380952</v>
      </c>
      <c r="DQ14" s="72">
        <f t="shared" si="420"/>
        <v>109.91304347826087</v>
      </c>
      <c r="DR14" s="73">
        <f t="shared" ref="DR14:DS14" si="421">DR13/DR3</f>
        <v>97.89473684210526</v>
      </c>
      <c r="DS14" s="72">
        <f t="shared" si="421"/>
        <v>121.56521739130434</v>
      </c>
      <c r="DT14" s="73">
        <f t="shared" ref="DT14:DU14" si="422">DT13/DT3</f>
        <v>105.36842105263158</v>
      </c>
      <c r="DU14" s="72">
        <f t="shared" si="422"/>
        <v>108.11111111111111</v>
      </c>
      <c r="DV14" s="73">
        <f t="shared" ref="DV14:DW14" si="423">DV13/DV3</f>
        <v>184.71428571428572</v>
      </c>
      <c r="DW14" s="72">
        <f t="shared" si="423"/>
        <v>168.25</v>
      </c>
      <c r="DX14" s="73">
        <f t="shared" ref="DX14:DY14" si="424">DX13/DX3</f>
        <v>134.0952380952381</v>
      </c>
      <c r="DY14" s="72">
        <f t="shared" si="424"/>
        <v>121.0952380952381</v>
      </c>
      <c r="DZ14" s="73">
        <f t="shared" ref="DZ14:EA14" si="425">DZ13/DZ3</f>
        <v>97.13636363636364</v>
      </c>
      <c r="EA14" s="72">
        <f t="shared" si="425"/>
        <v>101.95</v>
      </c>
      <c r="EB14" s="119" t="s">
        <v>29</v>
      </c>
      <c r="EC14" s="150">
        <f t="shared" si="301"/>
        <v>121.46812207836236</v>
      </c>
      <c r="ED14" s="73">
        <f t="shared" ref="ED14" si="426">ED13/ED3</f>
        <v>110.86363636363636</v>
      </c>
      <c r="EE14" s="840">
        <f t="shared" ref="EE14:EF14" si="427">EE13/EE3</f>
        <v>94.227272727272734</v>
      </c>
      <c r="EF14" s="73">
        <f t="shared" si="427"/>
        <v>91.95</v>
      </c>
      <c r="EG14" s="72">
        <f t="shared" ref="EG14:EI14" si="428">EG13/EG3</f>
        <v>92.652173913043484</v>
      </c>
      <c r="EH14" s="73">
        <f t="shared" si="428"/>
        <v>116.66666666666667</v>
      </c>
      <c r="EI14" s="72">
        <f t="shared" si="428"/>
        <v>99.473684210526315</v>
      </c>
      <c r="EJ14" s="73">
        <f t="shared" ref="EJ14:EK14" si="429">EJ13/EJ3</f>
        <v>158.85714285714286</v>
      </c>
      <c r="EK14" s="72">
        <f t="shared" si="429"/>
        <v>165.9</v>
      </c>
      <c r="EL14" s="73">
        <f t="shared" ref="EL14:EM14" si="430">EL13/EL3</f>
        <v>124.04545454545455</v>
      </c>
      <c r="EM14" s="72">
        <f t="shared" si="430"/>
        <v>111.76190476190476</v>
      </c>
      <c r="EN14" s="73">
        <f t="shared" ref="EN14:EO14" si="431">EN13/EN3</f>
        <v>112.8</v>
      </c>
      <c r="EO14" s="72">
        <f t="shared" si="431"/>
        <v>108</v>
      </c>
      <c r="EP14" s="119" t="s">
        <v>29</v>
      </c>
      <c r="EQ14" s="150">
        <f t="shared" si="302"/>
        <v>115.59982800380398</v>
      </c>
      <c r="ER14" s="73">
        <f t="shared" ref="ER14:ES14" si="432">ER13/ER3</f>
        <v>124.5</v>
      </c>
      <c r="ES14" s="840">
        <f t="shared" si="432"/>
        <v>118.33333333333333</v>
      </c>
      <c r="ET14" s="73">
        <f t="shared" ref="ET14:EU14" si="433">ET13/ET3</f>
        <v>146.1904761904762</v>
      </c>
      <c r="EU14" s="72">
        <f t="shared" si="433"/>
        <v>146.95454545454547</v>
      </c>
      <c r="EV14" s="73">
        <f t="shared" ref="EV14" si="434">EV13/EV3</f>
        <v>140.38888888888889</v>
      </c>
      <c r="EW14" s="72">
        <f t="shared" ref="EW14:EX14" si="435">EW13/EW3</f>
        <v>131.65</v>
      </c>
      <c r="EX14" s="73">
        <f t="shared" si="435"/>
        <v>167.68421052631578</v>
      </c>
      <c r="EY14" s="72">
        <f t="shared" ref="EY14:EZ14" si="436">EY13/EY3</f>
        <v>223.1</v>
      </c>
      <c r="EZ14" s="73">
        <f t="shared" si="436"/>
        <v>171.65217391304347</v>
      </c>
      <c r="FA14" s="72">
        <f t="shared" ref="FA14" si="437">FA13/FA3</f>
        <v>135.9047619047619</v>
      </c>
      <c r="FB14" s="73">
        <f t="shared" ref="FB14:FC14" si="438">FB13/FB3</f>
        <v>132.1</v>
      </c>
      <c r="FC14" s="72">
        <f t="shared" si="438"/>
        <v>139.31818181818181</v>
      </c>
      <c r="FD14" s="119" t="s">
        <v>29</v>
      </c>
      <c r="FE14" s="150">
        <f t="shared" si="303"/>
        <v>148.14804766912889</v>
      </c>
      <c r="FF14" s="839">
        <f t="shared" ref="FF14:FG14" si="439">FF13/FF3</f>
        <v>154.38095238095238</v>
      </c>
      <c r="FG14" s="840">
        <f t="shared" si="439"/>
        <v>135.27272727272728</v>
      </c>
      <c r="FH14" s="73">
        <f t="shared" ref="FH14:FI14" si="440">FH13/FH3</f>
        <v>136.0952380952381</v>
      </c>
      <c r="FI14" s="72">
        <f t="shared" si="440"/>
        <v>150.8095238095238</v>
      </c>
      <c r="FJ14" s="73">
        <f t="shared" ref="FJ14:FK14" si="441">FJ13/FJ3</f>
        <v>153.78947368421052</v>
      </c>
      <c r="FK14" s="72">
        <f t="shared" si="441"/>
        <v>153.78947368421052</v>
      </c>
      <c r="FL14" s="73">
        <f t="shared" ref="FL14:FM14" si="442">FL13/FL3</f>
        <v>208.95</v>
      </c>
      <c r="FM14" s="72">
        <f t="shared" si="442"/>
        <v>287.55</v>
      </c>
      <c r="FN14" s="73">
        <f t="shared" ref="FN14:FO14" si="443">FN13/FN3</f>
        <v>159.56521739130434</v>
      </c>
      <c r="FO14" s="72">
        <f t="shared" si="443"/>
        <v>177.85</v>
      </c>
      <c r="FP14" s="73">
        <f t="shared" ref="FP14:FQ14" si="444">FP13/FP3</f>
        <v>116.47619047619048</v>
      </c>
      <c r="FQ14" s="72">
        <f t="shared" si="444"/>
        <v>119.18181818181819</v>
      </c>
      <c r="FR14" s="119" t="s">
        <v>29</v>
      </c>
      <c r="FS14" s="150">
        <f t="shared" si="304"/>
        <v>162.80921791468128</v>
      </c>
      <c r="FT14" s="839">
        <f t="shared" ref="FT14" si="445">FT13/FT3</f>
        <v>126.45</v>
      </c>
      <c r="FU14" s="840"/>
      <c r="FV14" s="73"/>
      <c r="FW14" s="72"/>
      <c r="FX14" s="73"/>
      <c r="FY14" s="72"/>
      <c r="FZ14" s="73"/>
      <c r="GA14" s="72"/>
      <c r="GB14" s="73"/>
      <c r="GC14" s="72"/>
      <c r="GD14" s="73"/>
      <c r="GE14" s="72"/>
      <c r="GF14" s="119" t="s">
        <v>29</v>
      </c>
      <c r="GG14" s="150">
        <f t="shared" si="305"/>
        <v>126.45</v>
      </c>
      <c r="GH14" s="292">
        <f t="shared" si="306"/>
        <v>16.5</v>
      </c>
      <c r="GI14" s="1101">
        <f t="shared" si="307"/>
        <v>0.15277777777777779</v>
      </c>
      <c r="GJ14" s="292">
        <f t="shared" si="308"/>
        <v>-6.1666666666666714</v>
      </c>
      <c r="GK14" s="1097">
        <f t="shared" si="309"/>
        <v>-4.9531459170013427E-2</v>
      </c>
      <c r="GL14" s="292">
        <f t="shared" si="310"/>
        <v>27.857142857142875</v>
      </c>
      <c r="GM14" s="1097">
        <f t="shared" si="311"/>
        <v>0.23541247484909472</v>
      </c>
      <c r="GN14" s="292">
        <f t="shared" si="312"/>
        <v>0.76406926406926345</v>
      </c>
      <c r="GO14" s="1097">
        <f t="shared" si="313"/>
        <v>5.2265324252294887E-3</v>
      </c>
      <c r="GP14" s="292">
        <f t="shared" si="314"/>
        <v>-6.5656565656565817</v>
      </c>
      <c r="GQ14" s="1097">
        <f t="shared" si="315"/>
        <v>-4.4678145513283259E-2</v>
      </c>
      <c r="GR14" s="292">
        <f t="shared" si="316"/>
        <v>-8.73888888888888</v>
      </c>
      <c r="GS14" s="1097">
        <f t="shared" si="317"/>
        <v>-6.2247724574594321E-2</v>
      </c>
      <c r="GT14" s="292">
        <f t="shared" si="318"/>
        <v>36.034210526315775</v>
      </c>
      <c r="GU14" s="1154">
        <f t="shared" si="319"/>
        <v>0.27371219541447606</v>
      </c>
      <c r="GV14" s="292">
        <f t="shared" si="320"/>
        <v>55.415789473684214</v>
      </c>
      <c r="GW14" s="1097">
        <f t="shared" si="321"/>
        <v>0.33047708725674829</v>
      </c>
      <c r="GX14" s="292">
        <f t="shared" si="322"/>
        <v>-51.447826086956525</v>
      </c>
      <c r="GY14" s="1097">
        <f t="shared" si="323"/>
        <v>-0.23060433028667202</v>
      </c>
      <c r="GZ14" s="292">
        <f t="shared" si="324"/>
        <v>-35.747412008281572</v>
      </c>
      <c r="HA14" s="1097">
        <f t="shared" si="325"/>
        <v>-0.20825493317894533</v>
      </c>
      <c r="HB14" s="292">
        <f t="shared" si="326"/>
        <v>-3.8047619047619037</v>
      </c>
      <c r="HC14" s="1097">
        <f t="shared" si="327"/>
        <v>-2.7995795374912397E-2</v>
      </c>
      <c r="HD14" s="292">
        <f t="shared" si="328"/>
        <v>7.2181818181818187</v>
      </c>
      <c r="HE14" s="1097">
        <f t="shared" si="329"/>
        <v>5.4641800289037236E-2</v>
      </c>
      <c r="HF14" s="1050">
        <f t="shared" si="330"/>
        <v>15.062770562770567</v>
      </c>
      <c r="HG14" s="342">
        <f t="shared" si="331"/>
        <v>0.10811776586654241</v>
      </c>
      <c r="HH14" s="1050">
        <f t="shared" si="332"/>
        <v>-19.108225108225099</v>
      </c>
      <c r="HI14" s="342">
        <f t="shared" si="333"/>
        <v>-0.12377320397061292</v>
      </c>
      <c r="HJ14" s="1050">
        <f t="shared" si="334"/>
        <v>0.82251082251082153</v>
      </c>
      <c r="HK14" s="342">
        <f t="shared" si="335"/>
        <v>6.080389144905266E-3</v>
      </c>
      <c r="HL14" s="1050">
        <f t="shared" si="336"/>
        <v>14.714285714285694</v>
      </c>
      <c r="HM14" s="342">
        <f t="shared" si="337"/>
        <v>0.10811756473058066</v>
      </c>
      <c r="HN14" s="1050">
        <f t="shared" si="338"/>
        <v>2.9799498746867243</v>
      </c>
      <c r="HO14" s="342">
        <f t="shared" si="339"/>
        <v>1.9759692885513488E-2</v>
      </c>
      <c r="HP14" s="1050">
        <f t="shared" si="340"/>
        <v>0</v>
      </c>
      <c r="HQ14" s="342">
        <f t="shared" si="341"/>
        <v>0</v>
      </c>
      <c r="HR14" s="1050">
        <f t="shared" si="342"/>
        <v>55.160526315789468</v>
      </c>
      <c r="HS14" s="342">
        <f t="shared" si="343"/>
        <v>0.35867556468172485</v>
      </c>
      <c r="HT14" s="1050">
        <f t="shared" si="344"/>
        <v>78.600000000000023</v>
      </c>
      <c r="HU14" s="342">
        <f t="shared" si="345"/>
        <v>0.37616654702081853</v>
      </c>
      <c r="HV14" s="1050">
        <f t="shared" si="346"/>
        <v>-127.98478260869567</v>
      </c>
      <c r="HW14" s="342">
        <f t="shared" si="347"/>
        <v>-0.44508705480332345</v>
      </c>
      <c r="HX14" s="1050">
        <f t="shared" si="348"/>
        <v>18.28478260869565</v>
      </c>
      <c r="HY14" s="342">
        <f t="shared" si="349"/>
        <v>0.11459128065395094</v>
      </c>
      <c r="HZ14" s="1050">
        <f t="shared" si="350"/>
        <v>-61.373809523809513</v>
      </c>
      <c r="IA14" s="342">
        <f t="shared" si="351"/>
        <v>-0.34508748677992418</v>
      </c>
      <c r="IB14" s="1050">
        <f t="shared" si="352"/>
        <v>2.7056277056277054</v>
      </c>
      <c r="IC14" s="342">
        <f t="shared" si="353"/>
        <v>2.3229019549542849E-2</v>
      </c>
      <c r="ID14" s="1050">
        <f t="shared" si="354"/>
        <v>7.2681818181818159</v>
      </c>
      <c r="IE14" s="342">
        <f t="shared" si="355"/>
        <v>6.0983981693363824E-2</v>
      </c>
      <c r="IF14" s="1050">
        <f t="shared" si="356"/>
        <v>-126.45</v>
      </c>
      <c r="IG14" s="342">
        <f t="shared" si="357"/>
        <v>-1</v>
      </c>
      <c r="IH14" s="1050">
        <f t="shared" si="358"/>
        <v>0</v>
      </c>
      <c r="II14" s="342" t="e">
        <f t="shared" si="359"/>
        <v>#DIV/0!</v>
      </c>
      <c r="IJ14" s="1050">
        <f t="shared" si="360"/>
        <v>0</v>
      </c>
      <c r="IK14" s="342" t="e">
        <f t="shared" si="361"/>
        <v>#DIV/0!</v>
      </c>
      <c r="IL14" s="1050">
        <f t="shared" si="362"/>
        <v>0</v>
      </c>
      <c r="IM14" s="342" t="e">
        <f t="shared" si="363"/>
        <v>#DIV/0!</v>
      </c>
      <c r="IN14" s="1050">
        <f t="shared" si="364"/>
        <v>0</v>
      </c>
      <c r="IO14" s="342" t="e">
        <f t="shared" si="365"/>
        <v>#DIV/0!</v>
      </c>
      <c r="IP14" s="1050">
        <f t="shared" si="366"/>
        <v>0</v>
      </c>
      <c r="IQ14" s="342" t="e">
        <f t="shared" si="367"/>
        <v>#DIV/0!</v>
      </c>
      <c r="IR14" s="1050">
        <f t="shared" si="368"/>
        <v>0</v>
      </c>
      <c r="IS14" s="1292" t="e">
        <f t="shared" si="369"/>
        <v>#DIV/0!</v>
      </c>
      <c r="IT14" s="1050">
        <f t="shared" si="370"/>
        <v>0</v>
      </c>
      <c r="IU14" s="342" t="e">
        <f t="shared" si="371"/>
        <v>#DIV/0!</v>
      </c>
      <c r="IV14" s="1050">
        <f t="shared" si="372"/>
        <v>0</v>
      </c>
      <c r="IW14" s="342" t="e">
        <f t="shared" si="373"/>
        <v>#DIV/0!</v>
      </c>
      <c r="IX14" s="1050">
        <f t="shared" si="374"/>
        <v>0</v>
      </c>
      <c r="IY14" s="342" t="e">
        <f t="shared" si="375"/>
        <v>#DIV/0!</v>
      </c>
      <c r="IZ14" s="1050">
        <f t="shared" si="376"/>
        <v>0</v>
      </c>
      <c r="JA14" s="1306" t="e">
        <f t="shared" si="377"/>
        <v>#DIV/0!</v>
      </c>
      <c r="JB14" s="1050">
        <f t="shared" si="378"/>
        <v>154.38095238095238</v>
      </c>
      <c r="JC14" s="906">
        <f t="shared" si="379"/>
        <v>126.45</v>
      </c>
      <c r="JD14" s="113">
        <f>JC14-JB14</f>
        <v>-27.930952380952377</v>
      </c>
      <c r="JE14" s="100">
        <f t="shared" ref="JE14:JE20" si="446">IF(ISERROR(JD14/JB14),0,JD14/JB14)</f>
        <v>-0.18092227020357801</v>
      </c>
      <c r="JF14" s="1174"/>
      <c r="JG14" t="str">
        <f t="shared" si="380"/>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1"/>
        <v>167.77272727272728</v>
      </c>
      <c r="JT14" s="241">
        <f t="shared" si="381"/>
        <v>166.69565217391303</v>
      </c>
      <c r="JU14" s="241">
        <f t="shared" si="381"/>
        <v>160.35</v>
      </c>
      <c r="JV14" s="241">
        <f t="shared" si="381"/>
        <v>288.91304347826087</v>
      </c>
      <c r="JW14" s="241">
        <f t="shared" si="381"/>
        <v>196.52631578947367</v>
      </c>
      <c r="JX14" s="241">
        <f t="shared" si="381"/>
        <v>186.77777777777777</v>
      </c>
      <c r="JY14" s="241">
        <f t="shared" si="381"/>
        <v>206.71428571428572</v>
      </c>
      <c r="JZ14" s="241">
        <f t="shared" si="381"/>
        <v>203.75</v>
      </c>
      <c r="KA14" s="241">
        <f t="shared" si="381"/>
        <v>175</v>
      </c>
      <c r="KB14" s="241">
        <f t="shared" si="381"/>
        <v>172</v>
      </c>
      <c r="KC14" s="241">
        <f t="shared" si="381"/>
        <v>254.90909090909091</v>
      </c>
      <c r="KD14" s="241">
        <f t="shared" si="381"/>
        <v>193.75</v>
      </c>
      <c r="KE14" s="241">
        <f t="shared" si="382"/>
        <v>195.04545454545453</v>
      </c>
      <c r="KF14" s="241">
        <f t="shared" si="382"/>
        <v>188.90909090909091</v>
      </c>
      <c r="KG14" s="241">
        <f t="shared" si="382"/>
        <v>264.45</v>
      </c>
      <c r="KH14" s="241">
        <f t="shared" si="382"/>
        <v>672.82608695652175</v>
      </c>
      <c r="KI14" s="241">
        <f t="shared" si="382"/>
        <v>357.61111111111109</v>
      </c>
      <c r="KJ14" s="241">
        <f t="shared" si="382"/>
        <v>283.10526315789474</v>
      </c>
      <c r="KK14" s="241">
        <f t="shared" si="382"/>
        <v>281.47619047619048</v>
      </c>
      <c r="KL14" s="241">
        <f t="shared" si="382"/>
        <v>207.5</v>
      </c>
      <c r="KM14" s="241">
        <f t="shared" si="382"/>
        <v>186.47619047619048</v>
      </c>
      <c r="KN14" s="241">
        <f t="shared" si="382"/>
        <v>176.52380952380952</v>
      </c>
      <c r="KO14" s="241">
        <f t="shared" si="382"/>
        <v>160.59090909090909</v>
      </c>
      <c r="KP14" s="241">
        <f t="shared" si="382"/>
        <v>177.42857142857142</v>
      </c>
      <c r="KQ14" s="650">
        <f t="shared" si="383"/>
        <v>181.86363636363637</v>
      </c>
      <c r="KR14" s="650">
        <f t="shared" si="383"/>
        <v>179</v>
      </c>
      <c r="KS14" s="650">
        <f t="shared" si="383"/>
        <v>200.95238095238096</v>
      </c>
      <c r="KT14" s="650">
        <f t="shared" si="383"/>
        <v>504.95652173913044</v>
      </c>
      <c r="KU14" s="650">
        <f t="shared" si="383"/>
        <v>218.8235294117647</v>
      </c>
      <c r="KV14" s="650">
        <f t="shared" si="383"/>
        <v>195.8</v>
      </c>
      <c r="KW14" s="650">
        <f t="shared" si="383"/>
        <v>250.05</v>
      </c>
      <c r="KX14" s="650">
        <f t="shared" si="383"/>
        <v>195.8</v>
      </c>
      <c r="KY14" s="650">
        <f t="shared" si="383"/>
        <v>192.36363636363637</v>
      </c>
      <c r="KZ14" s="650">
        <f t="shared" si="383"/>
        <v>236.0952380952381</v>
      </c>
      <c r="LA14" s="650">
        <f t="shared" si="383"/>
        <v>175.35</v>
      </c>
      <c r="LB14" s="650">
        <f t="shared" si="383"/>
        <v>160</v>
      </c>
      <c r="LC14" s="742">
        <f t="shared" si="384"/>
        <v>152.09090909090909</v>
      </c>
      <c r="LD14" s="742">
        <f t="shared" si="384"/>
        <v>144.8095238095238</v>
      </c>
      <c r="LE14" s="742">
        <f t="shared" si="384"/>
        <v>162.47619047619048</v>
      </c>
      <c r="LF14" s="742">
        <f t="shared" si="384"/>
        <v>181.40909090909091</v>
      </c>
      <c r="LG14" s="742">
        <f t="shared" si="384"/>
        <v>204.44444444444446</v>
      </c>
      <c r="LH14" s="742">
        <f t="shared" si="384"/>
        <v>180.45</v>
      </c>
      <c r="LI14" s="742">
        <f t="shared" si="384"/>
        <v>192.15789473684211</v>
      </c>
      <c r="LJ14" s="742">
        <f t="shared" si="384"/>
        <v>188.85714285714286</v>
      </c>
      <c r="LK14" s="742">
        <f t="shared" si="384"/>
        <v>165</v>
      </c>
      <c r="LL14" s="742">
        <f t="shared" si="384"/>
        <v>151.52380952380952</v>
      </c>
      <c r="LM14" s="742">
        <f t="shared" si="384"/>
        <v>144.71428571428572</v>
      </c>
      <c r="LN14" s="742">
        <f t="shared" si="384"/>
        <v>150.81818181818181</v>
      </c>
      <c r="LO14" s="792">
        <f t="shared" si="385"/>
        <v>153.75</v>
      </c>
      <c r="LP14" s="792">
        <f t="shared" si="385"/>
        <v>147.47826086956522</v>
      </c>
      <c r="LQ14" s="792">
        <f t="shared" si="385"/>
        <v>165.0952380952381</v>
      </c>
      <c r="LR14" s="792">
        <f t="shared" si="385"/>
        <v>177.38095238095238</v>
      </c>
      <c r="LS14" s="792">
        <f t="shared" si="385"/>
        <v>165.36842105263159</v>
      </c>
      <c r="LT14" s="792">
        <f t="shared" si="385"/>
        <v>155.94736842105263</v>
      </c>
      <c r="LU14" s="792">
        <f t="shared" si="385"/>
        <v>173.65</v>
      </c>
      <c r="LV14" s="792">
        <f t="shared" si="385"/>
        <v>174.15</v>
      </c>
      <c r="LW14" s="792">
        <f t="shared" si="385"/>
        <v>119</v>
      </c>
      <c r="LX14" s="792">
        <f t="shared" si="385"/>
        <v>125.89473684210526</v>
      </c>
      <c r="LY14" s="792">
        <f t="shared" si="385"/>
        <v>114.68181818181819</v>
      </c>
      <c r="LZ14" s="792">
        <f t="shared" si="385"/>
        <v>105.13636363636364</v>
      </c>
      <c r="MA14" s="967">
        <f t="shared" si="386"/>
        <v>113.15</v>
      </c>
      <c r="MB14" s="967">
        <f t="shared" si="386"/>
        <v>104.73913043478261</v>
      </c>
      <c r="MC14" s="967">
        <f t="shared" si="386"/>
        <v>95.15</v>
      </c>
      <c r="MD14" s="967">
        <f t="shared" si="386"/>
        <v>111.54545454545455</v>
      </c>
      <c r="ME14" s="967">
        <f t="shared" si="386"/>
        <v>105.52631578947368</v>
      </c>
      <c r="MF14" s="967">
        <f t="shared" si="386"/>
        <v>107.94444444444444</v>
      </c>
      <c r="MG14" s="967">
        <f t="shared" si="386"/>
        <v>157.33333333333334</v>
      </c>
      <c r="MH14" s="967">
        <f t="shared" si="386"/>
        <v>149.69999999999999</v>
      </c>
      <c r="MI14" s="967">
        <f t="shared" si="386"/>
        <v>117.33333333333333</v>
      </c>
      <c r="MJ14" s="967">
        <f t="shared" si="386"/>
        <v>114.52380952380952</v>
      </c>
      <c r="MK14" s="967">
        <f t="shared" si="386"/>
        <v>96.954545454545453</v>
      </c>
      <c r="ML14" s="967">
        <f t="shared" si="386"/>
        <v>109.28571428571429</v>
      </c>
      <c r="MM14" s="989">
        <f t="shared" si="387"/>
        <v>107.52380952380952</v>
      </c>
      <c r="MN14" s="989">
        <f t="shared" si="387"/>
        <v>109.91304347826087</v>
      </c>
      <c r="MO14" s="989">
        <f t="shared" si="387"/>
        <v>97.89473684210526</v>
      </c>
      <c r="MP14" s="989">
        <f t="shared" si="387"/>
        <v>121.56521739130434</v>
      </c>
      <c r="MQ14" s="989">
        <f t="shared" si="387"/>
        <v>105.36842105263158</v>
      </c>
      <c r="MR14" s="989">
        <f t="shared" si="387"/>
        <v>108.11111111111111</v>
      </c>
      <c r="MS14" s="989">
        <f t="shared" si="387"/>
        <v>184.71428571428572</v>
      </c>
      <c r="MT14" s="989">
        <f t="shared" si="387"/>
        <v>168.25</v>
      </c>
      <c r="MU14" s="989">
        <f t="shared" si="387"/>
        <v>134.0952380952381</v>
      </c>
      <c r="MV14" s="989">
        <f t="shared" si="387"/>
        <v>121.0952380952381</v>
      </c>
      <c r="MW14" s="989">
        <f t="shared" si="387"/>
        <v>97.13636363636364</v>
      </c>
      <c r="MX14" s="989">
        <f t="shared" si="387"/>
        <v>101.95</v>
      </c>
      <c r="MY14" s="1029">
        <f t="shared" si="388"/>
        <v>110.86363636363636</v>
      </c>
      <c r="MZ14" s="1029">
        <f t="shared" si="388"/>
        <v>94.227272727272734</v>
      </c>
      <c r="NA14" s="1029">
        <f t="shared" si="388"/>
        <v>91.95</v>
      </c>
      <c r="NB14" s="1029">
        <f t="shared" si="388"/>
        <v>92.652173913043484</v>
      </c>
      <c r="NC14" s="1029">
        <f t="shared" si="388"/>
        <v>116.66666666666667</v>
      </c>
      <c r="ND14" s="1029">
        <f t="shared" si="388"/>
        <v>99.473684210526315</v>
      </c>
      <c r="NE14" s="1029">
        <f t="shared" si="388"/>
        <v>158.85714285714286</v>
      </c>
      <c r="NF14" s="1029">
        <f t="shared" si="388"/>
        <v>165.9</v>
      </c>
      <c r="NG14" s="1029">
        <f t="shared" si="388"/>
        <v>124.04545454545455</v>
      </c>
      <c r="NH14" s="1029">
        <f t="shared" si="388"/>
        <v>111.76190476190476</v>
      </c>
      <c r="NI14" s="1029">
        <f t="shared" si="388"/>
        <v>112.8</v>
      </c>
      <c r="NJ14" s="1029">
        <f t="shared" si="388"/>
        <v>108</v>
      </c>
      <c r="NK14" s="1116">
        <f t="shared" si="389"/>
        <v>124.5</v>
      </c>
      <c r="NL14" s="1116">
        <f t="shared" si="389"/>
        <v>118.33333333333333</v>
      </c>
      <c r="NM14" s="1116">
        <f t="shared" si="389"/>
        <v>146.1904761904762</v>
      </c>
      <c r="NN14" s="1116">
        <f t="shared" si="389"/>
        <v>146.95454545454547</v>
      </c>
      <c r="NO14" s="1116">
        <f t="shared" si="389"/>
        <v>140.38888888888889</v>
      </c>
      <c r="NP14" s="1116">
        <f t="shared" si="389"/>
        <v>131.65</v>
      </c>
      <c r="NQ14" s="1116">
        <f t="shared" si="389"/>
        <v>167.68421052631578</v>
      </c>
      <c r="NR14" s="1116">
        <f t="shared" si="389"/>
        <v>223.1</v>
      </c>
      <c r="NS14" s="1116">
        <f t="shared" si="389"/>
        <v>171.65217391304347</v>
      </c>
      <c r="NT14" s="1116">
        <f t="shared" si="389"/>
        <v>135.9047619047619</v>
      </c>
      <c r="NU14" s="1116">
        <f t="shared" si="389"/>
        <v>132.1</v>
      </c>
      <c r="NV14" s="1116">
        <f t="shared" si="389"/>
        <v>139.31818181818181</v>
      </c>
      <c r="NW14" s="1201">
        <f t="shared" si="390"/>
        <v>154.38095238095238</v>
      </c>
      <c r="NX14" s="1201">
        <f t="shared" si="390"/>
        <v>135.27272727272728</v>
      </c>
      <c r="NY14" s="1201">
        <f t="shared" si="390"/>
        <v>136.0952380952381</v>
      </c>
      <c r="NZ14" s="1201">
        <f t="shared" si="390"/>
        <v>150.8095238095238</v>
      </c>
      <c r="OA14" s="1201">
        <f t="shared" si="390"/>
        <v>153.78947368421052</v>
      </c>
      <c r="OB14" s="1201">
        <f t="shared" si="390"/>
        <v>153.78947368421052</v>
      </c>
      <c r="OC14" s="1201">
        <f t="shared" si="390"/>
        <v>208.95</v>
      </c>
      <c r="OD14" s="1201">
        <f t="shared" si="390"/>
        <v>287.55</v>
      </c>
      <c r="OE14" s="1201">
        <f t="shared" si="390"/>
        <v>159.56521739130434</v>
      </c>
      <c r="OF14" s="1201">
        <f t="shared" si="390"/>
        <v>177.85</v>
      </c>
      <c r="OG14" s="1201">
        <f t="shared" si="390"/>
        <v>116.47619047619048</v>
      </c>
      <c r="OH14" s="1201">
        <f t="shared" si="390"/>
        <v>119.18181818181819</v>
      </c>
      <c r="OI14" s="1271">
        <f t="shared" si="391"/>
        <v>126.45</v>
      </c>
      <c r="OJ14" s="1271">
        <f t="shared" si="392"/>
        <v>0</v>
      </c>
      <c r="OK14" s="1271">
        <f t="shared" si="392"/>
        <v>0</v>
      </c>
      <c r="OL14" s="1271">
        <f t="shared" si="392"/>
        <v>0</v>
      </c>
      <c r="OM14" s="1271">
        <f t="shared" si="392"/>
        <v>0</v>
      </c>
      <c r="ON14" s="1271">
        <f t="shared" si="392"/>
        <v>0</v>
      </c>
      <c r="OO14" s="1271">
        <f t="shared" si="393"/>
        <v>0</v>
      </c>
      <c r="OP14" s="1271">
        <f t="shared" si="393"/>
        <v>0</v>
      </c>
      <c r="OQ14" s="1271">
        <f t="shared" si="393"/>
        <v>0</v>
      </c>
      <c r="OR14" s="1271">
        <f t="shared" si="393"/>
        <v>0</v>
      </c>
      <c r="OS14" s="1271">
        <f t="shared" si="393"/>
        <v>0</v>
      </c>
      <c r="OT14" s="1271">
        <f t="shared" si="393"/>
        <v>0</v>
      </c>
    </row>
    <row r="15" spans="1:410" x14ac:dyDescent="0.3">
      <c r="A15" s="628"/>
      <c r="B15" s="50">
        <v>2.2999999999999998</v>
      </c>
      <c r="C15" s="10"/>
      <c r="D15" s="10"/>
      <c r="E15" s="1334" t="s">
        <v>30</v>
      </c>
      <c r="F15" s="1334"/>
      <c r="G15" s="1335"/>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5"/>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6"/>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7"/>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8"/>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299"/>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0"/>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1"/>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2"/>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3"/>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4"/>
        <v>0.1825</v>
      </c>
      <c r="FT15" s="165">
        <v>0.14000000000000001</v>
      </c>
      <c r="FU15" s="76"/>
      <c r="FV15" s="340"/>
      <c r="FW15" s="76"/>
      <c r="FX15" s="75"/>
      <c r="FY15" s="76"/>
      <c r="FZ15" s="165"/>
      <c r="GA15" s="76"/>
      <c r="GB15" s="165"/>
      <c r="GC15" s="76"/>
      <c r="GD15" s="165"/>
      <c r="GE15" s="76"/>
      <c r="GF15" s="120" t="s">
        <v>29</v>
      </c>
      <c r="GG15" s="137">
        <f t="shared" si="305"/>
        <v>0.14000000000000001</v>
      </c>
      <c r="GH15" s="292">
        <f t="shared" si="306"/>
        <v>0</v>
      </c>
      <c r="GI15" s="1101">
        <f t="shared" si="307"/>
        <v>0</v>
      </c>
      <c r="GJ15" s="292">
        <f t="shared" si="308"/>
        <v>0</v>
      </c>
      <c r="GK15" s="1097">
        <f t="shared" si="309"/>
        <v>0</v>
      </c>
      <c r="GL15" s="292">
        <f t="shared" si="310"/>
        <v>9.9999999999999811E-3</v>
      </c>
      <c r="GM15" s="1097">
        <f t="shared" si="311"/>
        <v>7.1428571428571286E-2</v>
      </c>
      <c r="GN15" s="292">
        <f t="shared" si="312"/>
        <v>0</v>
      </c>
      <c r="GO15" s="1097">
        <f t="shared" si="313"/>
        <v>0</v>
      </c>
      <c r="GP15" s="292">
        <f t="shared" si="314"/>
        <v>4.0000000000000008E-2</v>
      </c>
      <c r="GQ15" s="1097">
        <f t="shared" si="315"/>
        <v>0.26666666666666672</v>
      </c>
      <c r="GR15" s="292">
        <f t="shared" si="316"/>
        <v>4.0000000000000008E-2</v>
      </c>
      <c r="GS15" s="1097">
        <f t="shared" si="317"/>
        <v>0.21052631578947373</v>
      </c>
      <c r="GT15" s="292">
        <f t="shared" si="318"/>
        <v>5.999999999999997E-2</v>
      </c>
      <c r="GU15" s="1154">
        <f t="shared" si="319"/>
        <v>0.26086956521739119</v>
      </c>
      <c r="GV15" s="292">
        <f t="shared" si="320"/>
        <v>0.06</v>
      </c>
      <c r="GW15" s="1097">
        <f t="shared" si="321"/>
        <v>0.20689655172413793</v>
      </c>
      <c r="GX15" s="292">
        <f t="shared" si="322"/>
        <v>-8.9999999999999969E-2</v>
      </c>
      <c r="GY15" s="1097">
        <f t="shared" si="323"/>
        <v>-0.25714285714285706</v>
      </c>
      <c r="GZ15" s="292">
        <f t="shared" si="324"/>
        <v>-0.1</v>
      </c>
      <c r="HA15" s="1097">
        <f t="shared" si="325"/>
        <v>-0.38461538461538464</v>
      </c>
      <c r="HB15" s="292">
        <f t="shared" si="326"/>
        <v>-0.03</v>
      </c>
      <c r="HC15" s="1097">
        <f t="shared" si="327"/>
        <v>-0.1875</v>
      </c>
      <c r="HD15" s="292">
        <f t="shared" si="328"/>
        <v>0</v>
      </c>
      <c r="HE15" s="1097">
        <f t="shared" si="329"/>
        <v>0</v>
      </c>
      <c r="HF15" s="1230">
        <f t="shared" si="330"/>
        <v>-1.0000000000000009E-2</v>
      </c>
      <c r="HG15" s="342">
        <f t="shared" si="331"/>
        <v>-7.6923076923076983E-2</v>
      </c>
      <c r="HH15" s="1230">
        <f t="shared" si="332"/>
        <v>0</v>
      </c>
      <c r="HI15" s="342">
        <f t="shared" si="333"/>
        <v>0</v>
      </c>
      <c r="HJ15" s="1230">
        <f t="shared" si="334"/>
        <v>-9.999999999999995E-3</v>
      </c>
      <c r="HK15" s="342">
        <f t="shared" si="335"/>
        <v>-8.3333333333333301E-2</v>
      </c>
      <c r="HL15" s="1230">
        <f t="shared" si="336"/>
        <v>9.999999999999995E-3</v>
      </c>
      <c r="HM15" s="342">
        <f t="shared" si="337"/>
        <v>9.090909090909087E-2</v>
      </c>
      <c r="HN15" s="1230">
        <f t="shared" si="338"/>
        <v>0</v>
      </c>
      <c r="HO15" s="342">
        <f t="shared" si="339"/>
        <v>0</v>
      </c>
      <c r="HP15" s="1230">
        <f t="shared" si="340"/>
        <v>0</v>
      </c>
      <c r="HQ15" s="342">
        <f t="shared" si="341"/>
        <v>0</v>
      </c>
      <c r="HR15" s="1230">
        <f t="shared" si="342"/>
        <v>7.0000000000000007E-2</v>
      </c>
      <c r="HS15" s="342">
        <f t="shared" si="343"/>
        <v>0.58333333333333337</v>
      </c>
      <c r="HT15" s="1230">
        <f t="shared" si="344"/>
        <v>0.16999999999999998</v>
      </c>
      <c r="HU15" s="342">
        <f t="shared" si="345"/>
        <v>0.89473684210526305</v>
      </c>
      <c r="HV15" s="1230">
        <f t="shared" si="346"/>
        <v>-0.12</v>
      </c>
      <c r="HW15" s="342">
        <f t="shared" si="347"/>
        <v>-0.33333333333333331</v>
      </c>
      <c r="HX15" s="1230">
        <f t="shared" si="348"/>
        <v>0.16999999999999998</v>
      </c>
      <c r="HY15" s="342">
        <f t="shared" si="349"/>
        <v>0.70833333333333326</v>
      </c>
      <c r="HZ15" s="1230">
        <f t="shared" si="350"/>
        <v>-0.24999999999999997</v>
      </c>
      <c r="IA15" s="342">
        <f t="shared" si="351"/>
        <v>-0.6097560975609756</v>
      </c>
      <c r="IB15" s="1230">
        <f t="shared" si="352"/>
        <v>-4.0000000000000008E-2</v>
      </c>
      <c r="IC15" s="342">
        <f t="shared" si="353"/>
        <v>-0.25000000000000006</v>
      </c>
      <c r="ID15" s="1230">
        <f t="shared" si="354"/>
        <v>2.0000000000000018E-2</v>
      </c>
      <c r="IE15" s="342">
        <f t="shared" si="355"/>
        <v>0.16666666666666682</v>
      </c>
      <c r="IF15" s="1230">
        <f t="shared" si="356"/>
        <v>-0.14000000000000001</v>
      </c>
      <c r="IG15" s="342">
        <f t="shared" si="357"/>
        <v>-1</v>
      </c>
      <c r="IH15" s="1230">
        <f t="shared" si="358"/>
        <v>0</v>
      </c>
      <c r="II15" s="342" t="e">
        <f t="shared" si="359"/>
        <v>#DIV/0!</v>
      </c>
      <c r="IJ15" s="1230">
        <f t="shared" si="360"/>
        <v>0</v>
      </c>
      <c r="IK15" s="342" t="e">
        <f t="shared" si="361"/>
        <v>#DIV/0!</v>
      </c>
      <c r="IL15" s="1230">
        <f t="shared" si="362"/>
        <v>0</v>
      </c>
      <c r="IM15" s="342" t="e">
        <f t="shared" si="363"/>
        <v>#DIV/0!</v>
      </c>
      <c r="IN15" s="1230">
        <f t="shared" si="364"/>
        <v>0</v>
      </c>
      <c r="IO15" s="342" t="e">
        <f t="shared" si="365"/>
        <v>#DIV/0!</v>
      </c>
      <c r="IP15" s="1230">
        <f t="shared" si="366"/>
        <v>0</v>
      </c>
      <c r="IQ15" s="342" t="e">
        <f t="shared" si="367"/>
        <v>#DIV/0!</v>
      </c>
      <c r="IR15" s="1230">
        <f t="shared" si="368"/>
        <v>0</v>
      </c>
      <c r="IS15" s="1293" t="e">
        <f t="shared" si="369"/>
        <v>#DIV/0!</v>
      </c>
      <c r="IT15" s="1230">
        <f t="shared" si="370"/>
        <v>0</v>
      </c>
      <c r="IU15" s="342" t="e">
        <f t="shared" si="371"/>
        <v>#DIV/0!</v>
      </c>
      <c r="IV15" s="1230">
        <f t="shared" si="372"/>
        <v>0</v>
      </c>
      <c r="IW15" s="342" t="e">
        <f t="shared" si="373"/>
        <v>#DIV/0!</v>
      </c>
      <c r="IX15" s="1230">
        <f t="shared" si="374"/>
        <v>0</v>
      </c>
      <c r="IY15" s="342" t="e">
        <f t="shared" si="375"/>
        <v>#DIV/0!</v>
      </c>
      <c r="IZ15" s="1230">
        <f t="shared" si="376"/>
        <v>0</v>
      </c>
      <c r="JA15" s="1306" t="e">
        <f t="shared" si="377"/>
        <v>#DIV/0!</v>
      </c>
      <c r="JB15" s="1230">
        <f t="shared" si="378"/>
        <v>0.12</v>
      </c>
      <c r="JC15" s="877">
        <f t="shared" si="379"/>
        <v>0.14000000000000001</v>
      </c>
      <c r="JD15" s="568">
        <f>JC15-JB15</f>
        <v>2.0000000000000018E-2</v>
      </c>
      <c r="JE15" s="100">
        <f t="shared" si="446"/>
        <v>0.16666666666666682</v>
      </c>
      <c r="JF15" s="1174"/>
      <c r="JG15" t="str">
        <f t="shared" si="380"/>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1"/>
        <v>13</v>
      </c>
      <c r="JT15" s="243">
        <f t="shared" si="381"/>
        <v>13</v>
      </c>
      <c r="JU15" s="243">
        <f t="shared" si="381"/>
        <v>18</v>
      </c>
      <c r="JV15" s="243">
        <f t="shared" si="381"/>
        <v>80</v>
      </c>
      <c r="JW15" s="243">
        <f t="shared" si="381"/>
        <v>18</v>
      </c>
      <c r="JX15" s="243">
        <f t="shared" si="381"/>
        <v>15</v>
      </c>
      <c r="JY15" s="243">
        <f t="shared" si="381"/>
        <v>12</v>
      </c>
      <c r="JZ15" s="243">
        <f t="shared" si="381"/>
        <v>9</v>
      </c>
      <c r="KA15" s="243">
        <f t="shared" si="381"/>
        <v>8</v>
      </c>
      <c r="KB15" s="243">
        <f t="shared" si="381"/>
        <v>9</v>
      </c>
      <c r="KC15" s="243">
        <f t="shared" si="381"/>
        <v>22</v>
      </c>
      <c r="KD15" s="243">
        <f t="shared" si="381"/>
        <v>12</v>
      </c>
      <c r="KE15" s="243">
        <f t="shared" si="382"/>
        <v>9</v>
      </c>
      <c r="KF15" s="243">
        <f t="shared" si="382"/>
        <v>12</v>
      </c>
      <c r="KG15" s="243">
        <f t="shared" si="382"/>
        <v>26</v>
      </c>
      <c r="KH15" s="243">
        <f t="shared" si="382"/>
        <v>406</v>
      </c>
      <c r="KI15" s="243">
        <f t="shared" si="382"/>
        <v>200</v>
      </c>
      <c r="KJ15" s="243">
        <f t="shared" si="382"/>
        <v>71</v>
      </c>
      <c r="KK15" s="243">
        <f t="shared" si="382"/>
        <v>31</v>
      </c>
      <c r="KL15" s="243">
        <f t="shared" si="382"/>
        <v>26</v>
      </c>
      <c r="KM15" s="243">
        <f t="shared" si="382"/>
        <v>11</v>
      </c>
      <c r="KN15" s="243">
        <f t="shared" si="382"/>
        <v>9</v>
      </c>
      <c r="KO15" s="243">
        <f t="shared" si="382"/>
        <v>13</v>
      </c>
      <c r="KP15" s="243">
        <f t="shared" si="382"/>
        <v>15</v>
      </c>
      <c r="KQ15" s="651">
        <f t="shared" si="383"/>
        <v>13</v>
      </c>
      <c r="KR15" s="651">
        <f t="shared" si="383"/>
        <v>12</v>
      </c>
      <c r="KS15" s="651">
        <f t="shared" si="383"/>
        <v>10</v>
      </c>
      <c r="KT15" s="651">
        <f t="shared" si="383"/>
        <v>7.12</v>
      </c>
      <c r="KU15" s="651">
        <f t="shared" si="383"/>
        <v>0.18</v>
      </c>
      <c r="KV15" s="651">
        <f t="shared" si="383"/>
        <v>0.17</v>
      </c>
      <c r="KW15" s="651">
        <f t="shared" si="383"/>
        <v>0.37</v>
      </c>
      <c r="KX15" s="651">
        <f t="shared" si="383"/>
        <v>0.48</v>
      </c>
      <c r="KY15" s="651">
        <f t="shared" si="383"/>
        <v>0.24</v>
      </c>
      <c r="KZ15" s="651">
        <f t="shared" si="383"/>
        <v>0.31</v>
      </c>
      <c r="LA15" s="651">
        <f t="shared" si="383"/>
        <v>0.17</v>
      </c>
      <c r="LB15" s="651">
        <f t="shared" si="383"/>
        <v>0.25</v>
      </c>
      <c r="LC15" s="743">
        <f t="shared" si="384"/>
        <v>0.36</v>
      </c>
      <c r="LD15" s="743">
        <f t="shared" si="384"/>
        <v>0.23</v>
      </c>
      <c r="LE15" s="743">
        <f t="shared" si="384"/>
        <v>0.44</v>
      </c>
      <c r="LF15" s="743">
        <f t="shared" si="384"/>
        <v>1.25</v>
      </c>
      <c r="LG15" s="743">
        <f t="shared" si="384"/>
        <v>1.27</v>
      </c>
      <c r="LH15" s="743">
        <f t="shared" si="384"/>
        <v>0.35</v>
      </c>
      <c r="LI15" s="743">
        <f t="shared" si="384"/>
        <v>0.26</v>
      </c>
      <c r="LJ15" s="743">
        <f t="shared" si="384"/>
        <v>0.17</v>
      </c>
      <c r="LK15" s="743">
        <f t="shared" si="384"/>
        <v>0.18</v>
      </c>
      <c r="LL15" s="743">
        <f t="shared" si="384"/>
        <v>0.12</v>
      </c>
      <c r="LM15" s="743">
        <f t="shared" si="384"/>
        <v>0.09</v>
      </c>
      <c r="LN15" s="743">
        <f t="shared" si="384"/>
        <v>0.1</v>
      </c>
      <c r="LO15" s="793">
        <f t="shared" si="385"/>
        <v>0.17</v>
      </c>
      <c r="LP15" s="793">
        <f t="shared" si="385"/>
        <v>0.14000000000000001</v>
      </c>
      <c r="LQ15" s="793">
        <f t="shared" si="385"/>
        <v>0.17</v>
      </c>
      <c r="LR15" s="793">
        <f t="shared" si="385"/>
        <v>0.15</v>
      </c>
      <c r="LS15" s="793">
        <f t="shared" si="385"/>
        <v>0.08</v>
      </c>
      <c r="LT15" s="793">
        <f t="shared" si="385"/>
        <v>0.08</v>
      </c>
      <c r="LU15" s="793">
        <f t="shared" si="385"/>
        <v>0.08</v>
      </c>
      <c r="LV15" s="793">
        <f t="shared" si="385"/>
        <v>7.0000000000000007E-2</v>
      </c>
      <c r="LW15" s="793">
        <f t="shared" si="385"/>
        <v>7.0000000000000007E-2</v>
      </c>
      <c r="LX15" s="793">
        <f t="shared" si="385"/>
        <v>7.0000000000000007E-2</v>
      </c>
      <c r="LY15" s="793">
        <f t="shared" si="385"/>
        <v>0.09</v>
      </c>
      <c r="LZ15" s="793">
        <f t="shared" si="385"/>
        <v>0.09</v>
      </c>
      <c r="MA15" s="968">
        <f t="shared" si="386"/>
        <v>0.09</v>
      </c>
      <c r="MB15" s="968">
        <f t="shared" si="386"/>
        <v>0.1</v>
      </c>
      <c r="MC15" s="968">
        <f t="shared" si="386"/>
        <v>0.12</v>
      </c>
      <c r="MD15" s="968">
        <f t="shared" si="386"/>
        <v>0.09</v>
      </c>
      <c r="ME15" s="968">
        <f t="shared" si="386"/>
        <v>0.11</v>
      </c>
      <c r="MF15" s="968">
        <f t="shared" si="386"/>
        <v>0.1</v>
      </c>
      <c r="MG15" s="968">
        <f t="shared" si="386"/>
        <v>7.0000000000000007E-2</v>
      </c>
      <c r="MH15" s="968">
        <f t="shared" si="386"/>
        <v>0.08</v>
      </c>
      <c r="MI15" s="968">
        <f t="shared" si="386"/>
        <v>0.09</v>
      </c>
      <c r="MJ15" s="968">
        <f t="shared" si="386"/>
        <v>0.08</v>
      </c>
      <c r="MK15" s="968">
        <f t="shared" si="386"/>
        <v>0.11</v>
      </c>
      <c r="ML15" s="968">
        <f t="shared" si="386"/>
        <v>0.1</v>
      </c>
      <c r="MM15" s="990">
        <f t="shared" si="387"/>
        <v>0.1</v>
      </c>
      <c r="MN15" s="990">
        <f t="shared" si="387"/>
        <v>0.1</v>
      </c>
      <c r="MO15" s="990">
        <f t="shared" si="387"/>
        <v>0.11</v>
      </c>
      <c r="MP15" s="990">
        <f t="shared" si="387"/>
        <v>0.1</v>
      </c>
      <c r="MQ15" s="990">
        <f t="shared" si="387"/>
        <v>0.11</v>
      </c>
      <c r="MR15" s="990">
        <f t="shared" si="387"/>
        <v>0.11</v>
      </c>
      <c r="MS15" s="990">
        <f t="shared" si="387"/>
        <v>0.11</v>
      </c>
      <c r="MT15" s="990">
        <f t="shared" si="387"/>
        <v>0.1</v>
      </c>
      <c r="MU15" s="990">
        <f t="shared" si="387"/>
        <v>0.12</v>
      </c>
      <c r="MV15" s="990">
        <f t="shared" si="387"/>
        <v>0.11</v>
      </c>
      <c r="MW15" s="990">
        <f t="shared" si="387"/>
        <v>0.1</v>
      </c>
      <c r="MX15" s="990">
        <f t="shared" si="387"/>
        <v>0.11</v>
      </c>
      <c r="MY15" s="1030">
        <f t="shared" si="388"/>
        <v>0.1</v>
      </c>
      <c r="MZ15" s="1030">
        <f t="shared" si="388"/>
        <v>0.11</v>
      </c>
      <c r="NA15" s="1030">
        <f t="shared" si="388"/>
        <v>0.11</v>
      </c>
      <c r="NB15" s="1030">
        <f t="shared" si="388"/>
        <v>0.1</v>
      </c>
      <c r="NC15" s="1030">
        <f t="shared" si="388"/>
        <v>0.11</v>
      </c>
      <c r="ND15" s="1030">
        <f t="shared" si="388"/>
        <v>0.11</v>
      </c>
      <c r="NE15" s="1030">
        <f t="shared" si="388"/>
        <v>0.1</v>
      </c>
      <c r="NF15" s="1030">
        <f t="shared" si="388"/>
        <v>0.11</v>
      </c>
      <c r="NG15" s="1030">
        <f t="shared" si="388"/>
        <v>0.11</v>
      </c>
      <c r="NH15" s="1030">
        <f t="shared" si="388"/>
        <v>0.13</v>
      </c>
      <c r="NI15" s="1030">
        <f t="shared" si="388"/>
        <v>0.14000000000000001</v>
      </c>
      <c r="NJ15" s="1030">
        <f t="shared" si="388"/>
        <v>0.14000000000000001</v>
      </c>
      <c r="NK15" s="1117">
        <f t="shared" si="389"/>
        <v>0.14000000000000001</v>
      </c>
      <c r="NL15" s="1117">
        <f t="shared" si="389"/>
        <v>0.14000000000000001</v>
      </c>
      <c r="NM15" s="1117">
        <f t="shared" si="389"/>
        <v>0.15</v>
      </c>
      <c r="NN15" s="1117">
        <f t="shared" si="389"/>
        <v>0.15</v>
      </c>
      <c r="NO15" s="1117">
        <f t="shared" si="389"/>
        <v>0.19</v>
      </c>
      <c r="NP15" s="1117">
        <f t="shared" si="389"/>
        <v>0.23</v>
      </c>
      <c r="NQ15" s="1117">
        <f t="shared" si="389"/>
        <v>0.28999999999999998</v>
      </c>
      <c r="NR15" s="1117">
        <f t="shared" si="389"/>
        <v>0.35</v>
      </c>
      <c r="NS15" s="1117">
        <f t="shared" si="389"/>
        <v>0.26</v>
      </c>
      <c r="NT15" s="1117">
        <f t="shared" si="389"/>
        <v>0.16</v>
      </c>
      <c r="NU15" s="1117">
        <f t="shared" si="389"/>
        <v>0.13</v>
      </c>
      <c r="NV15" s="1117">
        <f t="shared" si="389"/>
        <v>0.13</v>
      </c>
      <c r="NW15" s="1202">
        <f t="shared" si="390"/>
        <v>0.12</v>
      </c>
      <c r="NX15" s="1202">
        <f t="shared" si="390"/>
        <v>0.12</v>
      </c>
      <c r="NY15" s="1202">
        <f t="shared" si="390"/>
        <v>0.11</v>
      </c>
      <c r="NZ15" s="1202">
        <f t="shared" si="390"/>
        <v>0.12</v>
      </c>
      <c r="OA15" s="1202">
        <f t="shared" si="390"/>
        <v>0.12</v>
      </c>
      <c r="OB15" s="1202">
        <f t="shared" si="390"/>
        <v>0.12</v>
      </c>
      <c r="OC15" s="1202">
        <f t="shared" si="390"/>
        <v>0.19</v>
      </c>
      <c r="OD15" s="1202">
        <f t="shared" si="390"/>
        <v>0.36</v>
      </c>
      <c r="OE15" s="1202">
        <f t="shared" si="390"/>
        <v>0.24</v>
      </c>
      <c r="OF15" s="1202">
        <f t="shared" si="390"/>
        <v>0.41</v>
      </c>
      <c r="OG15" s="1202">
        <f t="shared" si="390"/>
        <v>0.16</v>
      </c>
      <c r="OH15" s="1202">
        <f t="shared" si="390"/>
        <v>0.12</v>
      </c>
      <c r="OI15" s="1272">
        <f t="shared" si="391"/>
        <v>0.14000000000000001</v>
      </c>
      <c r="OJ15" s="1272">
        <f t="shared" si="392"/>
        <v>0</v>
      </c>
      <c r="OK15" s="1272">
        <f t="shared" si="392"/>
        <v>0</v>
      </c>
      <c r="OL15" s="1272">
        <f t="shared" si="392"/>
        <v>0</v>
      </c>
      <c r="OM15" s="1272">
        <f t="shared" si="392"/>
        <v>0</v>
      </c>
      <c r="ON15" s="1272">
        <f t="shared" si="392"/>
        <v>0</v>
      </c>
      <c r="OO15" s="1272">
        <f t="shared" si="393"/>
        <v>0</v>
      </c>
      <c r="OP15" s="1272">
        <f t="shared" si="393"/>
        <v>0</v>
      </c>
      <c r="OQ15" s="1272">
        <f t="shared" si="393"/>
        <v>0</v>
      </c>
      <c r="OR15" s="1272">
        <f t="shared" si="393"/>
        <v>0</v>
      </c>
      <c r="OS15" s="1272">
        <f t="shared" si="393"/>
        <v>0</v>
      </c>
      <c r="OT15" s="1272">
        <f t="shared" si="393"/>
        <v>0</v>
      </c>
    </row>
    <row r="16" spans="1:410" x14ac:dyDescent="0.3">
      <c r="A16" s="628"/>
      <c r="B16" s="50">
        <v>2.4</v>
      </c>
      <c r="C16" s="10"/>
      <c r="D16" s="10"/>
      <c r="E16" s="1334" t="s">
        <v>31</v>
      </c>
      <c r="F16" s="1334"/>
      <c r="G16" s="1335"/>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5"/>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6"/>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7"/>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8"/>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299"/>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0"/>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1"/>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2"/>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3"/>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4"/>
        <v>12.47</v>
      </c>
      <c r="FT16" s="165">
        <v>9.1</v>
      </c>
      <c r="FU16" s="76"/>
      <c r="FV16" s="165"/>
      <c r="FW16" s="76"/>
      <c r="FX16" s="165"/>
      <c r="FY16" s="76"/>
      <c r="FZ16" s="165"/>
      <c r="GA16" s="76"/>
      <c r="GB16" s="165"/>
      <c r="GC16" s="76"/>
      <c r="GD16" s="165"/>
      <c r="GE16" s="76"/>
      <c r="GF16" s="120" t="s">
        <v>29</v>
      </c>
      <c r="GG16" s="137">
        <f t="shared" si="305"/>
        <v>9.1</v>
      </c>
      <c r="GH16" s="293">
        <f t="shared" si="306"/>
        <v>3.1399999999999997</v>
      </c>
      <c r="GI16" s="1101">
        <f t="shared" si="307"/>
        <v>0.44163150492264408</v>
      </c>
      <c r="GJ16" s="293">
        <f t="shared" si="308"/>
        <v>-1.7899999999999991</v>
      </c>
      <c r="GK16" s="1097">
        <f t="shared" si="309"/>
        <v>-0.17463414634146332</v>
      </c>
      <c r="GL16" s="293">
        <f t="shared" si="310"/>
        <v>-1.0100000000000007</v>
      </c>
      <c r="GM16" s="1097">
        <f t="shared" si="311"/>
        <v>-0.11938534278959817</v>
      </c>
      <c r="GN16" s="293">
        <f t="shared" si="312"/>
        <v>0.12000000000000011</v>
      </c>
      <c r="GO16" s="1097">
        <f t="shared" si="313"/>
        <v>1.6107382550335586E-2</v>
      </c>
      <c r="GP16" s="293">
        <f t="shared" si="314"/>
        <v>2.4599999999999991</v>
      </c>
      <c r="GQ16" s="1097">
        <f t="shared" si="315"/>
        <v>0.32496697490092458</v>
      </c>
      <c r="GR16" s="293">
        <f t="shared" si="316"/>
        <v>2.4800000000000004</v>
      </c>
      <c r="GS16" s="1097">
        <f t="shared" si="317"/>
        <v>0.24725822532402797</v>
      </c>
      <c r="GT16" s="293">
        <f t="shared" si="318"/>
        <v>23.97</v>
      </c>
      <c r="GU16" s="1154">
        <f t="shared" si="319"/>
        <v>1.9160671462829735</v>
      </c>
      <c r="GV16" s="293">
        <f t="shared" si="320"/>
        <v>-11.289999999999996</v>
      </c>
      <c r="GW16" s="1097">
        <f t="shared" si="321"/>
        <v>-0.30948464912280693</v>
      </c>
      <c r="GX16" s="293">
        <f t="shared" si="322"/>
        <v>-9.7600000000000016</v>
      </c>
      <c r="GY16" s="1097">
        <f t="shared" si="323"/>
        <v>-0.38745533942040494</v>
      </c>
      <c r="GZ16" s="293">
        <f t="shared" si="324"/>
        <v>-3.0999999999999996</v>
      </c>
      <c r="HA16" s="1097">
        <f t="shared" si="325"/>
        <v>-0.20090732339598183</v>
      </c>
      <c r="HB16" s="293">
        <f t="shared" si="326"/>
        <v>-5.8100000000000005</v>
      </c>
      <c r="HC16" s="1097">
        <f t="shared" si="327"/>
        <v>-0.4712084347120844</v>
      </c>
      <c r="HD16" s="293">
        <f t="shared" si="328"/>
        <v>-0.34999999999999964</v>
      </c>
      <c r="HE16" s="1097">
        <f t="shared" si="329"/>
        <v>-5.3680981595091971E-2</v>
      </c>
      <c r="HF16" s="1230">
        <f t="shared" si="330"/>
        <v>-1.9399999999999995</v>
      </c>
      <c r="HG16" s="342">
        <f t="shared" si="331"/>
        <v>-0.31442463533225273</v>
      </c>
      <c r="HH16" s="1230">
        <f t="shared" si="332"/>
        <v>8.2099999999999991</v>
      </c>
      <c r="HI16" s="342">
        <f t="shared" si="333"/>
        <v>1.9408983451536639</v>
      </c>
      <c r="HJ16" s="1230">
        <f t="shared" si="334"/>
        <v>-7.42</v>
      </c>
      <c r="HK16" s="342">
        <f t="shared" si="335"/>
        <v>-0.59646302250803862</v>
      </c>
      <c r="HL16" s="1230">
        <f t="shared" si="336"/>
        <v>0.21000000000000085</v>
      </c>
      <c r="HM16" s="342">
        <f t="shared" si="337"/>
        <v>4.1832669322709334E-2</v>
      </c>
      <c r="HN16" s="1230">
        <f t="shared" si="338"/>
        <v>-1.7200000000000006</v>
      </c>
      <c r="HO16" s="342">
        <f t="shared" si="339"/>
        <v>-0.32887189292543029</v>
      </c>
      <c r="HP16" s="1230">
        <f t="shared" si="340"/>
        <v>4.05</v>
      </c>
      <c r="HQ16" s="342">
        <f t="shared" si="341"/>
        <v>1.153846153846154</v>
      </c>
      <c r="HR16" s="1230">
        <f t="shared" si="342"/>
        <v>7.97</v>
      </c>
      <c r="HS16" s="342">
        <f t="shared" si="343"/>
        <v>1.0542328042328042</v>
      </c>
      <c r="HT16" s="1230">
        <f t="shared" si="344"/>
        <v>9.01</v>
      </c>
      <c r="HU16" s="342">
        <f t="shared" si="345"/>
        <v>0.58016741790083715</v>
      </c>
      <c r="HV16" s="1230">
        <f t="shared" si="346"/>
        <v>-11.409999999999998</v>
      </c>
      <c r="HW16" s="342">
        <f t="shared" si="347"/>
        <v>-0.46495517522412383</v>
      </c>
      <c r="HX16" s="1230">
        <f t="shared" si="348"/>
        <v>13.199999999999998</v>
      </c>
      <c r="HY16" s="342">
        <f t="shared" si="349"/>
        <v>1.0053313023610051</v>
      </c>
      <c r="HZ16" s="1230">
        <f t="shared" si="350"/>
        <v>-0.79999999999999716</v>
      </c>
      <c r="IA16" s="342">
        <f t="shared" si="351"/>
        <v>-3.0383592859855573E-2</v>
      </c>
      <c r="IB16" s="1230">
        <f t="shared" si="352"/>
        <v>-18.940000000000001</v>
      </c>
      <c r="IC16" s="342">
        <f t="shared" si="353"/>
        <v>-0.74187230708969842</v>
      </c>
      <c r="ID16" s="1230">
        <f t="shared" si="354"/>
        <v>2.5099999999999998</v>
      </c>
      <c r="IE16" s="342">
        <f t="shared" si="355"/>
        <v>0.38088012139605459</v>
      </c>
      <c r="IF16" s="1230">
        <f t="shared" si="356"/>
        <v>-9.1</v>
      </c>
      <c r="IG16" s="342">
        <f t="shared" si="357"/>
        <v>-1</v>
      </c>
      <c r="IH16" s="1230">
        <f t="shared" si="358"/>
        <v>0</v>
      </c>
      <c r="II16" s="342" t="e">
        <f t="shared" si="359"/>
        <v>#DIV/0!</v>
      </c>
      <c r="IJ16" s="1230">
        <f t="shared" si="360"/>
        <v>0</v>
      </c>
      <c r="IK16" s="342" t="e">
        <f t="shared" si="361"/>
        <v>#DIV/0!</v>
      </c>
      <c r="IL16" s="1230">
        <f t="shared" si="362"/>
        <v>0</v>
      </c>
      <c r="IM16" s="342" t="e">
        <f t="shared" si="363"/>
        <v>#DIV/0!</v>
      </c>
      <c r="IN16" s="1230">
        <f t="shared" si="364"/>
        <v>0</v>
      </c>
      <c r="IO16" s="342" t="e">
        <f t="shared" si="365"/>
        <v>#DIV/0!</v>
      </c>
      <c r="IP16" s="1230">
        <f t="shared" si="366"/>
        <v>0</v>
      </c>
      <c r="IQ16" s="342" t="e">
        <f t="shared" si="367"/>
        <v>#DIV/0!</v>
      </c>
      <c r="IR16" s="1230">
        <f t="shared" si="368"/>
        <v>0</v>
      </c>
      <c r="IS16" s="1293" t="e">
        <f t="shared" si="369"/>
        <v>#DIV/0!</v>
      </c>
      <c r="IT16" s="1230">
        <f t="shared" si="370"/>
        <v>0</v>
      </c>
      <c r="IU16" s="342" t="e">
        <f t="shared" si="371"/>
        <v>#DIV/0!</v>
      </c>
      <c r="IV16" s="1230">
        <f t="shared" si="372"/>
        <v>0</v>
      </c>
      <c r="IW16" s="342" t="e">
        <f t="shared" si="373"/>
        <v>#DIV/0!</v>
      </c>
      <c r="IX16" s="1230">
        <f t="shared" si="374"/>
        <v>0</v>
      </c>
      <c r="IY16" s="342" t="e">
        <f t="shared" si="375"/>
        <v>#DIV/0!</v>
      </c>
      <c r="IZ16" s="1230">
        <f t="shared" si="376"/>
        <v>0</v>
      </c>
      <c r="JA16" s="1306" t="e">
        <f t="shared" si="377"/>
        <v>#DIV/0!</v>
      </c>
      <c r="JB16" s="1230">
        <f t="shared" si="378"/>
        <v>4.2300000000000004</v>
      </c>
      <c r="JC16" s="877">
        <f t="shared" si="379"/>
        <v>9.1</v>
      </c>
      <c r="JD16" s="568">
        <f>JC16-JB16</f>
        <v>4.8699999999999992</v>
      </c>
      <c r="JE16" s="100">
        <f t="shared" si="446"/>
        <v>1.1513002364066192</v>
      </c>
      <c r="JF16" s="1174"/>
      <c r="JG16" t="str">
        <f t="shared" si="380"/>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1"/>
        <v>7.47</v>
      </c>
      <c r="JT16" s="243">
        <f t="shared" si="381"/>
        <v>9.3000000000000007</v>
      </c>
      <c r="JU16" s="243">
        <f t="shared" si="381"/>
        <v>10.01</v>
      </c>
      <c r="JV16" s="243">
        <f t="shared" si="381"/>
        <v>105.27</v>
      </c>
      <c r="JW16" s="243">
        <f t="shared" si="381"/>
        <v>10.1</v>
      </c>
      <c r="JX16" s="243">
        <f t="shared" si="381"/>
        <v>10.130000000000001</v>
      </c>
      <c r="JY16" s="243">
        <f t="shared" si="381"/>
        <v>8.02</v>
      </c>
      <c r="JZ16" s="243">
        <f t="shared" si="381"/>
        <v>7.51</v>
      </c>
      <c r="KA16" s="243">
        <f t="shared" si="381"/>
        <v>3.37</v>
      </c>
      <c r="KB16" s="243">
        <f t="shared" si="381"/>
        <v>3.15</v>
      </c>
      <c r="KC16" s="243">
        <f t="shared" si="381"/>
        <v>19.55</v>
      </c>
      <c r="KD16" s="243">
        <f t="shared" si="381"/>
        <v>17.36</v>
      </c>
      <c r="KE16" s="243">
        <f t="shared" si="382"/>
        <v>9.0399999999999991</v>
      </c>
      <c r="KF16" s="243">
        <f t="shared" si="382"/>
        <v>7.54</v>
      </c>
      <c r="KG16" s="243">
        <f t="shared" si="382"/>
        <v>15.5</v>
      </c>
      <c r="KH16" s="243">
        <f t="shared" si="382"/>
        <v>187.57</v>
      </c>
      <c r="KI16" s="243">
        <f t="shared" si="382"/>
        <v>160.01</v>
      </c>
      <c r="KJ16" s="243">
        <f t="shared" si="382"/>
        <v>89.58</v>
      </c>
      <c r="KK16" s="243">
        <f t="shared" si="382"/>
        <v>23.35</v>
      </c>
      <c r="KL16" s="243">
        <f t="shared" si="382"/>
        <v>12.26</v>
      </c>
      <c r="KM16" s="243">
        <f t="shared" si="382"/>
        <v>16.5</v>
      </c>
      <c r="KN16" s="243">
        <f t="shared" si="382"/>
        <v>11.14</v>
      </c>
      <c r="KO16" s="243">
        <f t="shared" si="382"/>
        <v>7.42</v>
      </c>
      <c r="KP16" s="243">
        <f t="shared" si="382"/>
        <v>11.55</v>
      </c>
      <c r="KQ16" s="651">
        <f t="shared" si="383"/>
        <v>11.26</v>
      </c>
      <c r="KR16" s="651">
        <f t="shared" si="383"/>
        <v>9.0299999999999994</v>
      </c>
      <c r="KS16" s="651">
        <f t="shared" si="383"/>
        <v>11.34</v>
      </c>
      <c r="KT16" s="651">
        <f t="shared" si="383"/>
        <v>22.172999999999998</v>
      </c>
      <c r="KU16" s="651">
        <f t="shared" si="383"/>
        <v>12.56</v>
      </c>
      <c r="KV16" s="651">
        <f t="shared" si="383"/>
        <v>11.5</v>
      </c>
      <c r="KW16" s="651">
        <f t="shared" si="383"/>
        <v>44.29</v>
      </c>
      <c r="KX16" s="651">
        <f t="shared" si="383"/>
        <v>35.36</v>
      </c>
      <c r="KY16" s="651">
        <f t="shared" si="383"/>
        <v>30.22</v>
      </c>
      <c r="KZ16" s="651">
        <f t="shared" si="383"/>
        <v>10.53</v>
      </c>
      <c r="LA16" s="651">
        <f t="shared" si="383"/>
        <v>6.25</v>
      </c>
      <c r="LB16" s="651">
        <f t="shared" si="383"/>
        <v>13.11</v>
      </c>
      <c r="LC16" s="743">
        <f t="shared" si="384"/>
        <v>18.559999999999999</v>
      </c>
      <c r="LD16" s="743">
        <f t="shared" si="384"/>
        <v>9.4</v>
      </c>
      <c r="LE16" s="743">
        <f t="shared" si="384"/>
        <v>21.33</v>
      </c>
      <c r="LF16" s="743">
        <f t="shared" si="384"/>
        <v>35.19</v>
      </c>
      <c r="LG16" s="743">
        <f t="shared" si="384"/>
        <v>39.049999999999997</v>
      </c>
      <c r="LH16" s="743">
        <f t="shared" si="384"/>
        <v>32.11</v>
      </c>
      <c r="LI16" s="743">
        <f t="shared" si="384"/>
        <v>16.149999999999999</v>
      </c>
      <c r="LJ16" s="743">
        <f t="shared" si="384"/>
        <v>10.08</v>
      </c>
      <c r="LK16" s="743">
        <f t="shared" si="384"/>
        <v>14.54</v>
      </c>
      <c r="LL16" s="743">
        <f t="shared" si="384"/>
        <v>7.55</v>
      </c>
      <c r="LM16" s="743">
        <f t="shared" si="384"/>
        <v>6</v>
      </c>
      <c r="LN16" s="743">
        <f t="shared" si="384"/>
        <v>11.44</v>
      </c>
      <c r="LO16" s="793">
        <f t="shared" si="385"/>
        <v>13.47</v>
      </c>
      <c r="LP16" s="793">
        <f t="shared" si="385"/>
        <v>11.04</v>
      </c>
      <c r="LQ16" s="793">
        <f t="shared" si="385"/>
        <v>18.5</v>
      </c>
      <c r="LR16" s="793">
        <f t="shared" si="385"/>
        <v>8.4</v>
      </c>
      <c r="LS16" s="793">
        <f t="shared" si="385"/>
        <v>13.4</v>
      </c>
      <c r="LT16" s="793">
        <f t="shared" si="385"/>
        <v>8.1300000000000008</v>
      </c>
      <c r="LU16" s="793">
        <f t="shared" si="385"/>
        <v>13.28</v>
      </c>
      <c r="LV16" s="793">
        <f t="shared" si="385"/>
        <v>23.09</v>
      </c>
      <c r="LW16" s="793">
        <f t="shared" si="385"/>
        <v>11.58</v>
      </c>
      <c r="LX16" s="793">
        <f t="shared" si="385"/>
        <v>11.05</v>
      </c>
      <c r="LY16" s="793">
        <f t="shared" si="385"/>
        <v>21.33</v>
      </c>
      <c r="LZ16" s="793">
        <f t="shared" si="385"/>
        <v>7.45</v>
      </c>
      <c r="MA16" s="968">
        <f t="shared" si="386"/>
        <v>7.46</v>
      </c>
      <c r="MB16" s="968">
        <f t="shared" si="386"/>
        <v>6.38</v>
      </c>
      <c r="MC16" s="968">
        <f t="shared" si="386"/>
        <v>9.5500000000000007</v>
      </c>
      <c r="MD16" s="968">
        <f t="shared" si="386"/>
        <v>8.35</v>
      </c>
      <c r="ME16" s="968">
        <f t="shared" si="386"/>
        <v>9.06</v>
      </c>
      <c r="MF16" s="968">
        <f t="shared" si="386"/>
        <v>4.57</v>
      </c>
      <c r="MG16" s="968">
        <f t="shared" si="386"/>
        <v>14.25</v>
      </c>
      <c r="MH16" s="968">
        <f t="shared" si="386"/>
        <v>31.55</v>
      </c>
      <c r="MI16" s="968">
        <f t="shared" si="386"/>
        <v>8.3800000000000008</v>
      </c>
      <c r="MJ16" s="968">
        <f t="shared" si="386"/>
        <v>11.4</v>
      </c>
      <c r="MK16" s="968">
        <f t="shared" si="386"/>
        <v>8.5</v>
      </c>
      <c r="ML16" s="968">
        <f t="shared" si="386"/>
        <v>11.3</v>
      </c>
      <c r="MM16" s="990">
        <f t="shared" si="387"/>
        <v>11.54</v>
      </c>
      <c r="MN16" s="990">
        <f t="shared" si="387"/>
        <v>7.41</v>
      </c>
      <c r="MO16" s="990">
        <f t="shared" si="387"/>
        <v>7.41</v>
      </c>
      <c r="MP16" s="990">
        <f t="shared" si="387"/>
        <v>16.57</v>
      </c>
      <c r="MQ16" s="990">
        <f t="shared" si="387"/>
        <v>56.35</v>
      </c>
      <c r="MR16" s="990">
        <f t="shared" si="387"/>
        <v>45.56</v>
      </c>
      <c r="MS16" s="990">
        <f t="shared" si="387"/>
        <v>16.239999999999998</v>
      </c>
      <c r="MT16" s="990">
        <f t="shared" si="387"/>
        <v>22.48</v>
      </c>
      <c r="MU16" s="990">
        <f t="shared" si="387"/>
        <v>21.05</v>
      </c>
      <c r="MV16" s="990">
        <f t="shared" si="387"/>
        <v>14.53</v>
      </c>
      <c r="MW16" s="990">
        <f t="shared" si="387"/>
        <v>10.23</v>
      </c>
      <c r="MX16" s="990">
        <f t="shared" si="387"/>
        <v>11.45</v>
      </c>
      <c r="MY16" s="1030">
        <f t="shared" si="388"/>
        <v>21.26</v>
      </c>
      <c r="MZ16" s="1030">
        <f t="shared" si="388"/>
        <v>8.0399999999999991</v>
      </c>
      <c r="NA16" s="1030">
        <f t="shared" si="388"/>
        <v>17.510000000000002</v>
      </c>
      <c r="NB16" s="1030">
        <f t="shared" si="388"/>
        <v>11.34</v>
      </c>
      <c r="NC16" s="1030">
        <f t="shared" si="388"/>
        <v>8.51</v>
      </c>
      <c r="ND16" s="1030">
        <f t="shared" si="388"/>
        <v>22.47</v>
      </c>
      <c r="NE16" s="1030">
        <f t="shared" si="388"/>
        <v>22.35</v>
      </c>
      <c r="NF16" s="1030">
        <f t="shared" si="388"/>
        <v>16.28</v>
      </c>
      <c r="NG16" s="1030">
        <f t="shared" si="388"/>
        <v>13.24</v>
      </c>
      <c r="NH16" s="1030">
        <f t="shared" si="388"/>
        <v>25.11</v>
      </c>
      <c r="NI16" s="1030">
        <f t="shared" si="388"/>
        <v>6</v>
      </c>
      <c r="NJ16" s="1030">
        <f t="shared" si="388"/>
        <v>7.11</v>
      </c>
      <c r="NK16" s="1117">
        <f t="shared" si="389"/>
        <v>10.25</v>
      </c>
      <c r="NL16" s="1117">
        <f t="shared" si="389"/>
        <v>8.4600000000000009</v>
      </c>
      <c r="NM16" s="1117">
        <f t="shared" si="389"/>
        <v>7.45</v>
      </c>
      <c r="NN16" s="1117">
        <f t="shared" si="389"/>
        <v>7.57</v>
      </c>
      <c r="NO16" s="1117">
        <f t="shared" si="389"/>
        <v>10.029999999999999</v>
      </c>
      <c r="NP16" s="1117">
        <f t="shared" si="389"/>
        <v>12.51</v>
      </c>
      <c r="NQ16" s="1117">
        <f t="shared" si="389"/>
        <v>36.479999999999997</v>
      </c>
      <c r="NR16" s="1117">
        <f t="shared" si="389"/>
        <v>25.19</v>
      </c>
      <c r="NS16" s="1117">
        <f t="shared" si="389"/>
        <v>15.43</v>
      </c>
      <c r="NT16" s="1117">
        <f t="shared" si="389"/>
        <v>12.33</v>
      </c>
      <c r="NU16" s="1117">
        <f t="shared" si="389"/>
        <v>6.52</v>
      </c>
      <c r="NV16" s="1117">
        <f t="shared" si="389"/>
        <v>6.17</v>
      </c>
      <c r="NW16" s="1202">
        <f t="shared" si="390"/>
        <v>4.2300000000000004</v>
      </c>
      <c r="NX16" s="1202">
        <f t="shared" si="390"/>
        <v>12.44</v>
      </c>
      <c r="NY16" s="1202">
        <f t="shared" si="390"/>
        <v>5.0199999999999996</v>
      </c>
      <c r="NZ16" s="1202">
        <f t="shared" si="390"/>
        <v>5.23</v>
      </c>
      <c r="OA16" s="1202">
        <f t="shared" si="390"/>
        <v>3.51</v>
      </c>
      <c r="OB16" s="1202">
        <f t="shared" si="390"/>
        <v>7.56</v>
      </c>
      <c r="OC16" s="1202">
        <f t="shared" si="390"/>
        <v>15.53</v>
      </c>
      <c r="OD16" s="1202">
        <f t="shared" si="390"/>
        <v>24.54</v>
      </c>
      <c r="OE16" s="1202">
        <f t="shared" si="390"/>
        <v>13.13</v>
      </c>
      <c r="OF16" s="1202">
        <f t="shared" si="390"/>
        <v>26.33</v>
      </c>
      <c r="OG16" s="1202">
        <f t="shared" si="390"/>
        <v>25.53</v>
      </c>
      <c r="OH16" s="1202">
        <f t="shared" si="390"/>
        <v>6.59</v>
      </c>
      <c r="OI16" s="1272">
        <f t="shared" si="391"/>
        <v>9.1</v>
      </c>
      <c r="OJ16" s="1272">
        <f t="shared" si="392"/>
        <v>0</v>
      </c>
      <c r="OK16" s="1272">
        <f t="shared" si="392"/>
        <v>0</v>
      </c>
      <c r="OL16" s="1272">
        <f t="shared" si="392"/>
        <v>0</v>
      </c>
      <c r="OM16" s="1272">
        <f t="shared" si="392"/>
        <v>0</v>
      </c>
      <c r="ON16" s="1272">
        <f t="shared" si="392"/>
        <v>0</v>
      </c>
      <c r="OO16" s="1272">
        <f t="shared" si="393"/>
        <v>0</v>
      </c>
      <c r="OP16" s="1272">
        <f t="shared" si="393"/>
        <v>0</v>
      </c>
      <c r="OQ16" s="1272">
        <f t="shared" si="393"/>
        <v>0</v>
      </c>
      <c r="OR16" s="1272">
        <f t="shared" si="393"/>
        <v>0</v>
      </c>
      <c r="OS16" s="1272">
        <f t="shared" si="393"/>
        <v>0</v>
      </c>
      <c r="OT16" s="1272">
        <f t="shared" si="393"/>
        <v>0</v>
      </c>
    </row>
    <row r="17" spans="1:410" x14ac:dyDescent="0.3">
      <c r="A17" s="628"/>
      <c r="B17" s="50">
        <v>2.5</v>
      </c>
      <c r="C17" s="10"/>
      <c r="D17" s="10"/>
      <c r="E17" s="1334" t="s">
        <v>3</v>
      </c>
      <c r="F17" s="1334"/>
      <c r="G17" s="1335"/>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5"/>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6"/>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7"/>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8"/>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299"/>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0"/>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1"/>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2"/>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3"/>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4"/>
        <v>4.2441666666666666</v>
      </c>
      <c r="FT17" s="165">
        <v>5.43</v>
      </c>
      <c r="FU17" s="76"/>
      <c r="FV17" s="75"/>
      <c r="FW17" s="76"/>
      <c r="FX17" s="75"/>
      <c r="FY17" s="76"/>
      <c r="FZ17" s="165"/>
      <c r="GA17" s="76"/>
      <c r="GB17" s="165"/>
      <c r="GC17" s="76"/>
      <c r="GD17" s="165"/>
      <c r="GE17" s="76"/>
      <c r="GF17" s="121" t="s">
        <v>29</v>
      </c>
      <c r="GG17" s="137">
        <f t="shared" si="305"/>
        <v>5.43</v>
      </c>
      <c r="GH17" s="293">
        <f t="shared" si="306"/>
        <v>2.9999999999999361E-2</v>
      </c>
      <c r="GI17" s="1101">
        <f t="shared" si="307"/>
        <v>5.7803468208091251E-3</v>
      </c>
      <c r="GJ17" s="293">
        <f t="shared" si="308"/>
        <v>-0.62999999999999989</v>
      </c>
      <c r="GK17" s="1097">
        <f t="shared" si="309"/>
        <v>-0.12068965517241378</v>
      </c>
      <c r="GL17" s="293">
        <f t="shared" si="310"/>
        <v>-3.0000000000000249E-2</v>
      </c>
      <c r="GM17" s="1097">
        <f t="shared" si="311"/>
        <v>-6.5359477124183546E-3</v>
      </c>
      <c r="GN17" s="293">
        <f t="shared" si="312"/>
        <v>0.62000000000000011</v>
      </c>
      <c r="GO17" s="1097">
        <f t="shared" si="313"/>
        <v>0.13596491228070179</v>
      </c>
      <c r="GP17" s="293">
        <f t="shared" si="314"/>
        <v>-4.9999999999999822E-2</v>
      </c>
      <c r="GQ17" s="1097">
        <f t="shared" si="315"/>
        <v>-9.6525096525096193E-3</v>
      </c>
      <c r="GR17" s="293">
        <f t="shared" si="316"/>
        <v>0.23000000000000043</v>
      </c>
      <c r="GS17" s="1097">
        <f t="shared" si="317"/>
        <v>4.483430799220281E-2</v>
      </c>
      <c r="GT17" s="293">
        <f t="shared" si="318"/>
        <v>-0.14000000000000057</v>
      </c>
      <c r="GU17" s="1154">
        <f t="shared" si="319"/>
        <v>-2.611940298507473E-2</v>
      </c>
      <c r="GV17" s="293">
        <f t="shared" si="320"/>
        <v>0.1800000000000006</v>
      </c>
      <c r="GW17" s="1097">
        <f t="shared" si="321"/>
        <v>3.4482758620689773E-2</v>
      </c>
      <c r="GX17" s="293">
        <f t="shared" si="322"/>
        <v>-0.14000000000000057</v>
      </c>
      <c r="GY17" s="1097">
        <f t="shared" si="323"/>
        <v>-2.5925925925926029E-2</v>
      </c>
      <c r="GZ17" s="293">
        <f t="shared" si="324"/>
        <v>-0.14999999999999947</v>
      </c>
      <c r="HA17" s="1097">
        <f t="shared" si="325"/>
        <v>-2.8517110266159596E-2</v>
      </c>
      <c r="HB17" s="293">
        <f t="shared" si="326"/>
        <v>8.9999999999999858E-2</v>
      </c>
      <c r="HC17" s="1097">
        <f t="shared" si="327"/>
        <v>1.7612524461839502E-2</v>
      </c>
      <c r="HD17" s="293">
        <f t="shared" si="328"/>
        <v>0.10999999999999943</v>
      </c>
      <c r="HE17" s="1097">
        <f t="shared" si="329"/>
        <v>2.1153846153846044E-2</v>
      </c>
      <c r="HF17" s="1230">
        <f t="shared" si="330"/>
        <v>-1.0599999999999996</v>
      </c>
      <c r="HG17" s="342">
        <f t="shared" si="331"/>
        <v>-0.19962335216572499</v>
      </c>
      <c r="HH17" s="1230">
        <f t="shared" si="332"/>
        <v>-8.0000000000000071E-2</v>
      </c>
      <c r="HI17" s="342">
        <f t="shared" si="333"/>
        <v>-1.8823529411764722E-2</v>
      </c>
      <c r="HJ17" s="1230">
        <f t="shared" si="334"/>
        <v>-0.16000000000000014</v>
      </c>
      <c r="HK17" s="342">
        <f t="shared" si="335"/>
        <v>-3.8369304556354948E-2</v>
      </c>
      <c r="HL17" s="1230">
        <f t="shared" si="336"/>
        <v>-0.62999999999999989</v>
      </c>
      <c r="HM17" s="342">
        <f t="shared" si="337"/>
        <v>-0.15710723192019949</v>
      </c>
      <c r="HN17" s="1230">
        <f t="shared" si="338"/>
        <v>0.83999999999999986</v>
      </c>
      <c r="HO17" s="342">
        <f t="shared" si="339"/>
        <v>0.24852071005917156</v>
      </c>
      <c r="HP17" s="1230">
        <f t="shared" si="340"/>
        <v>-0.72999999999999954</v>
      </c>
      <c r="HQ17" s="342">
        <f t="shared" si="341"/>
        <v>-0.17298578199052123</v>
      </c>
      <c r="HR17" s="1230">
        <f t="shared" si="342"/>
        <v>-3.0000000000000249E-2</v>
      </c>
      <c r="HS17" s="342">
        <f t="shared" si="343"/>
        <v>-8.5959885386820197E-3</v>
      </c>
      <c r="HT17" s="1230">
        <f t="shared" si="344"/>
        <v>6.0000000000000053E-2</v>
      </c>
      <c r="HU17" s="342">
        <f t="shared" si="345"/>
        <v>1.7341040462427761E-2</v>
      </c>
      <c r="HV17" s="1230">
        <f t="shared" si="346"/>
        <v>0.81999999999999984</v>
      </c>
      <c r="HW17" s="342">
        <f t="shared" si="347"/>
        <v>0.23295454545454541</v>
      </c>
      <c r="HX17" s="1230">
        <f t="shared" si="348"/>
        <v>0.71999999999999975</v>
      </c>
      <c r="HY17" s="342">
        <f t="shared" si="349"/>
        <v>0.16589861751152069</v>
      </c>
      <c r="HZ17" s="1230">
        <f t="shared" si="350"/>
        <v>0.39000000000000057</v>
      </c>
      <c r="IA17" s="342">
        <f t="shared" si="351"/>
        <v>7.7075098814229373E-2</v>
      </c>
      <c r="IB17" s="1230">
        <f t="shared" si="352"/>
        <v>0.12999999999999989</v>
      </c>
      <c r="IC17" s="342">
        <f t="shared" si="353"/>
        <v>2.3853211009174292E-2</v>
      </c>
      <c r="ID17" s="1230">
        <f t="shared" si="354"/>
        <v>-0.15000000000000036</v>
      </c>
      <c r="IE17" s="342">
        <f t="shared" si="355"/>
        <v>-2.688172043010759E-2</v>
      </c>
      <c r="IF17" s="1230">
        <f t="shared" si="356"/>
        <v>-5.43</v>
      </c>
      <c r="IG17" s="342">
        <f t="shared" si="357"/>
        <v>-1</v>
      </c>
      <c r="IH17" s="1230">
        <f t="shared" si="358"/>
        <v>0</v>
      </c>
      <c r="II17" s="342" t="e">
        <f t="shared" si="359"/>
        <v>#DIV/0!</v>
      </c>
      <c r="IJ17" s="1230">
        <f t="shared" si="360"/>
        <v>0</v>
      </c>
      <c r="IK17" s="342" t="e">
        <f t="shared" si="361"/>
        <v>#DIV/0!</v>
      </c>
      <c r="IL17" s="1230">
        <f t="shared" si="362"/>
        <v>0</v>
      </c>
      <c r="IM17" s="342" t="e">
        <f t="shared" si="363"/>
        <v>#DIV/0!</v>
      </c>
      <c r="IN17" s="1230">
        <f t="shared" si="364"/>
        <v>0</v>
      </c>
      <c r="IO17" s="342" t="e">
        <f t="shared" si="365"/>
        <v>#DIV/0!</v>
      </c>
      <c r="IP17" s="1230">
        <f t="shared" si="366"/>
        <v>0</v>
      </c>
      <c r="IQ17" s="342" t="e">
        <f t="shared" si="367"/>
        <v>#DIV/0!</v>
      </c>
      <c r="IR17" s="1230">
        <f t="shared" si="368"/>
        <v>0</v>
      </c>
      <c r="IS17" s="1293" t="e">
        <f t="shared" si="369"/>
        <v>#DIV/0!</v>
      </c>
      <c r="IT17" s="1230">
        <f t="shared" si="370"/>
        <v>0</v>
      </c>
      <c r="IU17" s="342" t="e">
        <f t="shared" si="371"/>
        <v>#DIV/0!</v>
      </c>
      <c r="IV17" s="1230">
        <f t="shared" si="372"/>
        <v>0</v>
      </c>
      <c r="IW17" s="342" t="e">
        <f t="shared" si="373"/>
        <v>#DIV/0!</v>
      </c>
      <c r="IX17" s="1230">
        <f t="shared" si="374"/>
        <v>0</v>
      </c>
      <c r="IY17" s="342" t="e">
        <f t="shared" si="375"/>
        <v>#DIV/0!</v>
      </c>
      <c r="IZ17" s="1230">
        <f t="shared" si="376"/>
        <v>0</v>
      </c>
      <c r="JA17" s="1306" t="e">
        <f t="shared" si="377"/>
        <v>#DIV/0!</v>
      </c>
      <c r="JB17" s="1230">
        <f t="shared" si="378"/>
        <v>4.25</v>
      </c>
      <c r="JC17" s="877">
        <f t="shared" si="379"/>
        <v>5.43</v>
      </c>
      <c r="JD17" s="568">
        <f>JC17-JB17</f>
        <v>1.1799999999999997</v>
      </c>
      <c r="JE17" s="100">
        <f t="shared" si="446"/>
        <v>0.27764705882352936</v>
      </c>
      <c r="JF17" s="1174"/>
      <c r="JG17" s="77" t="str">
        <f t="shared" si="380"/>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1"/>
        <v>9.33</v>
      </c>
      <c r="JT17" s="243">
        <f t="shared" si="381"/>
        <v>9.42</v>
      </c>
      <c r="JU17" s="243">
        <f t="shared" si="381"/>
        <v>10.24</v>
      </c>
      <c r="JV17" s="243">
        <f t="shared" si="381"/>
        <v>11.29</v>
      </c>
      <c r="JW17" s="243">
        <f t="shared" si="381"/>
        <v>10.3</v>
      </c>
      <c r="JX17" s="243">
        <f t="shared" si="381"/>
        <v>10.06</v>
      </c>
      <c r="JY17" s="243">
        <f t="shared" si="381"/>
        <v>9.41</v>
      </c>
      <c r="JZ17" s="243">
        <f t="shared" si="381"/>
        <v>9.06</v>
      </c>
      <c r="KA17" s="243">
        <f t="shared" si="381"/>
        <v>9.2899999999999991</v>
      </c>
      <c r="KB17" s="243">
        <f t="shared" si="381"/>
        <v>9.49</v>
      </c>
      <c r="KC17" s="243">
        <f t="shared" si="381"/>
        <v>10.130000000000001</v>
      </c>
      <c r="KD17" s="243">
        <f t="shared" si="381"/>
        <v>9.42</v>
      </c>
      <c r="KE17" s="243">
        <f t="shared" si="382"/>
        <v>4.18</v>
      </c>
      <c r="KF17" s="243">
        <f t="shared" si="382"/>
        <v>4.32</v>
      </c>
      <c r="KG17" s="243">
        <f t="shared" si="382"/>
        <v>6.04</v>
      </c>
      <c r="KH17" s="243">
        <f t="shared" si="382"/>
        <v>7.36</v>
      </c>
      <c r="KI17" s="243">
        <f t="shared" si="382"/>
        <v>3.28</v>
      </c>
      <c r="KJ17" s="243">
        <f t="shared" si="382"/>
        <v>5.01</v>
      </c>
      <c r="KK17" s="243">
        <f t="shared" si="382"/>
        <v>5.01</v>
      </c>
      <c r="KL17" s="243">
        <f t="shared" si="382"/>
        <v>5.1100000000000003</v>
      </c>
      <c r="KM17" s="243">
        <f t="shared" si="382"/>
        <v>5.07</v>
      </c>
      <c r="KN17" s="243">
        <f t="shared" si="382"/>
        <v>5.14</v>
      </c>
      <c r="KO17" s="243">
        <f t="shared" si="382"/>
        <v>5.0199999999999996</v>
      </c>
      <c r="KP17" s="243">
        <f t="shared" si="382"/>
        <v>5.2</v>
      </c>
      <c r="KQ17" s="651">
        <f t="shared" si="383"/>
        <v>5.05</v>
      </c>
      <c r="KR17" s="651">
        <f t="shared" si="383"/>
        <v>5.08</v>
      </c>
      <c r="KS17" s="651">
        <f t="shared" si="383"/>
        <v>5.0599999999999996</v>
      </c>
      <c r="KT17" s="651">
        <f t="shared" si="383"/>
        <v>5.38</v>
      </c>
      <c r="KU17" s="651">
        <f t="shared" si="383"/>
        <v>5.0199999999999996</v>
      </c>
      <c r="KV17" s="651">
        <f t="shared" si="383"/>
        <v>5.03</v>
      </c>
      <c r="KW17" s="651">
        <f t="shared" si="383"/>
        <v>5.01</v>
      </c>
      <c r="KX17" s="651">
        <f t="shared" si="383"/>
        <v>4.45</v>
      </c>
      <c r="KY17" s="651">
        <f t="shared" si="383"/>
        <v>4.1900000000000004</v>
      </c>
      <c r="KZ17" s="651">
        <f t="shared" si="383"/>
        <v>4.1500000000000004</v>
      </c>
      <c r="LA17" s="651">
        <f t="shared" si="383"/>
        <v>4.21</v>
      </c>
      <c r="LB17" s="651">
        <f t="shared" si="383"/>
        <v>4.1399999999999997</v>
      </c>
      <c r="LC17" s="743">
        <f t="shared" si="384"/>
        <v>4.1500000000000004</v>
      </c>
      <c r="LD17" s="743">
        <f t="shared" si="384"/>
        <v>4.21</v>
      </c>
      <c r="LE17" s="743">
        <f t="shared" si="384"/>
        <v>4.18</v>
      </c>
      <c r="LF17" s="743">
        <f t="shared" si="384"/>
        <v>4.5599999999999996</v>
      </c>
      <c r="LG17" s="743">
        <f t="shared" si="384"/>
        <v>5.0199999999999996</v>
      </c>
      <c r="LH17" s="743">
        <f t="shared" si="384"/>
        <v>4.5199999999999996</v>
      </c>
      <c r="LI17" s="743">
        <f t="shared" si="384"/>
        <v>4.47</v>
      </c>
      <c r="LJ17" s="743">
        <f t="shared" si="384"/>
        <v>4.3600000000000003</v>
      </c>
      <c r="LK17" s="743">
        <f t="shared" si="384"/>
        <v>4.28</v>
      </c>
      <c r="LL17" s="743">
        <f t="shared" si="384"/>
        <v>4.4000000000000004</v>
      </c>
      <c r="LM17" s="743">
        <f t="shared" si="384"/>
        <v>4.18</v>
      </c>
      <c r="LN17" s="743">
        <f t="shared" si="384"/>
        <v>3.39</v>
      </c>
      <c r="LO17" s="793">
        <f t="shared" si="385"/>
        <v>4.34</v>
      </c>
      <c r="LP17" s="793">
        <f t="shared" si="385"/>
        <v>4.3</v>
      </c>
      <c r="LQ17" s="793">
        <f t="shared" si="385"/>
        <v>4.22</v>
      </c>
      <c r="LR17" s="793">
        <f t="shared" si="385"/>
        <v>4.1399999999999997</v>
      </c>
      <c r="LS17" s="793">
        <f t="shared" si="385"/>
        <v>4.08</v>
      </c>
      <c r="LT17" s="793">
        <f t="shared" si="385"/>
        <v>4.46</v>
      </c>
      <c r="LU17" s="793">
        <f t="shared" si="385"/>
        <v>5.03</v>
      </c>
      <c r="LV17" s="793">
        <f t="shared" si="385"/>
        <v>12.07</v>
      </c>
      <c r="LW17" s="793">
        <f t="shared" si="385"/>
        <v>9.52</v>
      </c>
      <c r="LX17" s="793">
        <f t="shared" si="385"/>
        <v>4.4000000000000004</v>
      </c>
      <c r="LY17" s="793">
        <f t="shared" si="385"/>
        <v>3.51</v>
      </c>
      <c r="LZ17" s="793">
        <f t="shared" si="385"/>
        <v>3.15</v>
      </c>
      <c r="MA17" s="968">
        <f t="shared" si="386"/>
        <v>2.5499999999999998</v>
      </c>
      <c r="MB17" s="968">
        <f t="shared" si="386"/>
        <v>2.71</v>
      </c>
      <c r="MC17" s="968">
        <f t="shared" si="386"/>
        <v>2.79</v>
      </c>
      <c r="MD17" s="968">
        <f t="shared" si="386"/>
        <v>2.64</v>
      </c>
      <c r="ME17" s="968">
        <f t="shared" si="386"/>
        <v>2.5</v>
      </c>
      <c r="MF17" s="968">
        <f t="shared" si="386"/>
        <v>2.73</v>
      </c>
      <c r="MG17" s="968">
        <f t="shared" si="386"/>
        <v>3.26</v>
      </c>
      <c r="MH17" s="968">
        <f t="shared" si="386"/>
        <v>6.21</v>
      </c>
      <c r="MI17" s="968">
        <f t="shared" si="386"/>
        <v>4.93</v>
      </c>
      <c r="MJ17" s="968">
        <f t="shared" si="386"/>
        <v>4.4000000000000004</v>
      </c>
      <c r="MK17" s="968">
        <f t="shared" si="386"/>
        <v>13.63</v>
      </c>
      <c r="ML17" s="968">
        <f t="shared" si="386"/>
        <v>4.5</v>
      </c>
      <c r="MM17" s="990">
        <f t="shared" si="387"/>
        <v>4.6500000000000004</v>
      </c>
      <c r="MN17" s="990">
        <f t="shared" si="387"/>
        <v>4.3499999999999996</v>
      </c>
      <c r="MO17" s="990">
        <f t="shared" si="387"/>
        <v>5.05</v>
      </c>
      <c r="MP17" s="990">
        <f t="shared" si="387"/>
        <v>4.04</v>
      </c>
      <c r="MQ17" s="990">
        <f t="shared" si="387"/>
        <v>8.89</v>
      </c>
      <c r="MR17" s="990">
        <f t="shared" si="387"/>
        <v>7.14</v>
      </c>
      <c r="MS17" s="990">
        <f t="shared" si="387"/>
        <v>12.28</v>
      </c>
      <c r="MT17" s="990">
        <f t="shared" si="387"/>
        <v>6.18</v>
      </c>
      <c r="MU17" s="990">
        <f t="shared" si="387"/>
        <v>4.4800000000000004</v>
      </c>
      <c r="MV17" s="990">
        <f t="shared" si="387"/>
        <v>8.1</v>
      </c>
      <c r="MW17" s="990">
        <f t="shared" si="387"/>
        <v>5.24</v>
      </c>
      <c r="MX17" s="990">
        <f t="shared" si="387"/>
        <v>2.21</v>
      </c>
      <c r="MY17" s="1030">
        <f t="shared" si="388"/>
        <v>3.21</v>
      </c>
      <c r="MZ17" s="1030">
        <f t="shared" si="388"/>
        <v>3.57</v>
      </c>
      <c r="NA17" s="1030">
        <f t="shared" si="388"/>
        <v>2.0299999999999998</v>
      </c>
      <c r="NB17" s="1030">
        <f t="shared" si="388"/>
        <v>8.02</v>
      </c>
      <c r="NC17" s="1030">
        <f t="shared" si="388"/>
        <v>2.5499999999999998</v>
      </c>
      <c r="ND17" s="1030">
        <f t="shared" si="388"/>
        <v>9.09</v>
      </c>
      <c r="NE17" s="1030">
        <f t="shared" si="388"/>
        <v>3.28</v>
      </c>
      <c r="NF17" s="1030">
        <f t="shared" si="388"/>
        <v>5.38</v>
      </c>
      <c r="NG17" s="1030">
        <f t="shared" si="388"/>
        <v>3.19</v>
      </c>
      <c r="NH17" s="1030">
        <f t="shared" si="388"/>
        <v>6.02</v>
      </c>
      <c r="NI17" s="1030">
        <f t="shared" si="388"/>
        <v>5.21</v>
      </c>
      <c r="NJ17" s="1030">
        <f t="shared" si="388"/>
        <v>5.19</v>
      </c>
      <c r="NK17" s="1117">
        <f t="shared" si="389"/>
        <v>5.22</v>
      </c>
      <c r="NL17" s="1117">
        <f t="shared" si="389"/>
        <v>4.59</v>
      </c>
      <c r="NM17" s="1117">
        <f t="shared" si="389"/>
        <v>4.5599999999999996</v>
      </c>
      <c r="NN17" s="1117">
        <f t="shared" si="389"/>
        <v>5.18</v>
      </c>
      <c r="NO17" s="1117">
        <f t="shared" si="389"/>
        <v>5.13</v>
      </c>
      <c r="NP17" s="1117">
        <f t="shared" si="389"/>
        <v>5.36</v>
      </c>
      <c r="NQ17" s="1117">
        <f t="shared" si="389"/>
        <v>5.22</v>
      </c>
      <c r="NR17" s="1117">
        <f t="shared" si="389"/>
        <v>5.4</v>
      </c>
      <c r="NS17" s="1117">
        <f t="shared" si="389"/>
        <v>5.26</v>
      </c>
      <c r="NT17" s="1117">
        <f t="shared" si="389"/>
        <v>5.1100000000000003</v>
      </c>
      <c r="NU17" s="1117">
        <f t="shared" si="389"/>
        <v>5.2</v>
      </c>
      <c r="NV17" s="1117">
        <f t="shared" si="389"/>
        <v>5.31</v>
      </c>
      <c r="NW17" s="1202">
        <f t="shared" si="390"/>
        <v>4.25</v>
      </c>
      <c r="NX17" s="1202">
        <f t="shared" si="390"/>
        <v>4.17</v>
      </c>
      <c r="NY17" s="1202">
        <f t="shared" si="390"/>
        <v>4.01</v>
      </c>
      <c r="NZ17" s="1202">
        <f t="shared" si="390"/>
        <v>3.38</v>
      </c>
      <c r="OA17" s="1202">
        <f t="shared" si="390"/>
        <v>4.22</v>
      </c>
      <c r="OB17" s="1202">
        <f t="shared" si="390"/>
        <v>3.49</v>
      </c>
      <c r="OC17" s="1202">
        <f t="shared" si="390"/>
        <v>3.46</v>
      </c>
      <c r="OD17" s="1202">
        <f t="shared" si="390"/>
        <v>3.52</v>
      </c>
      <c r="OE17" s="1202">
        <f t="shared" si="390"/>
        <v>4.34</v>
      </c>
      <c r="OF17" s="1202">
        <f t="shared" si="390"/>
        <v>5.0599999999999996</v>
      </c>
      <c r="OG17" s="1202">
        <f t="shared" si="390"/>
        <v>5.45</v>
      </c>
      <c r="OH17" s="1202">
        <f t="shared" si="390"/>
        <v>5.58</v>
      </c>
      <c r="OI17" s="1272">
        <f t="shared" si="391"/>
        <v>5.43</v>
      </c>
      <c r="OJ17" s="1272">
        <f t="shared" si="392"/>
        <v>0</v>
      </c>
      <c r="OK17" s="1272">
        <f t="shared" si="392"/>
        <v>0</v>
      </c>
      <c r="OL17" s="1272">
        <f t="shared" si="392"/>
        <v>0</v>
      </c>
      <c r="OM17" s="1272">
        <f t="shared" si="392"/>
        <v>0</v>
      </c>
      <c r="ON17" s="1272">
        <f t="shared" si="392"/>
        <v>0</v>
      </c>
      <c r="OO17" s="1272">
        <f t="shared" si="393"/>
        <v>0</v>
      </c>
      <c r="OP17" s="1272">
        <f t="shared" si="393"/>
        <v>0</v>
      </c>
      <c r="OQ17" s="1272">
        <f t="shared" si="393"/>
        <v>0</v>
      </c>
      <c r="OR17" s="1272">
        <f t="shared" si="393"/>
        <v>0</v>
      </c>
      <c r="OS17" s="1272">
        <f t="shared" si="393"/>
        <v>0</v>
      </c>
      <c r="OT17" s="1272">
        <f t="shared" si="393"/>
        <v>0</v>
      </c>
    </row>
    <row r="18" spans="1:410" ht="15.75" customHeight="1" x14ac:dyDescent="0.3">
      <c r="A18" s="628"/>
      <c r="B18" s="50">
        <v>2.6</v>
      </c>
      <c r="C18" s="10"/>
      <c r="D18" s="10"/>
      <c r="E18" s="1334" t="s">
        <v>19</v>
      </c>
      <c r="F18" s="1334"/>
      <c r="G18" s="1335"/>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47">AJ6/AJ23</f>
        <v>0.77232704402515728</v>
      </c>
      <c r="AK18" s="93">
        <f t="shared" si="447"/>
        <v>0.77253478523895946</v>
      </c>
      <c r="AL18" s="96">
        <f t="shared" si="447"/>
        <v>0.77591973244147161</v>
      </c>
      <c r="AM18" s="93">
        <f t="shared" si="447"/>
        <v>0.62030618139803584</v>
      </c>
      <c r="AN18" s="541">
        <f t="shared" si="447"/>
        <v>0.6971653101319113</v>
      </c>
      <c r="AO18" s="539">
        <f t="shared" si="447"/>
        <v>0.78608159067535144</v>
      </c>
      <c r="AP18" s="541">
        <f t="shared" si="447"/>
        <v>0.80538999740865513</v>
      </c>
      <c r="AQ18" s="539">
        <f t="shared" si="447"/>
        <v>0.75041276829939463</v>
      </c>
      <c r="AR18" s="541">
        <f t="shared" si="447"/>
        <v>0.7453598176489743</v>
      </c>
      <c r="AS18" s="539">
        <f t="shared" si="447"/>
        <v>0.7677880321524263</v>
      </c>
      <c r="AT18" s="541">
        <f t="shared" si="447"/>
        <v>0.84904935663529868</v>
      </c>
      <c r="AU18" s="539">
        <f t="shared" si="447"/>
        <v>0.84341342170671085</v>
      </c>
      <c r="AV18" s="120" t="s">
        <v>29</v>
      </c>
      <c r="AW18" s="138">
        <f t="shared" ref="AW18:BH18" si="448">AW6/AW23</f>
        <v>0.75769875584576019</v>
      </c>
      <c r="AX18" s="342">
        <f t="shared" si="448"/>
        <v>0.75583530028848678</v>
      </c>
      <c r="AY18" s="93">
        <f t="shared" si="448"/>
        <v>0.80518763796909487</v>
      </c>
      <c r="AZ18" s="96">
        <f t="shared" si="448"/>
        <v>0.88291354663036081</v>
      </c>
      <c r="BA18" s="93">
        <f t="shared" si="448"/>
        <v>0.75817538012913976</v>
      </c>
      <c r="BB18" s="541">
        <f t="shared" si="448"/>
        <v>0.73613921489275602</v>
      </c>
      <c r="BC18" s="539">
        <f t="shared" si="448"/>
        <v>0.81668978270920023</v>
      </c>
      <c r="BD18" s="541">
        <f t="shared" si="448"/>
        <v>0.87134842329270656</v>
      </c>
      <c r="BE18" s="539">
        <f t="shared" si="448"/>
        <v>0.74945054945054945</v>
      </c>
      <c r="BF18" s="541">
        <f t="shared" si="448"/>
        <v>0.79167838065785778</v>
      </c>
      <c r="BG18" s="539">
        <f t="shared" si="448"/>
        <v>0.78853465925709276</v>
      </c>
      <c r="BH18" s="541">
        <f t="shared" si="448"/>
        <v>0.80824427480916028</v>
      </c>
      <c r="BI18" s="539">
        <f t="shared" ref="BI18" si="449">BI6/BI23</f>
        <v>0.77518528685149601</v>
      </c>
      <c r="BJ18" s="120" t="s">
        <v>29</v>
      </c>
      <c r="BK18" s="138">
        <f t="shared" ref="BK18" si="450">BK6/BK23</f>
        <v>0.79294980998558506</v>
      </c>
      <c r="BL18" s="342">
        <f t="shared" ref="BL18:BM18" si="451">BL6/BL23</f>
        <v>0.8029530201342282</v>
      </c>
      <c r="BM18" s="93">
        <f t="shared" si="451"/>
        <v>0.80376193149915776</v>
      </c>
      <c r="BN18" s="96">
        <f t="shared" ref="BN18:BO18" si="452">BN6/BN23</f>
        <v>0.8103843217103589</v>
      </c>
      <c r="BO18" s="93">
        <f t="shared" si="452"/>
        <v>0.79752969121140138</v>
      </c>
      <c r="BP18" s="188">
        <f t="shared" ref="BP18:BQ18" si="453">BP6/BP23</f>
        <v>0.77758670106047578</v>
      </c>
      <c r="BQ18" s="539">
        <f t="shared" si="453"/>
        <v>0.79762889440308793</v>
      </c>
      <c r="BR18" s="541">
        <f t="shared" ref="BR18" si="454">BR6/BR23</f>
        <v>0.79673721340388004</v>
      </c>
      <c r="BS18" s="539">
        <f t="shared" ref="BS18:BT18" si="455">BS6/BS23</f>
        <v>0.82875511396843948</v>
      </c>
      <c r="BT18" s="541">
        <f t="shared" si="455"/>
        <v>0.79397373165078544</v>
      </c>
      <c r="BU18" s="541">
        <f t="shared" ref="BU18:BV18" si="456">BU6/BU23</f>
        <v>0.87698686938493431</v>
      </c>
      <c r="BV18" s="541">
        <f t="shared" si="456"/>
        <v>0.81928094177537381</v>
      </c>
      <c r="BW18" s="541">
        <f t="shared" ref="BW18" si="457">BW6/BW23</f>
        <v>0.81280627245998038</v>
      </c>
      <c r="BX18" s="120" t="s">
        <v>29</v>
      </c>
      <c r="BY18" s="138">
        <f t="shared" si="297"/>
        <v>0.80986539188850848</v>
      </c>
      <c r="BZ18" s="541">
        <f t="shared" ref="BZ18:CA18" si="458">BZ6/BZ23</f>
        <v>0.80508191240387827</v>
      </c>
      <c r="CA18" s="93">
        <f t="shared" si="458"/>
        <v>0.80260006842285325</v>
      </c>
      <c r="CB18" s="96">
        <f t="shared" ref="CB18:CC18" si="459">CB6/CB23</f>
        <v>0.82493040519641203</v>
      </c>
      <c r="CC18" s="93">
        <f t="shared" si="459"/>
        <v>0.79093333333333338</v>
      </c>
      <c r="CD18" s="188">
        <f t="shared" ref="CD18:CE18" si="460">CD6/CD23</f>
        <v>0.82323381613952118</v>
      </c>
      <c r="CE18" s="539">
        <f t="shared" si="460"/>
        <v>0.80509841884478861</v>
      </c>
      <c r="CF18" s="541">
        <f t="shared" ref="CF18:CG18" si="461">CF6/CF23</f>
        <v>0.78941141674060933</v>
      </c>
      <c r="CG18" s="539">
        <f t="shared" si="461"/>
        <v>0.72947430596574125</v>
      </c>
      <c r="CH18" s="541">
        <f t="shared" ref="CH18:CI18" si="462">CH6/CH23</f>
        <v>0.77548428072403941</v>
      </c>
      <c r="CI18" s="541">
        <f t="shared" si="462"/>
        <v>0.78251445086705207</v>
      </c>
      <c r="CJ18" s="541">
        <f t="shared" ref="CJ18:CK18" si="463">CJ6/CJ23</f>
        <v>0.82499059089198346</v>
      </c>
      <c r="CK18" s="541">
        <f t="shared" si="463"/>
        <v>0.82329182093571185</v>
      </c>
      <c r="CL18" s="120" t="s">
        <v>29</v>
      </c>
      <c r="CM18" s="138">
        <f t="shared" si="298"/>
        <v>0.79808706837216026</v>
      </c>
      <c r="CN18" s="541">
        <f t="shared" ref="CN18:CO18" si="464">CN6/CN23</f>
        <v>0.82967786154900613</v>
      </c>
      <c r="CO18" s="93">
        <f t="shared" si="464"/>
        <v>0.83506070476754513</v>
      </c>
      <c r="CP18" s="96">
        <f t="shared" ref="CP18:CQ18" si="465">CP6/CP23</f>
        <v>0.8337604099935938</v>
      </c>
      <c r="CQ18" s="93">
        <f t="shared" si="465"/>
        <v>0.86089164785553052</v>
      </c>
      <c r="CR18" s="188">
        <f t="shared" ref="CR18:CS18" si="466">CR6/CR23</f>
        <v>0.86542515811665499</v>
      </c>
      <c r="CS18" s="539">
        <f t="shared" si="466"/>
        <v>0.8438177874186551</v>
      </c>
      <c r="CT18" s="852">
        <f t="shared" ref="CT18:CU18" si="467">CT6/CT23</f>
        <v>0.76860313315926898</v>
      </c>
      <c r="CU18" s="539">
        <f t="shared" si="467"/>
        <v>0.76763080922976923</v>
      </c>
      <c r="CV18" s="541">
        <f t="shared" ref="CV18:CW18" si="468">CV6/CV23</f>
        <v>0.76278893520272828</v>
      </c>
      <c r="CW18" s="910">
        <f t="shared" si="468"/>
        <v>0.7916473317865429</v>
      </c>
      <c r="CX18" s="541">
        <f t="shared" ref="CX18:CY18" si="469">CX6/CX23</f>
        <v>0.8</v>
      </c>
      <c r="CY18" s="93">
        <f t="shared" si="469"/>
        <v>0.80472003701989825</v>
      </c>
      <c r="CZ18" s="120" t="s">
        <v>29</v>
      </c>
      <c r="DA18" s="138">
        <f>SUM(CN18:CY18)/$CZ$4</f>
        <v>0.81366865134159949</v>
      </c>
      <c r="DB18" s="541">
        <f t="shared" ref="DB18:DC18" si="470">DB6/DB23</f>
        <v>0.82594339622641511</v>
      </c>
      <c r="DC18" s="93">
        <f t="shared" si="470"/>
        <v>0.79422066549912429</v>
      </c>
      <c r="DD18" s="96">
        <f t="shared" ref="DD18:DE18" si="471">DD6/DD23</f>
        <v>0.85079539221064182</v>
      </c>
      <c r="DE18" s="93">
        <f t="shared" si="471"/>
        <v>0.89111214518380644</v>
      </c>
      <c r="DF18" s="188">
        <f t="shared" ref="DF18:DG18" si="472">DF6/DF23</f>
        <v>0.80172879524581309</v>
      </c>
      <c r="DG18" s="539">
        <f t="shared" si="472"/>
        <v>0.77765785213167837</v>
      </c>
      <c r="DH18" s="852">
        <f t="shared" ref="DH18:DM18" si="473">DH6/DH23</f>
        <v>0.79259753251083698</v>
      </c>
      <c r="DI18" s="539">
        <f t="shared" si="473"/>
        <v>0.7621097954790097</v>
      </c>
      <c r="DJ18" s="541">
        <f t="shared" si="473"/>
        <v>0.7777305567360816</v>
      </c>
      <c r="DK18" s="539">
        <f t="shared" si="473"/>
        <v>0.79731485491554788</v>
      </c>
      <c r="DL18" s="541">
        <f t="shared" si="473"/>
        <v>0.79640718562874246</v>
      </c>
      <c r="DM18" s="539">
        <f t="shared" si="473"/>
        <v>0.80861678004535142</v>
      </c>
      <c r="DN18" s="120" t="s">
        <v>29</v>
      </c>
      <c r="DO18" s="138">
        <f t="shared" si="300"/>
        <v>0.80635291265108744</v>
      </c>
      <c r="DP18" s="541">
        <f t="shared" ref="DP18:DQ18" si="474">DP6/DP23</f>
        <v>0.77584708948740222</v>
      </c>
      <c r="DQ18" s="93">
        <f t="shared" si="474"/>
        <v>0.76638065522620902</v>
      </c>
      <c r="DR18" s="96">
        <f t="shared" ref="DR18:DS18" si="475">DR6/DR23</f>
        <v>0.76890975482524782</v>
      </c>
      <c r="DS18" s="93">
        <f t="shared" si="475"/>
        <v>0.81371428571428572</v>
      </c>
      <c r="DT18" s="188">
        <f>DT6/DT23</f>
        <v>0.82686084142394822</v>
      </c>
      <c r="DU18" s="539">
        <f t="shared" ref="DU18:DV18" si="476">DU6/DU23</f>
        <v>0.75950782997762867</v>
      </c>
      <c r="DV18" s="852">
        <f t="shared" si="476"/>
        <v>0.77517282837391044</v>
      </c>
      <c r="DW18" s="539">
        <f t="shared" ref="DW18" si="477">DW6/DW23</f>
        <v>0.78801369863013704</v>
      </c>
      <c r="DX18" s="541">
        <f t="shared" ref="DX18:DY18" si="478">DX6/DX23</f>
        <v>0.68885619713129831</v>
      </c>
      <c r="DY18" s="539">
        <f t="shared" si="478"/>
        <v>0.79246047831374133</v>
      </c>
      <c r="DZ18" s="541">
        <f t="shared" ref="DZ18:EA18" si="479">DZ6/DZ23</f>
        <v>0.82793620106331556</v>
      </c>
      <c r="EA18" s="539">
        <f t="shared" si="479"/>
        <v>0.81026673376950176</v>
      </c>
      <c r="EB18" s="120" t="s">
        <v>29</v>
      </c>
      <c r="EC18" s="138">
        <f t="shared" si="301"/>
        <v>0.78282721616138551</v>
      </c>
      <c r="ED18" s="541">
        <f t="shared" ref="ED18" si="480">ED6/ED23</f>
        <v>0.8387372013651877</v>
      </c>
      <c r="EE18" s="93">
        <f t="shared" ref="EE18:EF18" si="481">EE6/EE23</f>
        <v>0.84444444444444444</v>
      </c>
      <c r="EF18" s="96">
        <f t="shared" si="481"/>
        <v>0.85041551246537395</v>
      </c>
      <c r="EG18" s="93">
        <f t="shared" ref="EG18:EH18" si="482">EG6/EG23</f>
        <v>0.85392720306513414</v>
      </c>
      <c r="EH18" s="188">
        <f t="shared" si="482"/>
        <v>0.85248296007789681</v>
      </c>
      <c r="EI18" s="539">
        <f t="shared" ref="EI18:EJ18" si="483">EI6/EI23</f>
        <v>0.84676958261863922</v>
      </c>
      <c r="EJ18" s="852">
        <f t="shared" si="483"/>
        <v>0.81357552581261949</v>
      </c>
      <c r="EK18" s="539">
        <f t="shared" ref="EK18:EL18" si="484">EK6/EK23</f>
        <v>0.74864682002706362</v>
      </c>
      <c r="EL18" s="541">
        <f t="shared" si="484"/>
        <v>0.76484194294525831</v>
      </c>
      <c r="EM18" s="539">
        <f t="shared" ref="EM18:EN18" si="485">EM6/EM23</f>
        <v>0.80926564810251356</v>
      </c>
      <c r="EN18" s="541">
        <f t="shared" si="485"/>
        <v>0.81881346873329774</v>
      </c>
      <c r="EO18" s="539">
        <f t="shared" ref="EO18" si="486">EO6/EO23</f>
        <v>0.84102329830973044</v>
      </c>
      <c r="EP18" s="120" t="s">
        <v>29</v>
      </c>
      <c r="EQ18" s="138">
        <f t="shared" si="302"/>
        <v>0.82357863399726339</v>
      </c>
      <c r="ER18" s="541">
        <f t="shared" ref="ER18:ES18" si="487">ER6/ER23</f>
        <v>0.85577342047930283</v>
      </c>
      <c r="ES18" s="93">
        <f t="shared" si="487"/>
        <v>0.87481734047735027</v>
      </c>
      <c r="ET18" s="96">
        <f t="shared" ref="ET18:EU18" si="488">ET6/ET23</f>
        <v>0.87635677206229357</v>
      </c>
      <c r="EU18" s="93">
        <f t="shared" si="488"/>
        <v>0.86825141015310237</v>
      </c>
      <c r="EV18" s="188">
        <f t="shared" ref="EV18" si="489">EV6/EV23</f>
        <v>0.87791563275434248</v>
      </c>
      <c r="EW18" s="539">
        <f t="shared" ref="EW18:EX18" si="490">EW6/EW23</f>
        <v>0.8598756575801052</v>
      </c>
      <c r="EX18" s="852">
        <f t="shared" si="490"/>
        <v>0.83675756443780347</v>
      </c>
      <c r="EY18" s="539">
        <f>EY6/EY23</f>
        <v>0.65309584393553854</v>
      </c>
      <c r="EZ18" s="541">
        <f t="shared" ref="EZ18:FA18" si="491">EZ6/EZ23</f>
        <v>0.73428770949720668</v>
      </c>
      <c r="FA18" s="539">
        <f t="shared" si="491"/>
        <v>0.82853094000944738</v>
      </c>
      <c r="FB18" s="541">
        <f t="shared" ref="FB18:FC18" si="492">FB6/FB23</f>
        <v>0.82429188670187226</v>
      </c>
      <c r="FC18" s="539">
        <f t="shared" si="492"/>
        <v>0.86300795978215328</v>
      </c>
      <c r="FD18" s="120" t="s">
        <v>29</v>
      </c>
      <c r="FE18" s="138">
        <f t="shared" si="303"/>
        <v>0.82941351148920994</v>
      </c>
      <c r="FF18" s="541">
        <f t="shared" ref="FF18:FG18" si="493">FF6/FF23</f>
        <v>0.86062717770034847</v>
      </c>
      <c r="FG18" s="93">
        <f t="shared" si="493"/>
        <v>0.86728875064800415</v>
      </c>
      <c r="FH18" s="96">
        <f t="shared" ref="FH18:FI18" si="494">FH6/FH23</f>
        <v>0.85964912280701755</v>
      </c>
      <c r="FI18" s="93">
        <f t="shared" si="494"/>
        <v>0.86329113924050638</v>
      </c>
      <c r="FJ18" s="188">
        <f t="shared" ref="FJ18:FK18" si="495">FJ6/FJ23</f>
        <v>0.88120567375886527</v>
      </c>
      <c r="FK18" s="539">
        <f t="shared" si="495"/>
        <v>0.86724565756823824</v>
      </c>
      <c r="FL18" s="852">
        <f t="shared" ref="FL18:FM18" si="496">FL6/FL23</f>
        <v>0.83030303030303032</v>
      </c>
      <c r="FM18" s="539">
        <f t="shared" si="496"/>
        <v>0.70948616600790515</v>
      </c>
      <c r="FN18" s="541">
        <f t="shared" ref="FN18:FO18" si="497">FN6/FN23</f>
        <v>0.72460409424488215</v>
      </c>
      <c r="FO18" s="539">
        <f t="shared" si="497"/>
        <v>0.75448868071818886</v>
      </c>
      <c r="FP18" s="541">
        <f t="shared" ref="FP18:FQ18" si="498">FP6/FP23</f>
        <v>0.84540389972144847</v>
      </c>
      <c r="FQ18" s="539">
        <f t="shared" si="498"/>
        <v>0.86082024432809778</v>
      </c>
      <c r="FR18" s="120" t="s">
        <v>29</v>
      </c>
      <c r="FS18" s="138">
        <f t="shared" si="304"/>
        <v>0.82703446975387784</v>
      </c>
      <c r="FT18" s="541">
        <f t="shared" ref="FT18" si="499">FT6/FT23</f>
        <v>0.86650485436893199</v>
      </c>
      <c r="FU18" s="93"/>
      <c r="FV18" s="96"/>
      <c r="FW18" s="93"/>
      <c r="FX18" s="188"/>
      <c r="FY18" s="539"/>
      <c r="FZ18" s="852"/>
      <c r="GA18" s="539"/>
      <c r="GB18" s="541"/>
      <c r="GC18" s="539"/>
      <c r="GD18" s="541"/>
      <c r="GE18" s="539"/>
      <c r="GF18" s="120" t="s">
        <v>29</v>
      </c>
      <c r="GG18" s="138">
        <f t="shared" si="305"/>
        <v>0.86650485436893199</v>
      </c>
      <c r="GH18" s="364">
        <f t="shared" si="306"/>
        <v>1.4750122169572388E-2</v>
      </c>
      <c r="GI18" s="1101">
        <f t="shared" si="307"/>
        <v>1.7538303872457337E-2</v>
      </c>
      <c r="GJ18" s="364">
        <f t="shared" si="308"/>
        <v>1.9043919998047443E-2</v>
      </c>
      <c r="GK18" s="1097">
        <f t="shared" si="309"/>
        <v>2.2253460486516743E-2</v>
      </c>
      <c r="GL18" s="364">
        <f t="shared" si="310"/>
        <v>1.539431584943296E-3</v>
      </c>
      <c r="GM18" s="1097">
        <f t="shared" si="311"/>
        <v>1.7597177304502151E-3</v>
      </c>
      <c r="GN18" s="364">
        <f t="shared" si="312"/>
        <v>-8.1053619091911999E-3</v>
      </c>
      <c r="GO18" s="1097">
        <f t="shared" si="313"/>
        <v>-9.2489293944944279E-3</v>
      </c>
      <c r="GP18" s="364">
        <f t="shared" si="314"/>
        <v>9.6642226012401133E-3</v>
      </c>
      <c r="GQ18" s="1097">
        <f t="shared" si="315"/>
        <v>1.1130673084119703E-2</v>
      </c>
      <c r="GR18" s="364">
        <f t="shared" si="316"/>
        <v>-1.8039975174237277E-2</v>
      </c>
      <c r="GS18" s="1097">
        <f t="shared" si="317"/>
        <v>-2.054864328778299E-2</v>
      </c>
      <c r="GT18" s="364">
        <f t="shared" si="318"/>
        <v>-2.3118093142301732E-2</v>
      </c>
      <c r="GU18" s="1154">
        <f t="shared" si="319"/>
        <v>-2.688539085681475E-2</v>
      </c>
      <c r="GV18" s="364">
        <f t="shared" si="320"/>
        <v>-0.18366172050226492</v>
      </c>
      <c r="GW18" s="1097">
        <f t="shared" si="321"/>
        <v>-0.21949215436810859</v>
      </c>
      <c r="GX18" s="364">
        <f t="shared" si="322"/>
        <v>8.1191865561668131E-2</v>
      </c>
      <c r="GY18" s="1097">
        <f t="shared" si="323"/>
        <v>0.12431845389247628</v>
      </c>
      <c r="GZ18" s="364">
        <f t="shared" si="324"/>
        <v>9.4243230512240705E-2</v>
      </c>
      <c r="HA18" s="1097">
        <f t="shared" si="325"/>
        <v>0.12834646323683185</v>
      </c>
      <c r="HB18" s="364">
        <f t="shared" si="326"/>
        <v>-4.2390533075751247E-3</v>
      </c>
      <c r="HC18" s="1097">
        <f t="shared" si="327"/>
        <v>-5.1163488324609679E-3</v>
      </c>
      <c r="HD18" s="364">
        <f t="shared" si="328"/>
        <v>3.8716073080281022E-2</v>
      </c>
      <c r="HE18" s="1097">
        <f t="shared" si="329"/>
        <v>4.6968887726398005E-2</v>
      </c>
      <c r="HF18" s="1231">
        <f t="shared" si="330"/>
        <v>-2.3807820818048109E-3</v>
      </c>
      <c r="HG18" s="342">
        <f t="shared" si="331"/>
        <v>-2.758702344304895E-3</v>
      </c>
      <c r="HH18" s="1231">
        <f t="shared" si="332"/>
        <v>6.6615729476556806E-3</v>
      </c>
      <c r="HI18" s="342">
        <f t="shared" si="333"/>
        <v>7.7403701861424304E-3</v>
      </c>
      <c r="HJ18" s="1231">
        <f t="shared" si="334"/>
        <v>-7.6396278409865959E-3</v>
      </c>
      <c r="HK18" s="342">
        <f t="shared" si="335"/>
        <v>-8.8086324598106065E-3</v>
      </c>
      <c r="HL18" s="1231">
        <f t="shared" si="336"/>
        <v>3.6420164334888261E-3</v>
      </c>
      <c r="HM18" s="342">
        <f t="shared" si="337"/>
        <v>4.2366313614053694E-3</v>
      </c>
      <c r="HN18" s="1231">
        <f t="shared" si="338"/>
        <v>1.7914534518358893E-2</v>
      </c>
      <c r="HO18" s="342">
        <f t="shared" si="339"/>
        <v>2.0751440277864405E-2</v>
      </c>
      <c r="HP18" s="1231">
        <f t="shared" si="340"/>
        <v>-1.3960016190627034E-2</v>
      </c>
      <c r="HQ18" s="342">
        <f t="shared" si="341"/>
        <v>-1.5841949962804119E-2</v>
      </c>
      <c r="HR18" s="1231">
        <f t="shared" si="342"/>
        <v>-3.6942627265207917E-2</v>
      </c>
      <c r="HS18" s="342">
        <f t="shared" si="343"/>
        <v>-4.2597650322972219E-2</v>
      </c>
      <c r="HT18" s="1231">
        <f t="shared" si="344"/>
        <v>-0.12081686429512517</v>
      </c>
      <c r="HU18" s="342">
        <f t="shared" si="345"/>
        <v>-0.14550936210726753</v>
      </c>
      <c r="HV18" s="1231">
        <f t="shared" si="346"/>
        <v>1.5117928236976996E-2</v>
      </c>
      <c r="HW18" s="342">
        <f t="shared" si="347"/>
        <v>2.130827768220156E-2</v>
      </c>
      <c r="HX18" s="1231">
        <f t="shared" si="348"/>
        <v>2.9884586473306718E-2</v>
      </c>
      <c r="HY18" s="342">
        <f t="shared" si="349"/>
        <v>4.1242640927180753E-2</v>
      </c>
      <c r="HZ18" s="1231">
        <f t="shared" si="350"/>
        <v>9.0915219003259606E-2</v>
      </c>
      <c r="IA18" s="342">
        <f t="shared" si="351"/>
        <v>0.1204991159267207</v>
      </c>
      <c r="IB18" s="1231">
        <f t="shared" si="352"/>
        <v>1.5416344606649313E-2</v>
      </c>
      <c r="IC18" s="342">
        <f t="shared" si="353"/>
        <v>1.8235478463878428E-2</v>
      </c>
      <c r="ID18" s="1231">
        <f t="shared" si="354"/>
        <v>5.6846100408342037E-3</v>
      </c>
      <c r="IE18" s="342">
        <f t="shared" si="355"/>
        <v>6.6037132354749084E-3</v>
      </c>
      <c r="IF18" s="1231">
        <f t="shared" si="356"/>
        <v>-0.86650485436893199</v>
      </c>
      <c r="IG18" s="342">
        <f t="shared" si="357"/>
        <v>-1</v>
      </c>
      <c r="IH18" s="1231">
        <f t="shared" si="358"/>
        <v>0</v>
      </c>
      <c r="II18" s="342" t="e">
        <f t="shared" si="359"/>
        <v>#DIV/0!</v>
      </c>
      <c r="IJ18" s="1231">
        <f t="shared" si="360"/>
        <v>0</v>
      </c>
      <c r="IK18" s="342" t="e">
        <f t="shared" si="361"/>
        <v>#DIV/0!</v>
      </c>
      <c r="IL18" s="1231">
        <f t="shared" si="362"/>
        <v>0</v>
      </c>
      <c r="IM18" s="342" t="e">
        <f t="shared" si="363"/>
        <v>#DIV/0!</v>
      </c>
      <c r="IN18" s="1231">
        <f t="shared" si="364"/>
        <v>0</v>
      </c>
      <c r="IO18" s="342" t="e">
        <f t="shared" si="365"/>
        <v>#DIV/0!</v>
      </c>
      <c r="IP18" s="1231">
        <f t="shared" si="366"/>
        <v>0</v>
      </c>
      <c r="IQ18" s="342" t="e">
        <f t="shared" si="367"/>
        <v>#DIV/0!</v>
      </c>
      <c r="IR18" s="1231">
        <f t="shared" si="368"/>
        <v>0</v>
      </c>
      <c r="IS18" s="342" t="e">
        <f t="shared" si="369"/>
        <v>#DIV/0!</v>
      </c>
      <c r="IT18" s="1231">
        <f t="shared" si="370"/>
        <v>0</v>
      </c>
      <c r="IU18" s="342" t="e">
        <f t="shared" si="371"/>
        <v>#DIV/0!</v>
      </c>
      <c r="IV18" s="1231">
        <f t="shared" si="372"/>
        <v>0</v>
      </c>
      <c r="IW18" s="342" t="e">
        <f t="shared" si="373"/>
        <v>#DIV/0!</v>
      </c>
      <c r="IX18" s="1231">
        <f t="shared" si="374"/>
        <v>0</v>
      </c>
      <c r="IY18" s="342" t="e">
        <f t="shared" si="375"/>
        <v>#DIV/0!</v>
      </c>
      <c r="IZ18" s="1231">
        <f t="shared" si="376"/>
        <v>0</v>
      </c>
      <c r="JA18" s="1306" t="e">
        <f t="shared" si="377"/>
        <v>#DIV/0!</v>
      </c>
      <c r="JB18" s="188">
        <f t="shared" si="378"/>
        <v>0.86062717770034847</v>
      </c>
      <c r="JC18" s="878">
        <f t="shared" si="379"/>
        <v>0.86650485436893199</v>
      </c>
      <c r="JD18" s="569">
        <f>(JC18-JB18)*100</f>
        <v>0.58776766685835202</v>
      </c>
      <c r="JE18" s="100">
        <f>IF(ISERROR((JD18/JB18)/100),0,(JD18/JB18)/100)</f>
        <v>6.8295271412286244E-3</v>
      </c>
      <c r="JF18" s="1174"/>
      <c r="JG18" t="str">
        <f t="shared" si="380"/>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1"/>
        <v>0.77232704402515728</v>
      </c>
      <c r="JT18" s="245">
        <f t="shared" si="381"/>
        <v>0.77253478523895946</v>
      </c>
      <c r="JU18" s="245">
        <f t="shared" si="381"/>
        <v>0.77591973244147161</v>
      </c>
      <c r="JV18" s="245">
        <f t="shared" si="381"/>
        <v>0.62030618139803584</v>
      </c>
      <c r="JW18" s="245">
        <f t="shared" si="381"/>
        <v>0.6971653101319113</v>
      </c>
      <c r="JX18" s="245">
        <f t="shared" si="381"/>
        <v>0.78608159067535144</v>
      </c>
      <c r="JY18" s="245">
        <f t="shared" si="381"/>
        <v>0.80538999740865513</v>
      </c>
      <c r="JZ18" s="245">
        <f t="shared" si="381"/>
        <v>0.75041276829939463</v>
      </c>
      <c r="KA18" s="245">
        <f t="shared" si="381"/>
        <v>0.7453598176489743</v>
      </c>
      <c r="KB18" s="245">
        <f t="shared" si="381"/>
        <v>0.7677880321524263</v>
      </c>
      <c r="KC18" s="245">
        <f t="shared" si="381"/>
        <v>0.84904935663529868</v>
      </c>
      <c r="KD18" s="245">
        <f t="shared" si="381"/>
        <v>0.84341342170671085</v>
      </c>
      <c r="KE18" s="245">
        <f t="shared" si="382"/>
        <v>0.75583530028848678</v>
      </c>
      <c r="KF18" s="245">
        <f t="shared" si="382"/>
        <v>0.80518763796909487</v>
      </c>
      <c r="KG18" s="245">
        <f t="shared" si="382"/>
        <v>0.88291354663036081</v>
      </c>
      <c r="KH18" s="245">
        <f t="shared" si="382"/>
        <v>0.75817538012913976</v>
      </c>
      <c r="KI18" s="245">
        <f t="shared" si="382"/>
        <v>0.73613921489275602</v>
      </c>
      <c r="KJ18" s="245">
        <f t="shared" si="382"/>
        <v>0.81668978270920023</v>
      </c>
      <c r="KK18" s="245">
        <f t="shared" si="382"/>
        <v>0.87134842329270656</v>
      </c>
      <c r="KL18" s="245">
        <f t="shared" si="382"/>
        <v>0.74945054945054945</v>
      </c>
      <c r="KM18" s="245">
        <f t="shared" si="382"/>
        <v>0.79167838065785778</v>
      </c>
      <c r="KN18" s="245">
        <f t="shared" si="382"/>
        <v>0.78853465925709276</v>
      </c>
      <c r="KO18" s="245">
        <f t="shared" si="382"/>
        <v>0.80824427480916028</v>
      </c>
      <c r="KP18" s="245">
        <f t="shared" si="382"/>
        <v>0.77518528685149601</v>
      </c>
      <c r="KQ18" s="652">
        <f t="shared" si="383"/>
        <v>0.8029530201342282</v>
      </c>
      <c r="KR18" s="652">
        <f t="shared" si="383"/>
        <v>0.80376193149915776</v>
      </c>
      <c r="KS18" s="652">
        <f t="shared" si="383"/>
        <v>0.8103843217103589</v>
      </c>
      <c r="KT18" s="652">
        <f t="shared" si="383"/>
        <v>0.79752969121140138</v>
      </c>
      <c r="KU18" s="652">
        <f t="shared" si="383"/>
        <v>0.77758670106047578</v>
      </c>
      <c r="KV18" s="652">
        <f t="shared" si="383"/>
        <v>0.79762889440308793</v>
      </c>
      <c r="KW18" s="652">
        <f t="shared" si="383"/>
        <v>0.79673721340388004</v>
      </c>
      <c r="KX18" s="652">
        <f t="shared" si="383"/>
        <v>0.82875511396843948</v>
      </c>
      <c r="KY18" s="652">
        <f t="shared" si="383"/>
        <v>0.79397373165078544</v>
      </c>
      <c r="KZ18" s="652">
        <f t="shared" si="383"/>
        <v>0.87698686938493431</v>
      </c>
      <c r="LA18" s="652">
        <f t="shared" si="383"/>
        <v>0.81928094177537381</v>
      </c>
      <c r="LB18" s="652">
        <f t="shared" si="383"/>
        <v>0.81280627245998038</v>
      </c>
      <c r="LC18" s="744">
        <f t="shared" si="384"/>
        <v>0.80508191240387827</v>
      </c>
      <c r="LD18" s="744">
        <f t="shared" si="384"/>
        <v>0.80260006842285325</v>
      </c>
      <c r="LE18" s="744">
        <f t="shared" si="384"/>
        <v>0.82493040519641203</v>
      </c>
      <c r="LF18" s="744">
        <f t="shared" si="384"/>
        <v>0.79093333333333338</v>
      </c>
      <c r="LG18" s="744">
        <f t="shared" si="384"/>
        <v>0.82323381613952118</v>
      </c>
      <c r="LH18" s="744">
        <f t="shared" si="384"/>
        <v>0.80509841884478861</v>
      </c>
      <c r="LI18" s="744">
        <f t="shared" si="384"/>
        <v>0.78941141674060933</v>
      </c>
      <c r="LJ18" s="744">
        <f t="shared" si="384"/>
        <v>0.72947430596574125</v>
      </c>
      <c r="LK18" s="744">
        <f t="shared" si="384"/>
        <v>0.77548428072403941</v>
      </c>
      <c r="LL18" s="744">
        <f t="shared" si="384"/>
        <v>0.78251445086705207</v>
      </c>
      <c r="LM18" s="744">
        <f t="shared" si="384"/>
        <v>0.82499059089198346</v>
      </c>
      <c r="LN18" s="744">
        <f t="shared" si="384"/>
        <v>0.82329182093571185</v>
      </c>
      <c r="LO18" s="794">
        <f t="shared" si="385"/>
        <v>0.82967786154900613</v>
      </c>
      <c r="LP18" s="794">
        <f t="shared" si="385"/>
        <v>0.83506070476754513</v>
      </c>
      <c r="LQ18" s="794">
        <f t="shared" si="385"/>
        <v>0.8337604099935938</v>
      </c>
      <c r="LR18" s="794">
        <f t="shared" si="385"/>
        <v>0.86089164785553052</v>
      </c>
      <c r="LS18" s="794">
        <f t="shared" si="385"/>
        <v>0.86542515811665499</v>
      </c>
      <c r="LT18" s="794">
        <f t="shared" si="385"/>
        <v>0.8438177874186551</v>
      </c>
      <c r="LU18" s="794">
        <f t="shared" si="385"/>
        <v>0.76860313315926898</v>
      </c>
      <c r="LV18" s="794">
        <f t="shared" si="385"/>
        <v>0.76763080922976923</v>
      </c>
      <c r="LW18" s="794">
        <f t="shared" si="385"/>
        <v>0.76278893520272828</v>
      </c>
      <c r="LX18" s="794">
        <f t="shared" si="385"/>
        <v>0.7916473317865429</v>
      </c>
      <c r="LY18" s="794">
        <f t="shared" si="385"/>
        <v>0.8</v>
      </c>
      <c r="LZ18" s="794">
        <f t="shared" si="385"/>
        <v>0.80472003701989825</v>
      </c>
      <c r="MA18" s="969">
        <f t="shared" si="386"/>
        <v>0.82594339622641511</v>
      </c>
      <c r="MB18" s="969">
        <f t="shared" si="386"/>
        <v>0.79422066549912429</v>
      </c>
      <c r="MC18" s="969">
        <f t="shared" si="386"/>
        <v>0.85079539221064182</v>
      </c>
      <c r="MD18" s="969">
        <f t="shared" si="386"/>
        <v>0.89111214518380644</v>
      </c>
      <c r="ME18" s="969">
        <f t="shared" si="386"/>
        <v>0.80172879524581309</v>
      </c>
      <c r="MF18" s="969">
        <f t="shared" si="386"/>
        <v>0.77765785213167837</v>
      </c>
      <c r="MG18" s="969">
        <f t="shared" si="386"/>
        <v>0.79259753251083698</v>
      </c>
      <c r="MH18" s="969">
        <f t="shared" si="386"/>
        <v>0.7621097954790097</v>
      </c>
      <c r="MI18" s="969">
        <f t="shared" si="386"/>
        <v>0.7777305567360816</v>
      </c>
      <c r="MJ18" s="969">
        <f t="shared" si="386"/>
        <v>0.79731485491554788</v>
      </c>
      <c r="MK18" s="969">
        <f t="shared" si="386"/>
        <v>0.79640718562874246</v>
      </c>
      <c r="ML18" s="969">
        <f t="shared" si="386"/>
        <v>0.80861678004535142</v>
      </c>
      <c r="MM18" s="991">
        <f t="shared" si="387"/>
        <v>0.77584708948740222</v>
      </c>
      <c r="MN18" s="991">
        <f t="shared" si="387"/>
        <v>0.76638065522620902</v>
      </c>
      <c r="MO18" s="991">
        <f t="shared" si="387"/>
        <v>0.76890975482524782</v>
      </c>
      <c r="MP18" s="991">
        <f t="shared" si="387"/>
        <v>0.81371428571428572</v>
      </c>
      <c r="MQ18" s="991">
        <f t="shared" si="387"/>
        <v>0.82686084142394822</v>
      </c>
      <c r="MR18" s="991">
        <f t="shared" si="387"/>
        <v>0.75950782997762867</v>
      </c>
      <c r="MS18" s="991">
        <f t="shared" si="387"/>
        <v>0.77517282837391044</v>
      </c>
      <c r="MT18" s="991">
        <f t="shared" si="387"/>
        <v>0.78801369863013704</v>
      </c>
      <c r="MU18" s="991">
        <f t="shared" si="387"/>
        <v>0.68885619713129831</v>
      </c>
      <c r="MV18" s="991">
        <f t="shared" si="387"/>
        <v>0.79246047831374133</v>
      </c>
      <c r="MW18" s="991">
        <f t="shared" si="387"/>
        <v>0.82793620106331556</v>
      </c>
      <c r="MX18" s="991">
        <f t="shared" si="387"/>
        <v>0.81026673376950176</v>
      </c>
      <c r="MY18" s="1031">
        <f t="shared" si="388"/>
        <v>0.8387372013651877</v>
      </c>
      <c r="MZ18" s="1031">
        <f t="shared" si="388"/>
        <v>0.84444444444444444</v>
      </c>
      <c r="NA18" s="1031">
        <f t="shared" si="388"/>
        <v>0.85041551246537395</v>
      </c>
      <c r="NB18" s="1031">
        <f t="shared" si="388"/>
        <v>0.85392720306513414</v>
      </c>
      <c r="NC18" s="1031">
        <f t="shared" si="388"/>
        <v>0.85248296007789681</v>
      </c>
      <c r="ND18" s="1031">
        <f t="shared" si="388"/>
        <v>0.84676958261863922</v>
      </c>
      <c r="NE18" s="1031">
        <f t="shared" si="388"/>
        <v>0.81357552581261949</v>
      </c>
      <c r="NF18" s="1031">
        <f t="shared" si="388"/>
        <v>0.74864682002706362</v>
      </c>
      <c r="NG18" s="1031">
        <f t="shared" si="388"/>
        <v>0.76484194294525831</v>
      </c>
      <c r="NH18" s="1031">
        <f t="shared" si="388"/>
        <v>0.80926564810251356</v>
      </c>
      <c r="NI18" s="1031">
        <f t="shared" si="388"/>
        <v>0.81881346873329774</v>
      </c>
      <c r="NJ18" s="1031">
        <f t="shared" si="388"/>
        <v>0.84102329830973044</v>
      </c>
      <c r="NK18" s="1118">
        <f t="shared" si="389"/>
        <v>0.85577342047930283</v>
      </c>
      <c r="NL18" s="1118">
        <f t="shared" si="389"/>
        <v>0.87481734047735027</v>
      </c>
      <c r="NM18" s="1118">
        <f t="shared" si="389"/>
        <v>0.87635677206229357</v>
      </c>
      <c r="NN18" s="1118">
        <f t="shared" si="389"/>
        <v>0.86825141015310237</v>
      </c>
      <c r="NO18" s="1118">
        <f t="shared" si="389"/>
        <v>0.87791563275434248</v>
      </c>
      <c r="NP18" s="1118">
        <f t="shared" si="389"/>
        <v>0.8598756575801052</v>
      </c>
      <c r="NQ18" s="1118">
        <f t="shared" si="389"/>
        <v>0.83675756443780347</v>
      </c>
      <c r="NR18" s="1118">
        <f t="shared" si="389"/>
        <v>0.65309584393553854</v>
      </c>
      <c r="NS18" s="1118">
        <f t="shared" si="389"/>
        <v>0.73428770949720668</v>
      </c>
      <c r="NT18" s="1118">
        <f t="shared" si="389"/>
        <v>0.82853094000944738</v>
      </c>
      <c r="NU18" s="1118">
        <f t="shared" si="389"/>
        <v>0.82429188670187226</v>
      </c>
      <c r="NV18" s="1118">
        <f t="shared" si="389"/>
        <v>0.86300795978215328</v>
      </c>
      <c r="NW18" s="1203">
        <f t="shared" si="390"/>
        <v>0.86062717770034847</v>
      </c>
      <c r="NX18" s="1203">
        <f t="shared" si="390"/>
        <v>0.86728875064800415</v>
      </c>
      <c r="NY18" s="1203">
        <f t="shared" si="390"/>
        <v>0.85964912280701755</v>
      </c>
      <c r="NZ18" s="1203">
        <f t="shared" si="390"/>
        <v>0.86329113924050638</v>
      </c>
      <c r="OA18" s="1203">
        <f t="shared" si="390"/>
        <v>0.88120567375886527</v>
      </c>
      <c r="OB18" s="1203">
        <f t="shared" si="390"/>
        <v>0.86724565756823824</v>
      </c>
      <c r="OC18" s="1203">
        <f t="shared" si="390"/>
        <v>0.83030303030303032</v>
      </c>
      <c r="OD18" s="1203">
        <f t="shared" si="390"/>
        <v>0.70948616600790515</v>
      </c>
      <c r="OE18" s="1203">
        <f t="shared" si="390"/>
        <v>0.72460409424488215</v>
      </c>
      <c r="OF18" s="1203">
        <f t="shared" si="390"/>
        <v>0.75448868071818886</v>
      </c>
      <c r="OG18" s="1203">
        <f t="shared" si="390"/>
        <v>0.84540389972144847</v>
      </c>
      <c r="OH18" s="1203">
        <f t="shared" si="390"/>
        <v>0.86082024432809778</v>
      </c>
      <c r="OI18" s="1273">
        <f t="shared" si="391"/>
        <v>0.86650485436893199</v>
      </c>
      <c r="OJ18" s="1273">
        <f t="shared" si="392"/>
        <v>0</v>
      </c>
      <c r="OK18" s="1273">
        <f t="shared" si="392"/>
        <v>0</v>
      </c>
      <c r="OL18" s="1273">
        <f t="shared" si="392"/>
        <v>0</v>
      </c>
      <c r="OM18" s="1273">
        <f t="shared" si="392"/>
        <v>0</v>
      </c>
      <c r="ON18" s="1273">
        <f t="shared" si="392"/>
        <v>0</v>
      </c>
      <c r="OO18" s="1273">
        <f t="shared" si="393"/>
        <v>0</v>
      </c>
      <c r="OP18" s="1273">
        <f t="shared" si="393"/>
        <v>0</v>
      </c>
      <c r="OQ18" s="1273">
        <f t="shared" si="393"/>
        <v>0</v>
      </c>
      <c r="OR18" s="1273">
        <f t="shared" si="393"/>
        <v>0</v>
      </c>
      <c r="OS18" s="1273">
        <f t="shared" si="393"/>
        <v>0</v>
      </c>
      <c r="OT18" s="1273">
        <f t="shared" si="393"/>
        <v>0</v>
      </c>
    </row>
    <row r="19" spans="1:410" ht="15.75" customHeight="1" x14ac:dyDescent="0.3">
      <c r="A19" s="628"/>
      <c r="B19" s="50">
        <v>2.7</v>
      </c>
      <c r="C19" s="10"/>
      <c r="D19" s="10"/>
      <c r="E19" s="1334" t="s">
        <v>20</v>
      </c>
      <c r="F19" s="1334"/>
      <c r="G19" s="1335"/>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0">AJ7/AJ13</f>
        <v>1.7881332972094283E-2</v>
      </c>
      <c r="AK19" s="93">
        <f t="shared" si="500"/>
        <v>2.0605112154407929E-2</v>
      </c>
      <c r="AL19" s="96">
        <f t="shared" si="500"/>
        <v>2.4009978172747116E-2</v>
      </c>
      <c r="AM19" s="93">
        <f t="shared" si="500"/>
        <v>8.9240030097817905E-2</v>
      </c>
      <c r="AN19" s="541">
        <f t="shared" si="500"/>
        <v>2.3567220139260846E-2</v>
      </c>
      <c r="AO19" s="539">
        <f t="shared" si="500"/>
        <v>1.5764425936942297E-2</v>
      </c>
      <c r="AP19" s="541">
        <f t="shared" si="500"/>
        <v>1.4973508408200876E-2</v>
      </c>
      <c r="AQ19" s="539">
        <f t="shared" si="500"/>
        <v>1.3006134969325154E-2</v>
      </c>
      <c r="AR19" s="541">
        <f t="shared" si="500"/>
        <v>1.1714285714285714E-2</v>
      </c>
      <c r="AS19" s="539">
        <f t="shared" si="500"/>
        <v>1.8234672304439745E-2</v>
      </c>
      <c r="AT19" s="541">
        <f t="shared" si="500"/>
        <v>2.8174037089871613E-2</v>
      </c>
      <c r="AU19" s="539">
        <f t="shared" si="500"/>
        <v>2.3225806451612905E-2</v>
      </c>
      <c r="AV19" s="120" t="s">
        <v>29</v>
      </c>
      <c r="AW19" s="138">
        <f t="shared" si="295"/>
        <v>2.5033045367583866E-2</v>
      </c>
      <c r="AX19" s="342">
        <f t="shared" ref="AX19:BH19" si="501">AX7/AX13</f>
        <v>1.7012351433232348E-2</v>
      </c>
      <c r="AY19" s="93">
        <f t="shared" si="501"/>
        <v>2.0692974013474495E-2</v>
      </c>
      <c r="AZ19" s="96">
        <f t="shared" si="501"/>
        <v>3.5356400075628666E-2</v>
      </c>
      <c r="BA19" s="93">
        <f t="shared" si="501"/>
        <v>0.28982229402261711</v>
      </c>
      <c r="BB19" s="541">
        <f t="shared" si="501"/>
        <v>0.13950598104707163</v>
      </c>
      <c r="BC19" s="539">
        <f t="shared" si="501"/>
        <v>7.3247815579103925E-2</v>
      </c>
      <c r="BD19" s="541">
        <f t="shared" si="501"/>
        <v>3.8233801387244123E-2</v>
      </c>
      <c r="BE19" s="539">
        <f t="shared" si="501"/>
        <v>3.4939759036144581E-2</v>
      </c>
      <c r="BF19" s="541">
        <f t="shared" si="501"/>
        <v>1.9662921348314606E-2</v>
      </c>
      <c r="BG19" s="539">
        <f t="shared" si="501"/>
        <v>1.1329916374426759E-2</v>
      </c>
      <c r="BH19" s="541">
        <f t="shared" si="501"/>
        <v>1.3869232946504387E-2</v>
      </c>
      <c r="BI19" s="539">
        <f t="shared" ref="BI19" si="502">BI7/BI13</f>
        <v>2.0665593129361247E-2</v>
      </c>
      <c r="BJ19" s="120" t="s">
        <v>29</v>
      </c>
      <c r="BK19" s="138">
        <f t="shared" si="296"/>
        <v>5.9528253366093652E-2</v>
      </c>
      <c r="BL19" s="342">
        <f t="shared" ref="BL19:BM19" si="503">BL7/BL13</f>
        <v>1.7495626093476629E-2</v>
      </c>
      <c r="BM19" s="93">
        <f t="shared" si="503"/>
        <v>1.9154030327214685E-2</v>
      </c>
      <c r="BN19" s="96">
        <f t="shared" ref="BN19:BO19" si="504">BN7/BN13</f>
        <v>2.0853080568720379E-2</v>
      </c>
      <c r="BO19" s="93">
        <f t="shared" si="504"/>
        <v>0.38479421387980023</v>
      </c>
      <c r="BP19" s="188">
        <f t="shared" ref="BP19:BQ19" si="505">BP7/BP13</f>
        <v>1.7473118279569891E-2</v>
      </c>
      <c r="BQ19" s="539">
        <f t="shared" si="505"/>
        <v>1.6853932584269662E-2</v>
      </c>
      <c r="BR19" s="541">
        <f t="shared" ref="BR19" si="506">BR7/BR13</f>
        <v>5.2189562087582485E-2</v>
      </c>
      <c r="BS19" s="539">
        <f t="shared" ref="BS19:BT19" si="507">BS7/BS13</f>
        <v>6.8947906026557718E-2</v>
      </c>
      <c r="BT19" s="541">
        <f t="shared" si="507"/>
        <v>3.0954631379962193E-2</v>
      </c>
      <c r="BU19" s="541">
        <f t="shared" ref="BU19:BV19" si="508">BU7/BU13</f>
        <v>3.3077853973376363E-2</v>
      </c>
      <c r="BV19" s="541">
        <f t="shared" si="508"/>
        <v>2.1670943826632448E-2</v>
      </c>
      <c r="BW19" s="541">
        <f t="shared" ref="BW19" si="509">BW7/BW13</f>
        <v>2.8977272727272727E-2</v>
      </c>
      <c r="BX19" s="120" t="s">
        <v>29</v>
      </c>
      <c r="BY19" s="138">
        <f t="shared" si="297"/>
        <v>5.9370180979536287E-2</v>
      </c>
      <c r="BZ19" s="541">
        <f t="shared" ref="BZ19:CA19" si="510">BZ7/BZ13</f>
        <v>4.3634190077704721E-2</v>
      </c>
      <c r="CA19" s="93">
        <f t="shared" si="510"/>
        <v>4.1104899704044726E-2</v>
      </c>
      <c r="CB19" s="96">
        <f t="shared" ref="CB19:CC19" si="511">CB7/CB13</f>
        <v>5.4513481828839389E-2</v>
      </c>
      <c r="CC19" s="93">
        <f t="shared" si="511"/>
        <v>0.11200200451014783</v>
      </c>
      <c r="CD19" s="188">
        <f t="shared" ref="CD19:CE19" si="512">CD7/CD13</f>
        <v>8.8586956521739132E-2</v>
      </c>
      <c r="CE19" s="539">
        <f t="shared" si="512"/>
        <v>4.738154613466334E-2</v>
      </c>
      <c r="CF19" s="541">
        <f t="shared" ref="CF19:CG19" si="513">CF7/CF13</f>
        <v>3.2319912352780061E-2</v>
      </c>
      <c r="CG19" s="539">
        <f t="shared" si="513"/>
        <v>2.4205748865355523E-2</v>
      </c>
      <c r="CH19" s="541">
        <f t="shared" ref="CH19:CI19" si="514">CH7/CH13</f>
        <v>3.1955922865013774E-2</v>
      </c>
      <c r="CI19" s="541">
        <f t="shared" si="514"/>
        <v>2.5769956002514142E-2</v>
      </c>
      <c r="CJ19" s="541">
        <f t="shared" ref="CJ19:CK19" si="515">CJ7/CJ13</f>
        <v>1.8756169792694965E-2</v>
      </c>
      <c r="CK19" s="541">
        <f t="shared" si="515"/>
        <v>2.0192887281494876E-2</v>
      </c>
      <c r="CL19" s="120" t="s">
        <v>29</v>
      </c>
      <c r="CM19" s="138">
        <f t="shared" si="298"/>
        <v>4.5035306328082704E-2</v>
      </c>
      <c r="CN19" s="541">
        <f t="shared" ref="CN19:CO19" si="516">CN7/CN13</f>
        <v>2.5691056910569107E-2</v>
      </c>
      <c r="CO19" s="93">
        <f t="shared" si="516"/>
        <v>3.4198113207547169E-2</v>
      </c>
      <c r="CP19" s="96">
        <f t="shared" ref="CP19:CQ19" si="517">CP7/CP13</f>
        <v>3.2881453706374388E-2</v>
      </c>
      <c r="CQ19" s="93">
        <f t="shared" si="517"/>
        <v>3.3825503355704695E-2</v>
      </c>
      <c r="CR19" s="188">
        <f t="shared" ref="CR19:CS19" si="518">CR7/CR13</f>
        <v>1.9096117122851686E-2</v>
      </c>
      <c r="CS19" s="539">
        <f t="shared" si="518"/>
        <v>2.2949713128585892E-2</v>
      </c>
      <c r="CT19" s="852">
        <f t="shared" ref="CT19:CU19" si="519">CT7/CT13</f>
        <v>5.7299164987042905E-2</v>
      </c>
      <c r="CU19" s="539">
        <f t="shared" si="519"/>
        <v>1.119724375538329E-2</v>
      </c>
      <c r="CV19" s="541">
        <f t="shared" ref="CV19:CW19" si="520">CV7/CV13</f>
        <v>1.8268176835951774E-2</v>
      </c>
      <c r="CW19" s="910">
        <f t="shared" si="520"/>
        <v>2.3829431438127092E-2</v>
      </c>
      <c r="CX19" s="541">
        <f t="shared" ref="CX19:CY19" si="521">CX7/CX13</f>
        <v>2.3384859294490686E-2</v>
      </c>
      <c r="CY19" s="93">
        <f t="shared" si="521"/>
        <v>7.3497622135754431E-3</v>
      </c>
      <c r="CZ19" s="120" t="s">
        <v>29</v>
      </c>
      <c r="DA19" s="138">
        <f t="shared" si="299"/>
        <v>2.5830882996350345E-2</v>
      </c>
      <c r="DB19" s="541">
        <f t="shared" ref="DB19:DC19" si="522">DB7/DB13</f>
        <v>9.2797171895713654E-3</v>
      </c>
      <c r="DC19" s="93">
        <f t="shared" si="522"/>
        <v>8.3022000830220016E-3</v>
      </c>
      <c r="DD19" s="96">
        <f t="shared" ref="DD19:DE19" si="523">DD7/DD13</f>
        <v>1.1035207566999475E-2</v>
      </c>
      <c r="DE19" s="93">
        <f t="shared" si="523"/>
        <v>1.3039934800325998E-2</v>
      </c>
      <c r="DF19" s="188">
        <f t="shared" ref="DF19:DG19" si="524">DF7/DF13</f>
        <v>1.2967581047381545E-2</v>
      </c>
      <c r="DG19" s="539">
        <f t="shared" si="524"/>
        <v>1.0808028821410191E-2</v>
      </c>
      <c r="DH19" s="852">
        <f t="shared" ref="DH19:DI19" si="525">DH7/DH13</f>
        <v>4.4491525423728813E-2</v>
      </c>
      <c r="DI19" s="539">
        <f t="shared" si="525"/>
        <v>1.5364061456245824E-2</v>
      </c>
      <c r="DJ19" s="541">
        <f t="shared" ref="DJ19:DK19" si="526">DJ7/DJ13</f>
        <v>1.6233766233766232E-2</v>
      </c>
      <c r="DK19" s="539">
        <f t="shared" si="526"/>
        <v>1.6216216216216217E-2</v>
      </c>
      <c r="DL19" s="541">
        <f t="shared" ref="DL19:DM19" si="527">DL7/DL13</f>
        <v>1.8284106891701828E-2</v>
      </c>
      <c r="DM19" s="539">
        <f t="shared" si="527"/>
        <v>1.786492374727669E-2</v>
      </c>
      <c r="DN19" s="120" t="s">
        <v>29</v>
      </c>
      <c r="DO19" s="138">
        <f t="shared" si="300"/>
        <v>1.6157272456470514E-2</v>
      </c>
      <c r="DP19" s="541">
        <f t="shared" ref="DP19:DQ19" si="528">DP7/DP13</f>
        <v>1.904340124003543E-2</v>
      </c>
      <c r="DQ19" s="93">
        <f t="shared" si="528"/>
        <v>1.5427215189873418E-2</v>
      </c>
      <c r="DR19" s="96">
        <f t="shared" ref="DR19:DS19" si="529">DR7/DR13</f>
        <v>3.4408602150537634E-2</v>
      </c>
      <c r="DS19" s="93">
        <f t="shared" si="529"/>
        <v>3.8268955650929901E-2</v>
      </c>
      <c r="DT19" s="188">
        <f t="shared" ref="DT19:DU19" si="530">DT7/DT13</f>
        <v>4.0459540459540456E-2</v>
      </c>
      <c r="DU19" s="539">
        <f t="shared" si="530"/>
        <v>7.5025693730729703E-2</v>
      </c>
      <c r="DV19" s="852">
        <f t="shared" ref="DV19:DW19" si="531">DV7/DV13</f>
        <v>0.11678267594740913</v>
      </c>
      <c r="DW19" s="539">
        <f t="shared" si="531"/>
        <v>7.6374442793462116E-2</v>
      </c>
      <c r="DX19" s="541">
        <f t="shared" ref="DX19:DY19" si="532">DX7/DX13</f>
        <v>4.723011363636364E-2</v>
      </c>
      <c r="DY19" s="539">
        <f t="shared" si="532"/>
        <v>2.9492725127801808E-2</v>
      </c>
      <c r="DZ19" s="541">
        <f t="shared" ref="DZ19:EA19" si="533">DZ7/DZ13</f>
        <v>1.544220870379036E-2</v>
      </c>
      <c r="EA19" s="539">
        <f t="shared" si="533"/>
        <v>1.7655713585090729E-2</v>
      </c>
      <c r="EB19" s="120" t="s">
        <v>29</v>
      </c>
      <c r="EC19" s="138">
        <f t="shared" si="301"/>
        <v>4.3800940684630363E-2</v>
      </c>
      <c r="ED19" s="541">
        <f t="shared" ref="ED19" si="534">ED7/ED13</f>
        <v>5.6170561705617059E-2</v>
      </c>
      <c r="EE19" s="93">
        <f t="shared" ref="EE19:EF19" si="535">EE7/EE13</f>
        <v>2.1225277375783887E-2</v>
      </c>
      <c r="EF19" s="96">
        <f t="shared" si="535"/>
        <v>1.7400761283306143E-2</v>
      </c>
      <c r="EG19" s="93">
        <f t="shared" ref="EG19:EH19" si="536">EG7/EG13</f>
        <v>3.0032848427968089E-2</v>
      </c>
      <c r="EH19" s="188">
        <f t="shared" si="536"/>
        <v>2.3809523809523808E-2</v>
      </c>
      <c r="EI19" s="539">
        <f t="shared" ref="EI19:EJ19" si="537">EI7/EI13</f>
        <v>5.6613756613756616E-2</v>
      </c>
      <c r="EJ19" s="852">
        <f t="shared" si="537"/>
        <v>6.9544364508393283E-2</v>
      </c>
      <c r="EK19" s="539">
        <f t="shared" ref="EK19:EL19" si="538">EK7/EK13</f>
        <v>7.715491259795057E-2</v>
      </c>
      <c r="EL19" s="541">
        <f t="shared" si="538"/>
        <v>3.0047636496885306E-2</v>
      </c>
      <c r="EM19" s="539">
        <f t="shared" ref="EM19:EN19" si="539">EM7/EM13</f>
        <v>2.9825308904985089E-2</v>
      </c>
      <c r="EN19" s="541">
        <f t="shared" si="539"/>
        <v>3.5904255319148939E-2</v>
      </c>
      <c r="EO19" s="539">
        <f t="shared" ref="EO19" si="540">EO7/EO13</f>
        <v>3.4511784511784514E-2</v>
      </c>
      <c r="EP19" s="120" t="s">
        <v>29</v>
      </c>
      <c r="EQ19" s="138">
        <f t="shared" si="302"/>
        <v>4.0186749296258609E-2</v>
      </c>
      <c r="ER19" s="541">
        <f t="shared" ref="ER19:ES19" si="541">ER7/ER13</f>
        <v>3.614457831325301E-2</v>
      </c>
      <c r="ES19" s="93">
        <f t="shared" si="541"/>
        <v>3.2193158953722337E-2</v>
      </c>
      <c r="ET19" s="96">
        <f t="shared" ref="ET19:EU19" si="542">ET7/ET13</f>
        <v>3.7785016286644948E-2</v>
      </c>
      <c r="EU19" s="93">
        <f t="shared" si="542"/>
        <v>3.6807918342097123E-2</v>
      </c>
      <c r="EV19" s="188">
        <f t="shared" ref="EV19" si="543">EV7/EV13</f>
        <v>3.2053818757419868E-2</v>
      </c>
      <c r="EW19" s="539">
        <f t="shared" ref="EW19:EX19" si="544">EW7/EW13</f>
        <v>4.5195594379035323E-2</v>
      </c>
      <c r="EX19" s="852">
        <f t="shared" si="544"/>
        <v>2.8876333961079723E-2</v>
      </c>
      <c r="EY19" s="539">
        <f t="shared" ref="EY19" si="545">EY7/EY13</f>
        <v>4.8184670551322278E-2</v>
      </c>
      <c r="EZ19" s="541">
        <f t="shared" ref="EZ19:FA19" si="546">EZ7/EZ13</f>
        <v>3.0141843971631204E-2</v>
      </c>
      <c r="FA19" s="539">
        <f t="shared" si="546"/>
        <v>1.1913104414856343E-2</v>
      </c>
      <c r="FB19" s="541">
        <f t="shared" ref="FB19:FC19" si="547">FB7/FB13</f>
        <v>1.0219530658591975E-2</v>
      </c>
      <c r="FC19" s="539">
        <f t="shared" si="547"/>
        <v>1.3703099510603589E-2</v>
      </c>
      <c r="FD19" s="120" t="s">
        <v>29</v>
      </c>
      <c r="FE19" s="138">
        <f t="shared" si="303"/>
        <v>3.0268222341688144E-2</v>
      </c>
      <c r="FF19" s="541">
        <f t="shared" ref="FF19:FG19" si="548">FF7/FF13</f>
        <v>4.9352251696483653E-3</v>
      </c>
      <c r="FG19" s="93">
        <f t="shared" si="548"/>
        <v>7.3924731182795703E-3</v>
      </c>
      <c r="FH19" s="96">
        <f t="shared" ref="FH19:FI19" si="549">FH7/FH13</f>
        <v>3.8488453463960811E-3</v>
      </c>
      <c r="FI19" s="93">
        <f t="shared" si="549"/>
        <v>3.1575623618566467E-3</v>
      </c>
      <c r="FJ19" s="188">
        <f t="shared" ref="FJ19:FK19" si="550">FJ7/FJ13</f>
        <v>2.3956194387405884E-3</v>
      </c>
      <c r="FK19" s="539">
        <f t="shared" si="550"/>
        <v>4.4490075290896649E-3</v>
      </c>
      <c r="FL19" s="852">
        <f t="shared" ref="FL19:FM19" si="551">FL7/FL13</f>
        <v>2.0100502512562814E-2</v>
      </c>
      <c r="FM19" s="539">
        <f t="shared" si="551"/>
        <v>3.6689271431055472E-2</v>
      </c>
      <c r="FN19" s="541">
        <f t="shared" ref="FN19:FO19" si="552">FN7/FN13</f>
        <v>1.7166212534059946E-2</v>
      </c>
      <c r="FO19" s="539">
        <f t="shared" si="552"/>
        <v>4.9479898791116111E-2</v>
      </c>
      <c r="FP19" s="541">
        <f t="shared" ref="FP19:FQ19" si="553">FP7/FP13</f>
        <v>1.0629599345870809E-2</v>
      </c>
      <c r="FQ19" s="539">
        <f t="shared" si="553"/>
        <v>1.1060259344012205E-2</v>
      </c>
      <c r="FR19" s="120" t="s">
        <v>29</v>
      </c>
      <c r="FS19" s="138">
        <f t="shared" si="304"/>
        <v>1.4275373076890689E-2</v>
      </c>
      <c r="FT19" s="541">
        <f t="shared" ref="FT19" si="554">FT7/FT13</f>
        <v>8.6990905496243578E-3</v>
      </c>
      <c r="FU19" s="93"/>
      <c r="FV19" s="96"/>
      <c r="FW19" s="93"/>
      <c r="FX19" s="188"/>
      <c r="FY19" s="539"/>
      <c r="FZ19" s="852"/>
      <c r="GA19" s="539"/>
      <c r="GB19" s="541"/>
      <c r="GC19" s="539"/>
      <c r="GD19" s="541"/>
      <c r="GE19" s="539"/>
      <c r="GF19" s="120" t="s">
        <v>29</v>
      </c>
      <c r="GG19" s="138">
        <f t="shared" si="305"/>
        <v>8.6990905496243578E-3</v>
      </c>
      <c r="GH19" s="364">
        <f t="shared" si="306"/>
        <v>1.6327938014684962E-3</v>
      </c>
      <c r="GI19" s="1101">
        <f t="shared" si="307"/>
        <v>4.7311196003526179E-2</v>
      </c>
      <c r="GJ19" s="364">
        <f t="shared" si="308"/>
        <v>-3.9514193595306737E-3</v>
      </c>
      <c r="GK19" s="1097">
        <f t="shared" si="309"/>
        <v>-0.10932260228034865</v>
      </c>
      <c r="GL19" s="364">
        <f t="shared" si="310"/>
        <v>5.5918573329226118E-3</v>
      </c>
      <c r="GM19" s="1097">
        <f t="shared" si="311"/>
        <v>0.17369706840390861</v>
      </c>
      <c r="GN19" s="364">
        <f t="shared" si="312"/>
        <v>-9.7709794454782506E-4</v>
      </c>
      <c r="GO19" s="1097">
        <f t="shared" si="313"/>
        <v>-2.585940249794675E-2</v>
      </c>
      <c r="GP19" s="364">
        <f t="shared" si="314"/>
        <v>-4.7540995846772557E-3</v>
      </c>
      <c r="GQ19" s="1097">
        <f t="shared" si="315"/>
        <v>-0.1291596971198451</v>
      </c>
      <c r="GR19" s="364">
        <f t="shared" si="316"/>
        <v>1.3141775621615455E-2</v>
      </c>
      <c r="GS19" s="1097">
        <f t="shared" si="317"/>
        <v>0.40999095056570684</v>
      </c>
      <c r="GT19" s="364">
        <f t="shared" si="318"/>
        <v>-1.6319260417955599E-2</v>
      </c>
      <c r="GU19" s="1154">
        <f t="shared" si="319"/>
        <v>-0.36108077882753858</v>
      </c>
      <c r="GV19" s="364">
        <f t="shared" si="320"/>
        <v>1.9308336590242555E-2</v>
      </c>
      <c r="GW19" s="1097">
        <f t="shared" si="321"/>
        <v>0.66865609104905199</v>
      </c>
      <c r="GX19" s="364">
        <f t="shared" si="322"/>
        <v>-1.8042826579691074E-2</v>
      </c>
      <c r="GY19" s="1097">
        <f t="shared" si="323"/>
        <v>-0.37445159162130964</v>
      </c>
      <c r="GZ19" s="364">
        <f t="shared" si="324"/>
        <v>-1.8228739556774863E-2</v>
      </c>
      <c r="HA19" s="1097">
        <f t="shared" si="325"/>
        <v>-0.6047652417659426</v>
      </c>
      <c r="HB19" s="364">
        <f t="shared" si="326"/>
        <v>-1.6935737562643674E-3</v>
      </c>
      <c r="HC19" s="1097">
        <f t="shared" si="327"/>
        <v>-0.14216057354054423</v>
      </c>
      <c r="HD19" s="364">
        <f t="shared" si="328"/>
        <v>3.4835688520116134E-3</v>
      </c>
      <c r="HE19" s="1097">
        <f t="shared" si="329"/>
        <v>0.34087366322276602</v>
      </c>
      <c r="HF19" s="1231">
        <f t="shared" si="330"/>
        <v>-8.7678743409552243E-3</v>
      </c>
      <c r="HG19" s="342">
        <f t="shared" si="331"/>
        <v>-0.63984606797685151</v>
      </c>
      <c r="HH19" s="1231">
        <f t="shared" si="332"/>
        <v>2.4572479486312049E-3</v>
      </c>
      <c r="HI19" s="342">
        <f t="shared" si="333"/>
        <v>0.49789986559139787</v>
      </c>
      <c r="HJ19" s="1231">
        <f t="shared" si="334"/>
        <v>-3.5436277718834891E-3</v>
      </c>
      <c r="HK19" s="342">
        <f t="shared" si="335"/>
        <v>-0.47935619314205741</v>
      </c>
      <c r="HL19" s="1231">
        <f t="shared" si="336"/>
        <v>-6.9128298453943445E-4</v>
      </c>
      <c r="HM19" s="342">
        <f t="shared" si="337"/>
        <v>-0.17960788816488216</v>
      </c>
      <c r="HN19" s="1231">
        <f t="shared" si="338"/>
        <v>-7.6194292311605825E-4</v>
      </c>
      <c r="HO19" s="342">
        <f t="shared" si="339"/>
        <v>-0.24130732375085565</v>
      </c>
      <c r="HP19" s="1231">
        <f t="shared" si="340"/>
        <v>2.0533880903490765E-3</v>
      </c>
      <c r="HQ19" s="342">
        <f t="shared" si="341"/>
        <v>0.85714285714285743</v>
      </c>
      <c r="HR19" s="1231">
        <f t="shared" si="342"/>
        <v>1.5651494983473149E-2</v>
      </c>
      <c r="HS19" s="342">
        <f t="shared" si="343"/>
        <v>3.5179744878237336</v>
      </c>
      <c r="HT19" s="1231">
        <f t="shared" si="344"/>
        <v>1.6588768918492657E-2</v>
      </c>
      <c r="HU19" s="342">
        <f t="shared" si="345"/>
        <v>0.82529125369500966</v>
      </c>
      <c r="HV19" s="1231">
        <f t="shared" si="346"/>
        <v>-1.9523058896995526E-2</v>
      </c>
      <c r="HW19" s="342">
        <f t="shared" si="347"/>
        <v>-0.53211901287498231</v>
      </c>
      <c r="HX19" s="1231">
        <f t="shared" si="348"/>
        <v>3.2313686257056162E-2</v>
      </c>
      <c r="HY19" s="342">
        <f t="shared" si="349"/>
        <v>1.8824004533872398</v>
      </c>
      <c r="HZ19" s="1231">
        <f t="shared" si="350"/>
        <v>-3.8850299445245304E-2</v>
      </c>
      <c r="IA19" s="342">
        <f t="shared" si="351"/>
        <v>-0.78517338140191784</v>
      </c>
      <c r="IB19" s="1231">
        <f t="shared" si="352"/>
        <v>4.3065999814139583E-4</v>
      </c>
      <c r="IC19" s="342">
        <f t="shared" si="353"/>
        <v>4.051516751745593E-2</v>
      </c>
      <c r="ID19" s="1231">
        <f t="shared" si="354"/>
        <v>-2.3611687943878475E-3</v>
      </c>
      <c r="IE19" s="342">
        <f t="shared" si="355"/>
        <v>-0.21348222685810123</v>
      </c>
      <c r="IF19" s="1231">
        <f t="shared" si="356"/>
        <v>-8.6990905496243578E-3</v>
      </c>
      <c r="IG19" s="342">
        <f t="shared" si="357"/>
        <v>-1</v>
      </c>
      <c r="IH19" s="1231">
        <f t="shared" si="358"/>
        <v>0</v>
      </c>
      <c r="II19" s="342" t="e">
        <f t="shared" si="359"/>
        <v>#DIV/0!</v>
      </c>
      <c r="IJ19" s="1231">
        <f t="shared" si="360"/>
        <v>0</v>
      </c>
      <c r="IK19" s="342" t="e">
        <f t="shared" si="361"/>
        <v>#DIV/0!</v>
      </c>
      <c r="IL19" s="1231">
        <f t="shared" si="362"/>
        <v>0</v>
      </c>
      <c r="IM19" s="342" t="e">
        <f t="shared" si="363"/>
        <v>#DIV/0!</v>
      </c>
      <c r="IN19" s="1231">
        <f t="shared" si="364"/>
        <v>0</v>
      </c>
      <c r="IO19" s="342" t="e">
        <f t="shared" si="365"/>
        <v>#DIV/0!</v>
      </c>
      <c r="IP19" s="1231">
        <f t="shared" si="366"/>
        <v>0</v>
      </c>
      <c r="IQ19" s="342" t="e">
        <f t="shared" si="367"/>
        <v>#DIV/0!</v>
      </c>
      <c r="IR19" s="1231">
        <f t="shared" si="368"/>
        <v>0</v>
      </c>
      <c r="IS19" s="342" t="e">
        <f t="shared" si="369"/>
        <v>#DIV/0!</v>
      </c>
      <c r="IT19" s="1231">
        <f t="shared" si="370"/>
        <v>0</v>
      </c>
      <c r="IU19" s="342" t="e">
        <f t="shared" si="371"/>
        <v>#DIV/0!</v>
      </c>
      <c r="IV19" s="1231">
        <f t="shared" si="372"/>
        <v>0</v>
      </c>
      <c r="IW19" s="342" t="e">
        <f t="shared" si="373"/>
        <v>#DIV/0!</v>
      </c>
      <c r="IX19" s="1231">
        <f t="shared" si="374"/>
        <v>0</v>
      </c>
      <c r="IY19" s="342" t="e">
        <f t="shared" si="375"/>
        <v>#DIV/0!</v>
      </c>
      <c r="IZ19" s="1231">
        <f t="shared" si="376"/>
        <v>0</v>
      </c>
      <c r="JA19" s="1306" t="e">
        <f t="shared" si="377"/>
        <v>#DIV/0!</v>
      </c>
      <c r="JB19" s="188">
        <f t="shared" si="378"/>
        <v>4.9352251696483653E-3</v>
      </c>
      <c r="JC19" s="878">
        <f t="shared" si="379"/>
        <v>8.6990905496243578E-3</v>
      </c>
      <c r="JD19" s="569">
        <f>(JC19-JB19)*100</f>
        <v>0.37638653799759925</v>
      </c>
      <c r="JE19" s="100">
        <f>IF(ISERROR((JD19/JB19)/100),0,(JD19/JB19)/100)</f>
        <v>0.76265322261763546</v>
      </c>
      <c r="JF19" s="1174"/>
      <c r="JG19" t="str">
        <f t="shared" si="380"/>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1"/>
        <v>1.7881332972094283E-2</v>
      </c>
      <c r="JT19" s="245">
        <f t="shared" si="381"/>
        <v>2.0605112154407929E-2</v>
      </c>
      <c r="JU19" s="245">
        <f t="shared" si="381"/>
        <v>2.4009978172747116E-2</v>
      </c>
      <c r="JV19" s="245">
        <f t="shared" si="381"/>
        <v>8.9240030097817905E-2</v>
      </c>
      <c r="JW19" s="245">
        <f t="shared" si="381"/>
        <v>2.3567220139260846E-2</v>
      </c>
      <c r="JX19" s="245">
        <f t="shared" si="381"/>
        <v>1.5764425936942297E-2</v>
      </c>
      <c r="JY19" s="245">
        <f t="shared" si="381"/>
        <v>1.4973508408200876E-2</v>
      </c>
      <c r="JZ19" s="245">
        <f t="shared" si="381"/>
        <v>1.3006134969325154E-2</v>
      </c>
      <c r="KA19" s="245">
        <f t="shared" si="381"/>
        <v>1.1714285714285714E-2</v>
      </c>
      <c r="KB19" s="245">
        <f t="shared" si="381"/>
        <v>1.8234672304439745E-2</v>
      </c>
      <c r="KC19" s="245">
        <f t="shared" si="381"/>
        <v>2.8174037089871613E-2</v>
      </c>
      <c r="KD19" s="245">
        <f t="shared" si="381"/>
        <v>2.3225806451612905E-2</v>
      </c>
      <c r="KE19" s="245">
        <f t="shared" si="382"/>
        <v>1.7012351433232348E-2</v>
      </c>
      <c r="KF19" s="245">
        <f t="shared" si="382"/>
        <v>2.0692974013474495E-2</v>
      </c>
      <c r="KG19" s="245">
        <f t="shared" si="382"/>
        <v>3.5356400075628666E-2</v>
      </c>
      <c r="KH19" s="245">
        <f t="shared" si="382"/>
        <v>0.28982229402261711</v>
      </c>
      <c r="KI19" s="245">
        <f t="shared" si="382"/>
        <v>0.13950598104707163</v>
      </c>
      <c r="KJ19" s="245">
        <f t="shared" si="382"/>
        <v>7.3247815579103925E-2</v>
      </c>
      <c r="KK19" s="245">
        <f t="shared" si="382"/>
        <v>3.8233801387244123E-2</v>
      </c>
      <c r="KL19" s="245">
        <f t="shared" si="382"/>
        <v>3.4939759036144581E-2</v>
      </c>
      <c r="KM19" s="245">
        <f t="shared" si="382"/>
        <v>1.9662921348314606E-2</v>
      </c>
      <c r="KN19" s="245">
        <f t="shared" si="382"/>
        <v>1.1329916374426759E-2</v>
      </c>
      <c r="KO19" s="245">
        <f t="shared" si="382"/>
        <v>1.3869232946504387E-2</v>
      </c>
      <c r="KP19" s="245">
        <f t="shared" si="382"/>
        <v>2.0665593129361247E-2</v>
      </c>
      <c r="KQ19" s="652">
        <f t="shared" si="383"/>
        <v>1.7495626093476629E-2</v>
      </c>
      <c r="KR19" s="652">
        <f t="shared" si="383"/>
        <v>1.9154030327214685E-2</v>
      </c>
      <c r="KS19" s="652">
        <f t="shared" si="383"/>
        <v>2.0853080568720379E-2</v>
      </c>
      <c r="KT19" s="652">
        <f t="shared" si="383"/>
        <v>0.38479421387980023</v>
      </c>
      <c r="KU19" s="652">
        <f t="shared" si="383"/>
        <v>1.7473118279569891E-2</v>
      </c>
      <c r="KV19" s="652">
        <f t="shared" si="383"/>
        <v>1.6853932584269662E-2</v>
      </c>
      <c r="KW19" s="652">
        <f t="shared" si="383"/>
        <v>5.2189562087582485E-2</v>
      </c>
      <c r="KX19" s="652">
        <f t="shared" si="383"/>
        <v>6.8947906026557718E-2</v>
      </c>
      <c r="KY19" s="652">
        <f t="shared" si="383"/>
        <v>3.0954631379962193E-2</v>
      </c>
      <c r="KZ19" s="652">
        <f t="shared" si="383"/>
        <v>3.3077853973376363E-2</v>
      </c>
      <c r="LA19" s="652">
        <f t="shared" si="383"/>
        <v>2.1670943826632448E-2</v>
      </c>
      <c r="LB19" s="652">
        <f t="shared" si="383"/>
        <v>2.8977272727272727E-2</v>
      </c>
      <c r="LC19" s="744">
        <f t="shared" si="384"/>
        <v>4.3634190077704721E-2</v>
      </c>
      <c r="LD19" s="744">
        <f t="shared" si="384"/>
        <v>4.1104899704044726E-2</v>
      </c>
      <c r="LE19" s="744">
        <f t="shared" si="384"/>
        <v>5.4513481828839389E-2</v>
      </c>
      <c r="LF19" s="744">
        <f t="shared" si="384"/>
        <v>0.11200200451014783</v>
      </c>
      <c r="LG19" s="744">
        <f t="shared" si="384"/>
        <v>8.8586956521739132E-2</v>
      </c>
      <c r="LH19" s="744">
        <f t="shared" si="384"/>
        <v>4.738154613466334E-2</v>
      </c>
      <c r="LI19" s="744">
        <f t="shared" si="384"/>
        <v>3.2319912352780061E-2</v>
      </c>
      <c r="LJ19" s="744">
        <f t="shared" si="384"/>
        <v>2.4205748865355523E-2</v>
      </c>
      <c r="LK19" s="744">
        <f t="shared" si="384"/>
        <v>3.1955922865013774E-2</v>
      </c>
      <c r="LL19" s="744">
        <f t="shared" si="384"/>
        <v>2.5769956002514142E-2</v>
      </c>
      <c r="LM19" s="744">
        <f t="shared" si="384"/>
        <v>1.8756169792694965E-2</v>
      </c>
      <c r="LN19" s="744">
        <f t="shared" si="384"/>
        <v>2.0192887281494876E-2</v>
      </c>
      <c r="LO19" s="794">
        <f t="shared" si="385"/>
        <v>2.5691056910569107E-2</v>
      </c>
      <c r="LP19" s="794">
        <f t="shared" si="385"/>
        <v>3.4198113207547169E-2</v>
      </c>
      <c r="LQ19" s="794">
        <f t="shared" si="385"/>
        <v>3.2881453706374388E-2</v>
      </c>
      <c r="LR19" s="794">
        <f t="shared" si="385"/>
        <v>3.3825503355704695E-2</v>
      </c>
      <c r="LS19" s="794">
        <f t="shared" si="385"/>
        <v>1.9096117122851686E-2</v>
      </c>
      <c r="LT19" s="794">
        <f t="shared" si="385"/>
        <v>2.2949713128585892E-2</v>
      </c>
      <c r="LU19" s="794">
        <f t="shared" si="385"/>
        <v>5.7299164987042905E-2</v>
      </c>
      <c r="LV19" s="794">
        <f t="shared" si="385"/>
        <v>1.119724375538329E-2</v>
      </c>
      <c r="LW19" s="794">
        <f t="shared" si="385"/>
        <v>1.8268176835951774E-2</v>
      </c>
      <c r="LX19" s="794">
        <f t="shared" si="385"/>
        <v>2.3829431438127092E-2</v>
      </c>
      <c r="LY19" s="794">
        <f t="shared" si="385"/>
        <v>2.3384859294490686E-2</v>
      </c>
      <c r="LZ19" s="794">
        <f t="shared" si="385"/>
        <v>7.3497622135754431E-3</v>
      </c>
      <c r="MA19" s="969">
        <f t="shared" si="386"/>
        <v>9.2797171895713654E-3</v>
      </c>
      <c r="MB19" s="969">
        <f t="shared" si="386"/>
        <v>8.3022000830220016E-3</v>
      </c>
      <c r="MC19" s="969">
        <f t="shared" si="386"/>
        <v>1.1035207566999475E-2</v>
      </c>
      <c r="MD19" s="969">
        <f t="shared" si="386"/>
        <v>1.3039934800325998E-2</v>
      </c>
      <c r="ME19" s="969">
        <f t="shared" si="386"/>
        <v>1.2967581047381545E-2</v>
      </c>
      <c r="MF19" s="969">
        <f t="shared" si="386"/>
        <v>1.0808028821410191E-2</v>
      </c>
      <c r="MG19" s="969">
        <f t="shared" si="386"/>
        <v>4.4491525423728813E-2</v>
      </c>
      <c r="MH19" s="969">
        <f t="shared" si="386"/>
        <v>1.5364061456245824E-2</v>
      </c>
      <c r="MI19" s="969">
        <f t="shared" si="386"/>
        <v>1.6233766233766232E-2</v>
      </c>
      <c r="MJ19" s="969">
        <f t="shared" si="386"/>
        <v>1.6216216216216217E-2</v>
      </c>
      <c r="MK19" s="969">
        <f t="shared" si="386"/>
        <v>1.8284106891701828E-2</v>
      </c>
      <c r="ML19" s="969">
        <f t="shared" si="386"/>
        <v>1.786492374727669E-2</v>
      </c>
      <c r="MM19" s="991">
        <f t="shared" si="387"/>
        <v>1.904340124003543E-2</v>
      </c>
      <c r="MN19" s="991">
        <f t="shared" si="387"/>
        <v>1.5427215189873418E-2</v>
      </c>
      <c r="MO19" s="991">
        <f t="shared" si="387"/>
        <v>3.4408602150537634E-2</v>
      </c>
      <c r="MP19" s="991">
        <f t="shared" si="387"/>
        <v>3.8268955650929901E-2</v>
      </c>
      <c r="MQ19" s="991">
        <f t="shared" si="387"/>
        <v>4.0459540459540456E-2</v>
      </c>
      <c r="MR19" s="991">
        <f t="shared" si="387"/>
        <v>7.5025693730729703E-2</v>
      </c>
      <c r="MS19" s="991">
        <f t="shared" si="387"/>
        <v>0.11678267594740913</v>
      </c>
      <c r="MT19" s="991">
        <f t="shared" si="387"/>
        <v>7.6374442793462116E-2</v>
      </c>
      <c r="MU19" s="991">
        <f t="shared" si="387"/>
        <v>4.723011363636364E-2</v>
      </c>
      <c r="MV19" s="991">
        <f t="shared" si="387"/>
        <v>2.9492725127801808E-2</v>
      </c>
      <c r="MW19" s="991">
        <f t="shared" si="387"/>
        <v>1.544220870379036E-2</v>
      </c>
      <c r="MX19" s="991">
        <f t="shared" si="387"/>
        <v>1.7655713585090729E-2</v>
      </c>
      <c r="MY19" s="1031">
        <f t="shared" si="388"/>
        <v>5.6170561705617059E-2</v>
      </c>
      <c r="MZ19" s="1031">
        <f t="shared" si="388"/>
        <v>2.1225277375783887E-2</v>
      </c>
      <c r="NA19" s="1031">
        <f t="shared" si="388"/>
        <v>1.7400761283306143E-2</v>
      </c>
      <c r="NB19" s="1031">
        <f t="shared" si="388"/>
        <v>3.0032848427968089E-2</v>
      </c>
      <c r="NC19" s="1031">
        <f t="shared" si="388"/>
        <v>2.3809523809523808E-2</v>
      </c>
      <c r="ND19" s="1031">
        <f t="shared" si="388"/>
        <v>5.6613756613756616E-2</v>
      </c>
      <c r="NE19" s="1031">
        <f t="shared" si="388"/>
        <v>6.9544364508393283E-2</v>
      </c>
      <c r="NF19" s="1031">
        <f t="shared" si="388"/>
        <v>7.715491259795057E-2</v>
      </c>
      <c r="NG19" s="1031">
        <f t="shared" si="388"/>
        <v>3.0047636496885306E-2</v>
      </c>
      <c r="NH19" s="1031">
        <f t="shared" si="388"/>
        <v>2.9825308904985089E-2</v>
      </c>
      <c r="NI19" s="1031">
        <f t="shared" si="388"/>
        <v>3.5904255319148939E-2</v>
      </c>
      <c r="NJ19" s="1031">
        <f t="shared" si="388"/>
        <v>3.4511784511784514E-2</v>
      </c>
      <c r="NK19" s="1118">
        <f t="shared" si="389"/>
        <v>3.614457831325301E-2</v>
      </c>
      <c r="NL19" s="1118">
        <f t="shared" si="389"/>
        <v>3.2193158953722337E-2</v>
      </c>
      <c r="NM19" s="1118">
        <f t="shared" si="389"/>
        <v>3.7785016286644948E-2</v>
      </c>
      <c r="NN19" s="1118">
        <f t="shared" si="389"/>
        <v>3.6807918342097123E-2</v>
      </c>
      <c r="NO19" s="1118">
        <f t="shared" si="389"/>
        <v>3.2053818757419868E-2</v>
      </c>
      <c r="NP19" s="1118">
        <f t="shared" si="389"/>
        <v>4.5195594379035323E-2</v>
      </c>
      <c r="NQ19" s="1118">
        <f t="shared" si="389"/>
        <v>2.8876333961079723E-2</v>
      </c>
      <c r="NR19" s="1118">
        <f t="shared" si="389"/>
        <v>4.8184670551322278E-2</v>
      </c>
      <c r="NS19" s="1118">
        <f t="shared" si="389"/>
        <v>3.0141843971631204E-2</v>
      </c>
      <c r="NT19" s="1118">
        <f t="shared" si="389"/>
        <v>1.1913104414856343E-2</v>
      </c>
      <c r="NU19" s="1118">
        <f t="shared" si="389"/>
        <v>1.0219530658591975E-2</v>
      </c>
      <c r="NV19" s="1118">
        <f t="shared" si="389"/>
        <v>1.3703099510603589E-2</v>
      </c>
      <c r="NW19" s="1203">
        <f t="shared" si="390"/>
        <v>4.9352251696483653E-3</v>
      </c>
      <c r="NX19" s="1203">
        <f t="shared" si="390"/>
        <v>7.3924731182795703E-3</v>
      </c>
      <c r="NY19" s="1203">
        <f t="shared" si="390"/>
        <v>3.8488453463960811E-3</v>
      </c>
      <c r="NZ19" s="1203">
        <f t="shared" si="390"/>
        <v>3.1575623618566467E-3</v>
      </c>
      <c r="OA19" s="1203">
        <f t="shared" si="390"/>
        <v>2.3956194387405884E-3</v>
      </c>
      <c r="OB19" s="1203">
        <f t="shared" si="390"/>
        <v>4.4490075290896649E-3</v>
      </c>
      <c r="OC19" s="1203">
        <f t="shared" si="390"/>
        <v>2.0100502512562814E-2</v>
      </c>
      <c r="OD19" s="1203">
        <f t="shared" si="390"/>
        <v>3.6689271431055472E-2</v>
      </c>
      <c r="OE19" s="1203">
        <f t="shared" si="390"/>
        <v>1.7166212534059946E-2</v>
      </c>
      <c r="OF19" s="1203">
        <f t="shared" si="390"/>
        <v>4.9479898791116111E-2</v>
      </c>
      <c r="OG19" s="1203">
        <f t="shared" si="390"/>
        <v>1.0629599345870809E-2</v>
      </c>
      <c r="OH19" s="1203">
        <f t="shared" si="390"/>
        <v>1.1060259344012205E-2</v>
      </c>
      <c r="OI19" s="1273">
        <f t="shared" si="391"/>
        <v>8.6990905496243578E-3</v>
      </c>
      <c r="OJ19" s="1273">
        <f t="shared" si="392"/>
        <v>0</v>
      </c>
      <c r="OK19" s="1273">
        <f t="shared" si="392"/>
        <v>0</v>
      </c>
      <c r="OL19" s="1273">
        <f t="shared" si="392"/>
        <v>0</v>
      </c>
      <c r="OM19" s="1273">
        <f t="shared" si="392"/>
        <v>0</v>
      </c>
      <c r="ON19" s="1273">
        <f t="shared" si="392"/>
        <v>0</v>
      </c>
      <c r="OO19" s="1273">
        <f t="shared" si="393"/>
        <v>0</v>
      </c>
      <c r="OP19" s="1273">
        <f t="shared" si="393"/>
        <v>0</v>
      </c>
      <c r="OQ19" s="1273">
        <f t="shared" si="393"/>
        <v>0</v>
      </c>
      <c r="OR19" s="1273">
        <f t="shared" si="393"/>
        <v>0</v>
      </c>
      <c r="OS19" s="1273">
        <f t="shared" si="393"/>
        <v>0</v>
      </c>
      <c r="OT19" s="1273">
        <f t="shared" si="393"/>
        <v>0</v>
      </c>
    </row>
    <row r="20" spans="1:410" s="1" customFormat="1" ht="15" thickBot="1" x14ac:dyDescent="0.35">
      <c r="A20" s="629"/>
      <c r="B20" s="51">
        <v>2.8</v>
      </c>
      <c r="C20" s="11"/>
      <c r="D20" s="11"/>
      <c r="E20" s="1330" t="s">
        <v>158</v>
      </c>
      <c r="F20" s="1330"/>
      <c r="G20" s="1331"/>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5">V13/V11</f>
        <v>3.1294214902309908E-2</v>
      </c>
      <c r="W20" s="182">
        <f t="shared" si="555"/>
        <v>2.5042221983263016E-2</v>
      </c>
      <c r="X20" s="180">
        <f t="shared" si="555"/>
        <v>2.7029568733787354E-2</v>
      </c>
      <c r="Y20" s="182">
        <f t="shared" si="55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6">AJ13/AJ11</f>
        <v>3.3088597835928608E-2</v>
      </c>
      <c r="AK20" s="182">
        <f t="shared" si="556"/>
        <v>2.8423370326713077E-2</v>
      </c>
      <c r="AL20" s="180">
        <f t="shared" si="556"/>
        <v>2.8790735254511177E-2</v>
      </c>
      <c r="AM20" s="182">
        <f t="shared" si="556"/>
        <v>5.9614056178061668E-2</v>
      </c>
      <c r="AN20" s="542">
        <f t="shared" si="556"/>
        <v>3.3549871065707074E-2</v>
      </c>
      <c r="AO20" s="540">
        <f t="shared" si="556"/>
        <v>3.0259391932028874E-2</v>
      </c>
      <c r="AP20" s="542">
        <f t="shared" ref="AP20:AU20" si="557">AP13/AP11</f>
        <v>3.9101062871554675E-2</v>
      </c>
      <c r="AQ20" s="540">
        <f t="shared" si="557"/>
        <v>3.0752860204666888E-2</v>
      </c>
      <c r="AR20" s="542">
        <f t="shared" si="557"/>
        <v>3.1547447360830691E-2</v>
      </c>
      <c r="AS20" s="540">
        <f t="shared" si="557"/>
        <v>3.3993316324697258E-2</v>
      </c>
      <c r="AT20" s="542">
        <f t="shared" si="557"/>
        <v>5.0249545263120164E-2</v>
      </c>
      <c r="AU20" s="540">
        <f t="shared" si="557"/>
        <v>3.4464050659930981E-2</v>
      </c>
      <c r="AV20" s="181" t="s">
        <v>29</v>
      </c>
      <c r="AW20" s="179">
        <f t="shared" si="295"/>
        <v>3.6152858773145925E-2</v>
      </c>
      <c r="AX20" s="343">
        <f t="shared" ref="AX20:BC20" si="558">AX13/AX11</f>
        <v>3.8176496232172882E-2</v>
      </c>
      <c r="AY20" s="182">
        <f t="shared" si="558"/>
        <v>3.1051306381357262E-2</v>
      </c>
      <c r="AZ20" s="180">
        <f t="shared" si="558"/>
        <v>4.7770873225188769E-2</v>
      </c>
      <c r="BA20" s="182">
        <f t="shared" si="558"/>
        <v>0.1398541359770811</v>
      </c>
      <c r="BB20" s="542">
        <f t="shared" si="558"/>
        <v>5.8454944196732625E-2</v>
      </c>
      <c r="BC20" s="540">
        <f t="shared" si="558"/>
        <v>4.8991748182960815E-2</v>
      </c>
      <c r="BD20" s="542">
        <f t="shared" ref="BD20:BI20" si="559">BD13/BD11</f>
        <v>4.7952428854203852E-2</v>
      </c>
      <c r="BE20" s="540">
        <f t="shared" si="559"/>
        <v>3.788570385247398E-2</v>
      </c>
      <c r="BF20" s="542">
        <f t="shared" si="559"/>
        <v>3.5672967433386472E-2</v>
      </c>
      <c r="BG20" s="540">
        <f t="shared" si="559"/>
        <v>3.3561178760581234E-2</v>
      </c>
      <c r="BH20" s="542">
        <f t="shared" si="559"/>
        <v>3.1742181252976114E-2</v>
      </c>
      <c r="BI20" s="540">
        <f t="shared" si="559"/>
        <v>2.7356225633796614E-2</v>
      </c>
      <c r="BJ20" s="181" t="s">
        <v>29</v>
      </c>
      <c r="BK20" s="179">
        <f t="shared" si="296"/>
        <v>4.8205849165242648E-2</v>
      </c>
      <c r="BL20" s="343">
        <f t="shared" ref="BL20:BM20" si="560">BL13/BL11</f>
        <v>3.5147671170300612E-2</v>
      </c>
      <c r="BM20" s="182">
        <f t="shared" si="560"/>
        <v>3.2569705581645209E-2</v>
      </c>
      <c r="BN20" s="180">
        <f t="shared" ref="BN20:BO20" si="561">BN13/BN11</f>
        <v>3.6418554476806905E-2</v>
      </c>
      <c r="BO20" s="182">
        <f t="shared" si="561"/>
        <v>9.9605488850771876E-2</v>
      </c>
      <c r="BP20" s="189">
        <f t="shared" ref="BP20:BQ20" si="562">BP13/BP11</f>
        <v>3.1669277395627596E-2</v>
      </c>
      <c r="BQ20" s="540">
        <f t="shared" si="562"/>
        <v>3.3386476601331705E-2</v>
      </c>
      <c r="BR20" s="542">
        <f t="shared" ref="BR20" si="563">BR13/BR11</f>
        <v>3.5078243913388089E-2</v>
      </c>
      <c r="BS20" s="540">
        <f t="shared" ref="BS20:BT20" si="564">BS13/BS11</f>
        <v>3.3455216484981037E-2</v>
      </c>
      <c r="BT20" s="542">
        <f t="shared" si="564"/>
        <v>3.6025912778472988E-2</v>
      </c>
      <c r="BU20" s="542">
        <f t="shared" ref="BU20:BV20" si="565">BU13/BU11</f>
        <v>4.1667717183941376E-2</v>
      </c>
      <c r="BV20" s="542">
        <f t="shared" si="565"/>
        <v>2.9264995493841584E-2</v>
      </c>
      <c r="BW20" s="542">
        <f t="shared" ref="BW20" si="566">BW13/BW11</f>
        <v>2.9058728350421847E-2</v>
      </c>
      <c r="BX20" s="181" t="s">
        <v>29</v>
      </c>
      <c r="BY20" s="179">
        <f t="shared" si="297"/>
        <v>3.9445665690127564E-2</v>
      </c>
      <c r="BZ20" s="542">
        <f t="shared" ref="BZ20:CA20" si="567">BZ13/BZ11</f>
        <v>2.2514248033535866E-2</v>
      </c>
      <c r="CA20" s="182">
        <f t="shared" si="567"/>
        <v>2.5094693062443784E-2</v>
      </c>
      <c r="CB20" s="180">
        <f t="shared" ref="CB20:CC20" si="568">CB13/CB11</f>
        <v>2.8278977249181551E-2</v>
      </c>
      <c r="CC20" s="182">
        <f t="shared" si="568"/>
        <v>3.3058604265893562E-2</v>
      </c>
      <c r="CD20" s="189">
        <f t="shared" ref="CD20:CE20" si="569">CD13/CD11</f>
        <v>3.0543474652235982E-2</v>
      </c>
      <c r="CE20" s="540">
        <f t="shared" si="569"/>
        <v>2.4562716940039475E-2</v>
      </c>
      <c r="CF20" s="542">
        <f t="shared" ref="CF20:CG20" si="570">CF13/CF11</f>
        <v>2.9761079909029403E-2</v>
      </c>
      <c r="CG20" s="540">
        <f t="shared" si="570"/>
        <v>3.3436469864180147E-2</v>
      </c>
      <c r="CH20" s="542">
        <f t="shared" ref="CH20:CI20" si="571">CH13/CH11</f>
        <v>3.0764536879306401E-2</v>
      </c>
      <c r="CI20" s="542">
        <f t="shared" si="571"/>
        <v>2.6831715728849577E-2</v>
      </c>
      <c r="CJ20" s="542">
        <f t="shared" ref="CJ20:CK20" si="572">CJ13/CJ11</f>
        <v>2.5573919482967552E-2</v>
      </c>
      <c r="CK20" s="542">
        <f t="shared" si="572"/>
        <v>2.78127043202736E-2</v>
      </c>
      <c r="CL20" s="181" t="s">
        <v>29</v>
      </c>
      <c r="CM20" s="179">
        <f t="shared" si="298"/>
        <v>2.8186095032328076E-2</v>
      </c>
      <c r="CN20" s="542">
        <f t="shared" ref="CN20:CO20" si="573">CN13/CN11</f>
        <v>2.1091981617394884E-2</v>
      </c>
      <c r="CO20" s="182">
        <f t="shared" si="573"/>
        <v>2.9189542708638109E-2</v>
      </c>
      <c r="CP20" s="180">
        <f t="shared" ref="CP20:CQ20" si="574">CP13/CP11</f>
        <v>3.0140225508350067E-2</v>
      </c>
      <c r="CQ20" s="182">
        <f t="shared" si="574"/>
        <v>3.1262326588503857E-2</v>
      </c>
      <c r="CR20" s="189">
        <f t="shared" ref="CR20:CS20" si="575">CR13/CR11</f>
        <v>2.6490624578443277E-2</v>
      </c>
      <c r="CS20" s="540">
        <f t="shared" si="575"/>
        <v>2.139921856380405E-2</v>
      </c>
      <c r="CT20" s="853">
        <f t="shared" ref="CT20:CU20" si="576">CT13/CT11</f>
        <v>2.8310115180514683E-2</v>
      </c>
      <c r="CU20" s="540">
        <f t="shared" si="576"/>
        <v>2.9429409130467845E-2</v>
      </c>
      <c r="CV20" s="542">
        <f t="shared" ref="CV20:CW20" si="577">CV13/CV11</f>
        <v>2.305929533085076E-2</v>
      </c>
      <c r="CW20" s="911">
        <f t="shared" si="577"/>
        <v>2.0109627736489895E-2</v>
      </c>
      <c r="CX20" s="542">
        <f t="shared" ref="CX20:CY20" si="578">CX13/CX11</f>
        <v>2.1177833364111002E-2</v>
      </c>
      <c r="CY20" s="182">
        <f t="shared" si="578"/>
        <v>1.585310687996052E-2</v>
      </c>
      <c r="CZ20" s="181" t="s">
        <v>29</v>
      </c>
      <c r="DA20" s="179">
        <f t="shared" si="299"/>
        <v>2.4792775598960745E-2</v>
      </c>
      <c r="DB20" s="542">
        <f t="shared" ref="DB20:DC20" si="579">DB13/DB11</f>
        <v>1.8806146277413512E-2</v>
      </c>
      <c r="DC20" s="182">
        <f t="shared" si="579"/>
        <v>2.0001826650835691E-2</v>
      </c>
      <c r="DD20" s="180">
        <f t="shared" ref="DD20:DE20" si="580">DD13/DD11</f>
        <v>1.5798168641091841E-2</v>
      </c>
      <c r="DE20" s="182">
        <f t="shared" si="580"/>
        <v>1.9838960031043851E-2</v>
      </c>
      <c r="DF20" s="189">
        <f t="shared" ref="DF20:DG20" si="581">DF13/DF11</f>
        <v>1.6285983494704011E-2</v>
      </c>
      <c r="DG20" s="540">
        <f t="shared" si="581"/>
        <v>1.2895390047387075E-2</v>
      </c>
      <c r="DH20" s="853">
        <f t="shared" ref="DH20:DI20" si="582">DH13/DH11</f>
        <v>2.6916716225794099E-2</v>
      </c>
      <c r="DI20" s="540">
        <f t="shared" si="582"/>
        <v>2.4455589498962638E-2</v>
      </c>
      <c r="DJ20" s="542">
        <f t="shared" ref="DJ20:DK20" si="583">DJ13/DJ11</f>
        <v>2.0125457396759017E-2</v>
      </c>
      <c r="DK20" s="540">
        <f t="shared" si="583"/>
        <v>1.9520470114606669E-2</v>
      </c>
      <c r="DL20" s="542">
        <f t="shared" ref="DL20:DM20" si="584">DL13/DL11</f>
        <v>1.7252954356108095E-2</v>
      </c>
      <c r="DM20" s="540">
        <f t="shared" si="584"/>
        <v>1.504730558159967E-2</v>
      </c>
      <c r="DN20" s="181" t="s">
        <v>29</v>
      </c>
      <c r="DO20" s="179">
        <f t="shared" si="300"/>
        <v>1.8912080693025517E-2</v>
      </c>
      <c r="DP20" s="542">
        <f t="shared" ref="DP20:DQ20" si="585">DP13/DP11</f>
        <v>1.8029239626001069E-2</v>
      </c>
      <c r="DQ20" s="182">
        <f t="shared" si="585"/>
        <v>2.025494956293216E-2</v>
      </c>
      <c r="DR20" s="180">
        <f t="shared" ref="DR20:DS20" si="586">DR13/DR11</f>
        <v>1.4974760283071275E-2</v>
      </c>
      <c r="DS20" s="182">
        <f t="shared" si="586"/>
        <v>2.2492156705011663E-2</v>
      </c>
      <c r="DT20" s="189">
        <f t="shared" ref="DT20" si="587">DT13/DT11</f>
        <v>1.3458642572872969E-2</v>
      </c>
      <c r="DU20" s="540">
        <f t="shared" ref="DU20:DZ20" si="588">DU13/DU11</f>
        <v>1.5718901453957997E-2</v>
      </c>
      <c r="DV20" s="853">
        <f t="shared" si="588"/>
        <v>3.1675131877643675E-2</v>
      </c>
      <c r="DW20" s="540">
        <f t="shared" si="588"/>
        <v>2.753705022136024E-2</v>
      </c>
      <c r="DX20" s="542">
        <f t="shared" si="588"/>
        <v>2.2996202686701238E-2</v>
      </c>
      <c r="DY20" s="540">
        <f t="shared" si="588"/>
        <v>1.6831362062917393E-2</v>
      </c>
      <c r="DZ20" s="542">
        <f t="shared" si="588"/>
        <v>1.7222759509993552E-2</v>
      </c>
      <c r="EA20" s="540">
        <f t="shared" ref="EA20" si="589">EA13/EA11</f>
        <v>1.6365810785863921E-2</v>
      </c>
      <c r="EB20" s="181" t="s">
        <v>29</v>
      </c>
      <c r="EC20" s="179">
        <f t="shared" si="301"/>
        <v>1.9796413945693928E-2</v>
      </c>
      <c r="ED20" s="542">
        <f t="shared" ref="ED20" si="590">ED13/ED11</f>
        <v>1.9485188380788037E-2</v>
      </c>
      <c r="EE20" s="182">
        <f t="shared" ref="EE20:EF20" si="591">EE13/EE11</f>
        <v>1.6584663386535463E-2</v>
      </c>
      <c r="EF20" s="180">
        <f t="shared" si="591"/>
        <v>1.4704118592434454E-2</v>
      </c>
      <c r="EG20" s="182">
        <f t="shared" ref="EG20:EH20" si="592">EG13/EG11</f>
        <v>1.4685208666409395E-2</v>
      </c>
      <c r="EH20" s="189">
        <f t="shared" si="592"/>
        <v>1.6891620147681023E-2</v>
      </c>
      <c r="EI20" s="540">
        <f t="shared" ref="EI20:EJ20" si="593">EI13/EI11</f>
        <v>1.5243410652643804E-2</v>
      </c>
      <c r="EJ20" s="853">
        <f t="shared" si="593"/>
        <v>2.6882846874143794E-2</v>
      </c>
      <c r="EK20" s="540">
        <f t="shared" ref="EK20:EL20" si="594">EK13/EK11</f>
        <v>2.6654670190631502E-2</v>
      </c>
      <c r="EL20" s="542">
        <f t="shared" si="594"/>
        <v>2.1890315801294649E-2</v>
      </c>
      <c r="EM20" s="540">
        <f t="shared" ref="EM20:EN20" si="595">EM13/EM11</f>
        <v>1.8724769031928643E-2</v>
      </c>
      <c r="EN20" s="542">
        <f t="shared" si="595"/>
        <v>1.4681000598693287E-2</v>
      </c>
      <c r="EO20" s="540">
        <f t="shared" ref="EO20" si="596">EO13/EO11</f>
        <v>1.8750739849268044E-2</v>
      </c>
      <c r="EP20" s="181" t="s">
        <v>29</v>
      </c>
      <c r="EQ20" s="179">
        <f t="shared" si="302"/>
        <v>1.8764879347704339E-2</v>
      </c>
      <c r="ER20" s="542">
        <f t="shared" ref="ER20:ES20" si="597">ER13/ER11</f>
        <v>2.2310919235938583E-2</v>
      </c>
      <c r="ES20" s="182">
        <f t="shared" si="597"/>
        <v>2.0139068983402491E-2</v>
      </c>
      <c r="ET20" s="180">
        <f t="shared" ref="ET20:EU20" si="598">ET13/ET11</f>
        <v>2.4828545548654244E-2</v>
      </c>
      <c r="EU20" s="182">
        <f t="shared" si="598"/>
        <v>2.1280797256468822E-2</v>
      </c>
      <c r="EV20" s="189">
        <f t="shared" ref="EV20" si="599">EV13/EV11</f>
        <v>2.025570117430163E-2</v>
      </c>
      <c r="EW20" s="540">
        <f t="shared" ref="EW20:EX20" si="600">EW13/EW11</f>
        <v>2.1053894130817208E-2</v>
      </c>
      <c r="EX20" s="853">
        <f t="shared" si="600"/>
        <v>2.5441594531574407E-2</v>
      </c>
      <c r="EY20" s="540">
        <f t="shared" ref="EY20" si="601">EY13/EY11</f>
        <v>3.5749194801865176E-2</v>
      </c>
      <c r="EZ20" s="542">
        <f t="shared" ref="EZ20:FB20" si="602">EZ13/EZ11</f>
        <v>3.1677003682812739E-2</v>
      </c>
      <c r="FA20" s="540">
        <f t="shared" si="602"/>
        <v>1.8736254718529459E-2</v>
      </c>
      <c r="FB20" s="542">
        <f t="shared" si="602"/>
        <v>2.1058504702694086E-2</v>
      </c>
      <c r="FC20" s="540">
        <f t="shared" ref="FC20" si="603">FC13/FC11</f>
        <v>2.4385780663229585E-2</v>
      </c>
      <c r="FD20" s="181" t="s">
        <v>29</v>
      </c>
      <c r="FE20" s="179">
        <f t="shared" si="303"/>
        <v>2.3909771619190705E-2</v>
      </c>
      <c r="FF20" s="542">
        <f t="shared" ref="FF20:FG20" si="604">FF13/FF11</f>
        <v>2.5802035829970791E-2</v>
      </c>
      <c r="FG20" s="182">
        <f t="shared" si="604"/>
        <v>2.3530155918909515E-2</v>
      </c>
      <c r="FH20" s="180">
        <f t="shared" ref="FH20:FI20" si="605">FH13/FH11</f>
        <v>2.2826564434327703E-2</v>
      </c>
      <c r="FI20" s="182">
        <f t="shared" si="605"/>
        <v>2.0812933328952125E-2</v>
      </c>
      <c r="FJ20" s="189">
        <f t="shared" ref="FJ20:FK20" si="606">FJ13/FJ11</f>
        <v>2.3766338340911124E-2</v>
      </c>
      <c r="FK20" s="540">
        <f t="shared" si="606"/>
        <v>2.3983649750067716E-2</v>
      </c>
      <c r="FL20" s="853">
        <f t="shared" ref="FL20:FM20" si="607">FL13/FL11</f>
        <v>3.653802437616941E-2</v>
      </c>
      <c r="FM20" s="540">
        <f t="shared" si="607"/>
        <v>5.1255770841874479E-2</v>
      </c>
      <c r="FN20" s="542">
        <f t="shared" ref="FN20:FO20" si="608">FN13/FN11</f>
        <v>3.3877652749443835E-2</v>
      </c>
      <c r="FO20" s="540">
        <f t="shared" si="608"/>
        <v>2.5503692550369255E-2</v>
      </c>
      <c r="FP20" s="542">
        <f t="shared" ref="FP20:FQ20" si="609">FP13/FP11</f>
        <v>2.183987071082261E-2</v>
      </c>
      <c r="FQ20" s="540">
        <f t="shared" si="609"/>
        <v>2.3324496948778622E-2</v>
      </c>
      <c r="FR20" s="181" t="s">
        <v>29</v>
      </c>
      <c r="FS20" s="179">
        <f t="shared" si="304"/>
        <v>2.7755098815049766E-2</v>
      </c>
      <c r="FT20" s="542">
        <f t="shared" ref="FT20" si="610">FT13/FT11</f>
        <v>2.2432144757849919E-2</v>
      </c>
      <c r="FU20" s="182"/>
      <c r="FV20" s="180"/>
      <c r="FW20" s="182"/>
      <c r="FX20" s="189"/>
      <c r="FY20" s="540"/>
      <c r="FZ20" s="853"/>
      <c r="GA20" s="540"/>
      <c r="GB20" s="542"/>
      <c r="GC20" s="540"/>
      <c r="GD20" s="542"/>
      <c r="GE20" s="540"/>
      <c r="GF20" s="181" t="s">
        <v>29</v>
      </c>
      <c r="GG20" s="179">
        <f t="shared" si="305"/>
        <v>2.2432144757849919E-2</v>
      </c>
      <c r="GH20" s="295">
        <f t="shared" si="306"/>
        <v>3.5601793866705395E-3</v>
      </c>
      <c r="GI20" s="1109">
        <f t="shared" si="307"/>
        <v>0.1898687419957733</v>
      </c>
      <c r="GJ20" s="295">
        <f t="shared" si="308"/>
        <v>-2.1718502525360922E-3</v>
      </c>
      <c r="GK20" s="1098">
        <f t="shared" si="309"/>
        <v>-9.7344722983787269E-2</v>
      </c>
      <c r="GL20" s="295">
        <f t="shared" si="310"/>
        <v>4.6894765652517531E-3</v>
      </c>
      <c r="GM20" s="1098">
        <f t="shared" si="311"/>
        <v>0.23285468504609427</v>
      </c>
      <c r="GN20" s="295">
        <f t="shared" si="312"/>
        <v>-3.5477482921854216E-3</v>
      </c>
      <c r="GO20" s="1098">
        <f t="shared" si="313"/>
        <v>-0.14288989603652866</v>
      </c>
      <c r="GP20" s="295">
        <f t="shared" si="314"/>
        <v>-1.0250960821671928E-3</v>
      </c>
      <c r="GQ20" s="1098">
        <f t="shared" si="315"/>
        <v>-4.8170003680458429E-2</v>
      </c>
      <c r="GR20" s="295">
        <f t="shared" si="316"/>
        <v>7.981929565155782E-4</v>
      </c>
      <c r="GS20" s="1098">
        <f t="shared" si="317"/>
        <v>3.940584182433754E-2</v>
      </c>
      <c r="GT20" s="295">
        <f t="shared" si="318"/>
        <v>4.3877004007571996E-3</v>
      </c>
      <c r="GU20" s="1155">
        <f t="shared" si="319"/>
        <v>0.20840327083885127</v>
      </c>
      <c r="GV20" s="295">
        <f t="shared" si="320"/>
        <v>1.0307600270290769E-2</v>
      </c>
      <c r="GW20" s="1098">
        <f t="shared" si="321"/>
        <v>0.40514757270808927</v>
      </c>
      <c r="GX20" s="295">
        <f t="shared" si="322"/>
        <v>-4.0721911190524374E-3</v>
      </c>
      <c r="GY20" s="1098">
        <f t="shared" si="323"/>
        <v>-0.11391000948754167</v>
      </c>
      <c r="GZ20" s="295">
        <f t="shared" si="324"/>
        <v>-1.294074896428328E-2</v>
      </c>
      <c r="HA20" s="1098">
        <f t="shared" si="325"/>
        <v>-0.40852187580180294</v>
      </c>
      <c r="HB20" s="295">
        <f t="shared" si="326"/>
        <v>2.3222499841646267E-3</v>
      </c>
      <c r="HC20" s="1098">
        <f t="shared" si="327"/>
        <v>0.12394419370633385</v>
      </c>
      <c r="HD20" s="295">
        <f t="shared" si="328"/>
        <v>3.3272759605354994E-3</v>
      </c>
      <c r="HE20" s="1098">
        <f t="shared" si="329"/>
        <v>0.15800152990491437</v>
      </c>
      <c r="HF20" s="189">
        <f t="shared" si="330"/>
        <v>1.4162551667412059E-3</v>
      </c>
      <c r="HG20" s="1251">
        <f t="shared" si="331"/>
        <v>5.8077089526058293E-2</v>
      </c>
      <c r="HH20" s="189">
        <f t="shared" si="332"/>
        <v>-2.271879911061276E-3</v>
      </c>
      <c r="HI20" s="1251">
        <f t="shared" si="333"/>
        <v>-8.8050412999672506E-2</v>
      </c>
      <c r="HJ20" s="189">
        <f t="shared" si="334"/>
        <v>-7.0359148458181212E-4</v>
      </c>
      <c r="HK20" s="1251">
        <f t="shared" si="335"/>
        <v>-2.990169240724774E-2</v>
      </c>
      <c r="HL20" s="189">
        <f t="shared" si="336"/>
        <v>-2.0136311053755782E-3</v>
      </c>
      <c r="HM20" s="1251">
        <f t="shared" si="337"/>
        <v>-8.8214374579618351E-2</v>
      </c>
      <c r="HN20" s="189">
        <f t="shared" si="338"/>
        <v>2.953405011958999E-3</v>
      </c>
      <c r="HO20" s="1251">
        <f t="shared" si="339"/>
        <v>0.14190239142555766</v>
      </c>
      <c r="HP20" s="189">
        <f t="shared" si="340"/>
        <v>2.1731140915659183E-4</v>
      </c>
      <c r="HQ20" s="1251">
        <f t="shared" si="341"/>
        <v>9.143663867753421E-3</v>
      </c>
      <c r="HR20" s="189">
        <f t="shared" si="342"/>
        <v>1.2554374626101695E-2</v>
      </c>
      <c r="HS20" s="1251">
        <f t="shared" si="343"/>
        <v>0.52345555230042706</v>
      </c>
      <c r="HT20" s="189">
        <f t="shared" si="344"/>
        <v>1.4717746465705069E-2</v>
      </c>
      <c r="HU20" s="1251">
        <f t="shared" si="345"/>
        <v>0.40280630157179981</v>
      </c>
      <c r="HV20" s="189">
        <f t="shared" si="346"/>
        <v>-1.7378118092430644E-2</v>
      </c>
      <c r="HW20" s="1251">
        <f t="shared" si="347"/>
        <v>-0.339047053765763</v>
      </c>
      <c r="HX20" s="189">
        <f t="shared" si="348"/>
        <v>-8.3739601990745795E-3</v>
      </c>
      <c r="HY20" s="1251">
        <f t="shared" si="349"/>
        <v>-0.24718242025230197</v>
      </c>
      <c r="HZ20" s="189">
        <f t="shared" si="350"/>
        <v>-3.6638218395466451E-3</v>
      </c>
      <c r="IA20" s="1251">
        <f t="shared" si="351"/>
        <v>-0.14365848522956723</v>
      </c>
      <c r="IB20" s="189">
        <f t="shared" si="352"/>
        <v>1.4846262379560118E-3</v>
      </c>
      <c r="IC20" s="1251">
        <f t="shared" si="353"/>
        <v>6.797779426506928E-2</v>
      </c>
      <c r="ID20" s="189">
        <f t="shared" si="354"/>
        <v>-8.9235219092870244E-4</v>
      </c>
      <c r="IE20" s="1251">
        <f t="shared" si="355"/>
        <v>-3.8258153772333776E-2</v>
      </c>
      <c r="IF20" s="189">
        <f t="shared" si="356"/>
        <v>-2.2432144757849919E-2</v>
      </c>
      <c r="IG20" s="1251">
        <f t="shared" si="357"/>
        <v>-1</v>
      </c>
      <c r="IH20" s="189">
        <f t="shared" si="358"/>
        <v>0</v>
      </c>
      <c r="II20" s="1251" t="e">
        <f t="shared" si="359"/>
        <v>#DIV/0!</v>
      </c>
      <c r="IJ20" s="189">
        <f t="shared" si="360"/>
        <v>0</v>
      </c>
      <c r="IK20" s="1251" t="e">
        <f t="shared" si="361"/>
        <v>#DIV/0!</v>
      </c>
      <c r="IL20" s="189">
        <f t="shared" si="362"/>
        <v>0</v>
      </c>
      <c r="IM20" s="1251" t="e">
        <f t="shared" si="363"/>
        <v>#DIV/0!</v>
      </c>
      <c r="IN20" s="189">
        <f t="shared" si="364"/>
        <v>0</v>
      </c>
      <c r="IO20" s="1251" t="e">
        <f t="shared" si="365"/>
        <v>#DIV/0!</v>
      </c>
      <c r="IP20" s="189">
        <f t="shared" si="366"/>
        <v>0</v>
      </c>
      <c r="IQ20" s="1251" t="e">
        <f t="shared" si="367"/>
        <v>#DIV/0!</v>
      </c>
      <c r="IR20" s="189">
        <f t="shared" si="368"/>
        <v>0</v>
      </c>
      <c r="IS20" s="1251" t="e">
        <f t="shared" si="369"/>
        <v>#DIV/0!</v>
      </c>
      <c r="IT20" s="189">
        <f t="shared" si="370"/>
        <v>0</v>
      </c>
      <c r="IU20" s="1251" t="e">
        <f t="shared" si="371"/>
        <v>#DIV/0!</v>
      </c>
      <c r="IV20" s="189">
        <f t="shared" si="372"/>
        <v>0</v>
      </c>
      <c r="IW20" s="1251" t="e">
        <f t="shared" si="373"/>
        <v>#DIV/0!</v>
      </c>
      <c r="IX20" s="189">
        <f t="shared" si="374"/>
        <v>0</v>
      </c>
      <c r="IY20" s="1251" t="e">
        <f t="shared" si="375"/>
        <v>#DIV/0!</v>
      </c>
      <c r="IZ20" s="189">
        <f t="shared" si="376"/>
        <v>0</v>
      </c>
      <c r="JA20" s="1304" t="e">
        <f t="shared" si="377"/>
        <v>#DIV/0!</v>
      </c>
      <c r="JB20" s="189">
        <f t="shared" si="378"/>
        <v>2.5802035829970791E-2</v>
      </c>
      <c r="JC20" s="1220">
        <f t="shared" si="379"/>
        <v>2.2432144757849919E-2</v>
      </c>
      <c r="JD20" s="570">
        <f>JC20-JB20</f>
        <v>-3.3698910721208716E-3</v>
      </c>
      <c r="JE20" s="101">
        <f t="shared" si="446"/>
        <v>-0.13060562718103499</v>
      </c>
      <c r="JF20" s="1177"/>
      <c r="JG20" s="1" t="str">
        <f t="shared" si="380"/>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1"/>
        <v>3.3088597835928608E-2</v>
      </c>
      <c r="JT20" s="247">
        <f t="shared" si="381"/>
        <v>2.8423370326713077E-2</v>
      </c>
      <c r="JU20" s="247">
        <f t="shared" si="381"/>
        <v>2.8790735254511177E-2</v>
      </c>
      <c r="JV20" s="247">
        <f t="shared" si="381"/>
        <v>5.9614056178061668E-2</v>
      </c>
      <c r="JW20" s="247">
        <f t="shared" si="381"/>
        <v>3.3549871065707074E-2</v>
      </c>
      <c r="JX20" s="247">
        <f t="shared" si="381"/>
        <v>3.0259391932028874E-2</v>
      </c>
      <c r="JY20" s="247">
        <f t="shared" si="381"/>
        <v>3.9101062871554675E-2</v>
      </c>
      <c r="JZ20" s="247">
        <f t="shared" si="381"/>
        <v>3.0752860204666888E-2</v>
      </c>
      <c r="KA20" s="247">
        <f t="shared" si="381"/>
        <v>3.1547447360830691E-2</v>
      </c>
      <c r="KB20" s="247">
        <f t="shared" si="381"/>
        <v>3.3993316324697258E-2</v>
      </c>
      <c r="KC20" s="247">
        <f t="shared" si="381"/>
        <v>5.0249545263120164E-2</v>
      </c>
      <c r="KD20" s="247">
        <f t="shared" si="381"/>
        <v>3.4464050659930981E-2</v>
      </c>
      <c r="KE20" s="247">
        <f t="shared" si="382"/>
        <v>3.8176496232172882E-2</v>
      </c>
      <c r="KF20" s="247">
        <f t="shared" si="382"/>
        <v>3.1051306381357262E-2</v>
      </c>
      <c r="KG20" s="247">
        <f t="shared" si="382"/>
        <v>4.7770873225188769E-2</v>
      </c>
      <c r="KH20" s="247">
        <f t="shared" si="382"/>
        <v>0.1398541359770811</v>
      </c>
      <c r="KI20" s="247">
        <f t="shared" si="382"/>
        <v>5.8454944196732625E-2</v>
      </c>
      <c r="KJ20" s="247">
        <f t="shared" si="382"/>
        <v>4.8991748182960815E-2</v>
      </c>
      <c r="KK20" s="247">
        <f t="shared" si="382"/>
        <v>4.7952428854203852E-2</v>
      </c>
      <c r="KL20" s="247">
        <f t="shared" si="382"/>
        <v>3.788570385247398E-2</v>
      </c>
      <c r="KM20" s="247">
        <f t="shared" si="382"/>
        <v>3.5672967433386472E-2</v>
      </c>
      <c r="KN20" s="247">
        <f t="shared" si="382"/>
        <v>3.3561178760581234E-2</v>
      </c>
      <c r="KO20" s="247">
        <f t="shared" si="382"/>
        <v>3.1742181252976114E-2</v>
      </c>
      <c r="KP20" s="247">
        <f t="shared" si="382"/>
        <v>2.7356225633796614E-2</v>
      </c>
      <c r="KQ20" s="653">
        <f t="shared" si="383"/>
        <v>3.5147671170300612E-2</v>
      </c>
      <c r="KR20" s="653">
        <f t="shared" si="383"/>
        <v>3.2569705581645209E-2</v>
      </c>
      <c r="KS20" s="653">
        <f t="shared" si="383"/>
        <v>3.6418554476806905E-2</v>
      </c>
      <c r="KT20" s="653">
        <f t="shared" si="383"/>
        <v>9.9605488850771876E-2</v>
      </c>
      <c r="KU20" s="653">
        <f t="shared" si="383"/>
        <v>3.1669277395627596E-2</v>
      </c>
      <c r="KV20" s="653">
        <f t="shared" si="383"/>
        <v>3.3386476601331705E-2</v>
      </c>
      <c r="KW20" s="653">
        <f t="shared" si="383"/>
        <v>3.5078243913388089E-2</v>
      </c>
      <c r="KX20" s="653">
        <f t="shared" si="383"/>
        <v>3.3455216484981037E-2</v>
      </c>
      <c r="KY20" s="653">
        <f t="shared" si="383"/>
        <v>3.6025912778472988E-2</v>
      </c>
      <c r="KZ20" s="653">
        <f t="shared" si="383"/>
        <v>4.1667717183941376E-2</v>
      </c>
      <c r="LA20" s="653">
        <f t="shared" si="383"/>
        <v>2.9264995493841584E-2</v>
      </c>
      <c r="LB20" s="653">
        <f t="shared" si="383"/>
        <v>2.9058728350421847E-2</v>
      </c>
      <c r="LC20" s="745">
        <f t="shared" si="384"/>
        <v>2.2514248033535866E-2</v>
      </c>
      <c r="LD20" s="745">
        <f t="shared" si="384"/>
        <v>2.5094693062443784E-2</v>
      </c>
      <c r="LE20" s="745">
        <f t="shared" si="384"/>
        <v>2.8278977249181551E-2</v>
      </c>
      <c r="LF20" s="745">
        <f t="shared" si="384"/>
        <v>3.3058604265893562E-2</v>
      </c>
      <c r="LG20" s="745">
        <f t="shared" si="384"/>
        <v>3.0543474652235982E-2</v>
      </c>
      <c r="LH20" s="745">
        <f t="shared" si="384"/>
        <v>2.4562716940039475E-2</v>
      </c>
      <c r="LI20" s="745">
        <f t="shared" si="384"/>
        <v>2.9761079909029403E-2</v>
      </c>
      <c r="LJ20" s="745">
        <f t="shared" si="384"/>
        <v>3.3436469864180147E-2</v>
      </c>
      <c r="LK20" s="745">
        <f t="shared" si="384"/>
        <v>3.0764536879306401E-2</v>
      </c>
      <c r="LL20" s="745">
        <f t="shared" si="384"/>
        <v>2.6831715728849577E-2</v>
      </c>
      <c r="LM20" s="745">
        <f t="shared" si="384"/>
        <v>2.5573919482967552E-2</v>
      </c>
      <c r="LN20" s="745">
        <f t="shared" si="384"/>
        <v>2.78127043202736E-2</v>
      </c>
      <c r="LO20" s="795">
        <f t="shared" si="385"/>
        <v>2.1091981617394884E-2</v>
      </c>
      <c r="LP20" s="795">
        <f t="shared" si="385"/>
        <v>2.9189542708638109E-2</v>
      </c>
      <c r="LQ20" s="795">
        <f t="shared" si="385"/>
        <v>3.0140225508350067E-2</v>
      </c>
      <c r="LR20" s="795">
        <f t="shared" si="385"/>
        <v>3.1262326588503857E-2</v>
      </c>
      <c r="LS20" s="795">
        <f t="shared" si="385"/>
        <v>2.6490624578443277E-2</v>
      </c>
      <c r="LT20" s="795">
        <f t="shared" si="385"/>
        <v>2.139921856380405E-2</v>
      </c>
      <c r="LU20" s="795">
        <f t="shared" si="385"/>
        <v>2.8310115180514683E-2</v>
      </c>
      <c r="LV20" s="795">
        <f t="shared" si="385"/>
        <v>2.9429409130467845E-2</v>
      </c>
      <c r="LW20" s="795">
        <f t="shared" si="385"/>
        <v>2.305929533085076E-2</v>
      </c>
      <c r="LX20" s="795">
        <f t="shared" si="385"/>
        <v>2.0109627736489895E-2</v>
      </c>
      <c r="LY20" s="795">
        <f t="shared" si="385"/>
        <v>2.1177833364111002E-2</v>
      </c>
      <c r="LZ20" s="795">
        <f t="shared" si="385"/>
        <v>1.585310687996052E-2</v>
      </c>
      <c r="MA20" s="970">
        <f t="shared" si="386"/>
        <v>1.8806146277413512E-2</v>
      </c>
      <c r="MB20" s="970">
        <f t="shared" si="386"/>
        <v>2.0001826650835691E-2</v>
      </c>
      <c r="MC20" s="970">
        <f t="shared" si="386"/>
        <v>1.5798168641091841E-2</v>
      </c>
      <c r="MD20" s="970">
        <f t="shared" si="386"/>
        <v>1.9838960031043851E-2</v>
      </c>
      <c r="ME20" s="970">
        <f t="shared" si="386"/>
        <v>1.6285983494704011E-2</v>
      </c>
      <c r="MF20" s="970">
        <f t="shared" si="386"/>
        <v>1.2895390047387075E-2</v>
      </c>
      <c r="MG20" s="970">
        <f t="shared" si="386"/>
        <v>2.6916716225794099E-2</v>
      </c>
      <c r="MH20" s="970">
        <f t="shared" si="386"/>
        <v>2.4455589498962638E-2</v>
      </c>
      <c r="MI20" s="970">
        <f t="shared" si="386"/>
        <v>2.0125457396759017E-2</v>
      </c>
      <c r="MJ20" s="970">
        <f t="shared" si="386"/>
        <v>1.9520470114606669E-2</v>
      </c>
      <c r="MK20" s="970">
        <f t="shared" si="386"/>
        <v>1.7252954356108095E-2</v>
      </c>
      <c r="ML20" s="970">
        <f t="shared" si="386"/>
        <v>1.504730558159967E-2</v>
      </c>
      <c r="MM20" s="992">
        <f t="shared" si="387"/>
        <v>1.8029239626001069E-2</v>
      </c>
      <c r="MN20" s="992">
        <f t="shared" si="387"/>
        <v>2.025494956293216E-2</v>
      </c>
      <c r="MO20" s="992">
        <f t="shared" si="387"/>
        <v>1.4974760283071275E-2</v>
      </c>
      <c r="MP20" s="992">
        <f t="shared" si="387"/>
        <v>2.2492156705011663E-2</v>
      </c>
      <c r="MQ20" s="992">
        <f t="shared" si="387"/>
        <v>1.3458642572872969E-2</v>
      </c>
      <c r="MR20" s="992">
        <f t="shared" si="387"/>
        <v>1.5718901453957997E-2</v>
      </c>
      <c r="MS20" s="992">
        <f t="shared" si="387"/>
        <v>3.1675131877643675E-2</v>
      </c>
      <c r="MT20" s="992">
        <f t="shared" si="387"/>
        <v>2.753705022136024E-2</v>
      </c>
      <c r="MU20" s="992">
        <f t="shared" si="387"/>
        <v>2.2996202686701238E-2</v>
      </c>
      <c r="MV20" s="992">
        <f t="shared" si="387"/>
        <v>1.6831362062917393E-2</v>
      </c>
      <c r="MW20" s="992">
        <f t="shared" si="387"/>
        <v>1.7222759509993552E-2</v>
      </c>
      <c r="MX20" s="992">
        <f t="shared" si="387"/>
        <v>1.6365810785863921E-2</v>
      </c>
      <c r="MY20" s="1032">
        <f t="shared" si="388"/>
        <v>1.9485188380788037E-2</v>
      </c>
      <c r="MZ20" s="1032">
        <f t="shared" si="388"/>
        <v>1.6584663386535463E-2</v>
      </c>
      <c r="NA20" s="1032">
        <f t="shared" si="388"/>
        <v>1.4704118592434454E-2</v>
      </c>
      <c r="NB20" s="1032">
        <f t="shared" si="388"/>
        <v>1.4685208666409395E-2</v>
      </c>
      <c r="NC20" s="1032">
        <f t="shared" si="388"/>
        <v>1.6891620147681023E-2</v>
      </c>
      <c r="ND20" s="1032">
        <f t="shared" si="388"/>
        <v>1.5243410652643804E-2</v>
      </c>
      <c r="NE20" s="1032">
        <f t="shared" si="388"/>
        <v>2.6882846874143794E-2</v>
      </c>
      <c r="NF20" s="1032">
        <f t="shared" si="388"/>
        <v>2.6654670190631502E-2</v>
      </c>
      <c r="NG20" s="1032">
        <f t="shared" si="388"/>
        <v>2.1890315801294649E-2</v>
      </c>
      <c r="NH20" s="1032">
        <f t="shared" si="388"/>
        <v>1.8724769031928643E-2</v>
      </c>
      <c r="NI20" s="1032">
        <f t="shared" si="388"/>
        <v>1.4681000598693287E-2</v>
      </c>
      <c r="NJ20" s="1032">
        <f t="shared" si="388"/>
        <v>1.8750739849268044E-2</v>
      </c>
      <c r="NK20" s="1119">
        <f t="shared" si="389"/>
        <v>2.2310919235938583E-2</v>
      </c>
      <c r="NL20" s="1119">
        <f t="shared" si="389"/>
        <v>2.0139068983402491E-2</v>
      </c>
      <c r="NM20" s="1119">
        <f t="shared" si="389"/>
        <v>2.4828545548654244E-2</v>
      </c>
      <c r="NN20" s="1119">
        <f t="shared" si="389"/>
        <v>2.1280797256468822E-2</v>
      </c>
      <c r="NO20" s="1119">
        <f t="shared" si="389"/>
        <v>2.025570117430163E-2</v>
      </c>
      <c r="NP20" s="1119">
        <f t="shared" si="389"/>
        <v>2.1053894130817208E-2</v>
      </c>
      <c r="NQ20" s="1119">
        <f t="shared" si="389"/>
        <v>2.5441594531574407E-2</v>
      </c>
      <c r="NR20" s="1119">
        <f t="shared" si="389"/>
        <v>3.5749194801865176E-2</v>
      </c>
      <c r="NS20" s="1119">
        <f t="shared" si="389"/>
        <v>3.1677003682812739E-2</v>
      </c>
      <c r="NT20" s="1119">
        <f t="shared" si="389"/>
        <v>1.8736254718529459E-2</v>
      </c>
      <c r="NU20" s="1119">
        <f t="shared" si="389"/>
        <v>2.1058504702694086E-2</v>
      </c>
      <c r="NV20" s="1119">
        <f t="shared" si="389"/>
        <v>2.4385780663229585E-2</v>
      </c>
      <c r="NW20" s="1204">
        <f t="shared" si="390"/>
        <v>2.5802035829970791E-2</v>
      </c>
      <c r="NX20" s="1204">
        <f t="shared" si="390"/>
        <v>2.3530155918909515E-2</v>
      </c>
      <c r="NY20" s="1204">
        <f t="shared" si="390"/>
        <v>2.2826564434327703E-2</v>
      </c>
      <c r="NZ20" s="1204">
        <f t="shared" si="390"/>
        <v>2.0812933328952125E-2</v>
      </c>
      <c r="OA20" s="1204">
        <f t="shared" si="390"/>
        <v>2.3766338340911124E-2</v>
      </c>
      <c r="OB20" s="1204">
        <f t="shared" si="390"/>
        <v>2.3983649750067716E-2</v>
      </c>
      <c r="OC20" s="1204">
        <f t="shared" si="390"/>
        <v>3.653802437616941E-2</v>
      </c>
      <c r="OD20" s="1204">
        <f t="shared" si="390"/>
        <v>5.1255770841874479E-2</v>
      </c>
      <c r="OE20" s="1204">
        <f t="shared" si="390"/>
        <v>3.3877652749443835E-2</v>
      </c>
      <c r="OF20" s="1204">
        <f t="shared" si="390"/>
        <v>2.5503692550369255E-2</v>
      </c>
      <c r="OG20" s="1204">
        <f t="shared" si="390"/>
        <v>2.183987071082261E-2</v>
      </c>
      <c r="OH20" s="1204">
        <f t="shared" si="390"/>
        <v>2.3324496948778622E-2</v>
      </c>
      <c r="OI20" s="1274">
        <f t="shared" si="391"/>
        <v>2.2432144757849919E-2</v>
      </c>
      <c r="OJ20" s="1274">
        <f t="shared" si="392"/>
        <v>0</v>
      </c>
      <c r="OK20" s="1274">
        <f t="shared" si="392"/>
        <v>0</v>
      </c>
      <c r="OL20" s="1274">
        <f t="shared" si="392"/>
        <v>0</v>
      </c>
      <c r="OM20" s="1274">
        <f t="shared" si="392"/>
        <v>0</v>
      </c>
      <c r="ON20" s="1274">
        <f t="shared" si="392"/>
        <v>0</v>
      </c>
      <c r="OO20" s="1274">
        <f t="shared" si="393"/>
        <v>0</v>
      </c>
      <c r="OP20" s="1274">
        <f t="shared" si="393"/>
        <v>0</v>
      </c>
      <c r="OQ20" s="1274">
        <f t="shared" si="393"/>
        <v>0</v>
      </c>
      <c r="OR20" s="1274">
        <f t="shared" si="393"/>
        <v>0</v>
      </c>
      <c r="OS20" s="1274">
        <f t="shared" si="393"/>
        <v>0</v>
      </c>
      <c r="OT20" s="1274">
        <f t="shared" si="393"/>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6"/>
        <v>0</v>
      </c>
      <c r="GI21" s="1097"/>
      <c r="GJ21" s="296"/>
      <c r="GK21" s="1097"/>
      <c r="GL21" s="296"/>
      <c r="GM21" s="1097"/>
      <c r="GN21" s="296"/>
      <c r="GO21" s="1097"/>
      <c r="GP21" s="296"/>
      <c r="GQ21" s="1097"/>
      <c r="GR21" s="296"/>
      <c r="GS21" s="1097"/>
      <c r="GT21" s="296"/>
      <c r="GU21" s="1154"/>
      <c r="GV21" s="296"/>
      <c r="GW21" s="1097"/>
      <c r="GX21" s="296"/>
      <c r="GY21" s="1097"/>
      <c r="GZ21" s="296"/>
      <c r="HA21" s="1097"/>
      <c r="HB21" s="296"/>
      <c r="HC21" s="1097"/>
      <c r="HD21" s="296"/>
      <c r="HE21" s="1097"/>
      <c r="HF21" s="1232"/>
      <c r="HG21" s="342"/>
      <c r="HH21" s="1232"/>
      <c r="HI21" s="342"/>
      <c r="HJ21" s="1232"/>
      <c r="HK21" s="342"/>
      <c r="HL21" s="1232"/>
      <c r="HM21" s="342"/>
      <c r="HN21" s="1232"/>
      <c r="HO21" s="342"/>
      <c r="HP21" s="1232"/>
      <c r="HQ21" s="342"/>
      <c r="HR21" s="1232"/>
      <c r="HS21" s="342"/>
      <c r="HT21" s="1232"/>
      <c r="HU21" s="342"/>
      <c r="HV21" s="1232"/>
      <c r="HW21" s="342"/>
      <c r="HX21" s="1232"/>
      <c r="HY21" s="342"/>
      <c r="HZ21" s="1232"/>
      <c r="IA21" s="342"/>
      <c r="IB21" s="1232"/>
      <c r="IC21" s="342"/>
      <c r="ID21" s="1232"/>
      <c r="IE21" s="342"/>
      <c r="IF21" s="1232"/>
      <c r="IG21" s="342"/>
      <c r="IH21" s="1232"/>
      <c r="II21" s="342"/>
      <c r="IJ21" s="1232"/>
      <c r="IK21" s="342"/>
      <c r="IL21" s="1232"/>
      <c r="IM21" s="342"/>
      <c r="IN21" s="1232"/>
      <c r="IO21" s="342"/>
      <c r="IP21" s="1232"/>
      <c r="IQ21" s="342"/>
      <c r="IR21" s="1232"/>
      <c r="IS21" s="342"/>
      <c r="IT21" s="1232"/>
      <c r="IU21" s="342"/>
      <c r="IV21" s="1232"/>
      <c r="IW21" s="342"/>
      <c r="IX21" s="1232"/>
      <c r="IY21" s="342"/>
      <c r="IZ21" s="1232"/>
      <c r="JA21" s="1306"/>
      <c r="JB21" s="1232"/>
      <c r="JC21" s="879"/>
      <c r="JD21" s="102"/>
      <c r="JE21" s="100"/>
      <c r="JF21" s="1174"/>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5"/>
      <c r="NL21" s="1115"/>
      <c r="NM21" s="1115"/>
      <c r="NN21" s="1115"/>
      <c r="NO21" s="1115"/>
      <c r="NP21" s="1115"/>
      <c r="NQ21" s="1115"/>
      <c r="NR21" s="1115"/>
      <c r="NS21" s="1115"/>
      <c r="NT21" s="1115"/>
      <c r="NU21" s="1115"/>
      <c r="NV21" s="1115"/>
      <c r="NW21" s="1200"/>
      <c r="NX21" s="1200"/>
      <c r="NY21" s="1200"/>
      <c r="NZ21" s="1200"/>
      <c r="OA21" s="1200"/>
      <c r="OB21" s="1200"/>
      <c r="OC21" s="1200"/>
      <c r="OD21" s="1200"/>
      <c r="OE21" s="1200"/>
      <c r="OF21" s="1200"/>
      <c r="OG21" s="1200"/>
      <c r="OH21" s="1200"/>
      <c r="OI21" s="1270"/>
      <c r="OJ21" s="1270"/>
      <c r="OK21" s="1270"/>
      <c r="OL21" s="1270"/>
      <c r="OM21" s="1270"/>
      <c r="ON21" s="1270"/>
      <c r="OO21" s="1270"/>
      <c r="OP21" s="1270"/>
      <c r="OQ21" s="1270"/>
      <c r="OR21" s="1270"/>
      <c r="OS21" s="1270"/>
      <c r="OT21" s="1270"/>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1">SUM(V23:V27)</f>
        <v>6832</v>
      </c>
      <c r="W22" s="64">
        <f t="shared" si="611"/>
        <v>6811</v>
      </c>
      <c r="X22" s="29">
        <f t="shared" si="611"/>
        <v>5779</v>
      </c>
      <c r="Y22" s="64">
        <f t="shared" si="611"/>
        <v>7279</v>
      </c>
      <c r="Z22" s="29">
        <v>6036</v>
      </c>
      <c r="AA22" s="64">
        <v>5730</v>
      </c>
      <c r="AB22" s="29">
        <v>6885</v>
      </c>
      <c r="AC22" s="64">
        <v>6840</v>
      </c>
      <c r="AD22" s="29">
        <v>6934</v>
      </c>
      <c r="AE22" s="64">
        <v>6265</v>
      </c>
      <c r="AF22" s="29">
        <v>6143</v>
      </c>
      <c r="AG22" s="64">
        <v>5995</v>
      </c>
      <c r="AH22" s="118">
        <v>77529</v>
      </c>
      <c r="AI22" s="150">
        <v>6460.75</v>
      </c>
      <c r="AJ22" s="345">
        <f t="shared" ref="AJ22:AS22" si="612">SUM(AJ23:AJ27)</f>
        <v>6768</v>
      </c>
      <c r="AK22" s="64">
        <f t="shared" si="612"/>
        <v>6949</v>
      </c>
      <c r="AL22" s="29">
        <f t="shared" si="612"/>
        <v>5345</v>
      </c>
      <c r="AM22" s="64">
        <f t="shared" si="612"/>
        <v>9088</v>
      </c>
      <c r="AN22" s="29">
        <f t="shared" si="612"/>
        <v>6219</v>
      </c>
      <c r="AO22" s="64">
        <f t="shared" si="612"/>
        <v>5518</v>
      </c>
      <c r="AP22" s="543">
        <f t="shared" si="612"/>
        <v>7380</v>
      </c>
      <c r="AQ22" s="64">
        <f t="shared" si="612"/>
        <v>6960</v>
      </c>
      <c r="AR22" s="543">
        <f t="shared" si="612"/>
        <v>6079</v>
      </c>
      <c r="AS22" s="64">
        <f t="shared" si="612"/>
        <v>6613</v>
      </c>
      <c r="AT22" s="543">
        <f>SUM(AT23:AT27)</f>
        <v>8313</v>
      </c>
      <c r="AU22" s="64">
        <f>SUM(AU23:AU27)</f>
        <v>6310</v>
      </c>
      <c r="AV22" s="118">
        <f t="shared" ref="AV22:AV28" si="613">SUM(AJ22:AU22)</f>
        <v>81542</v>
      </c>
      <c r="AW22" s="150">
        <f t="shared" ref="AW22:AW30" si="614">SUM(AJ22:AU22)/$AV$4</f>
        <v>6795.166666666667</v>
      </c>
      <c r="AX22" s="345">
        <f t="shared" ref="AX22:BC22" si="615">SUM(AX23:AX27)</f>
        <v>7221</v>
      </c>
      <c r="AY22" s="70">
        <f t="shared" si="615"/>
        <v>6954</v>
      </c>
      <c r="AZ22" s="29">
        <f t="shared" si="615"/>
        <v>7492</v>
      </c>
      <c r="BA22" s="170">
        <f t="shared" si="615"/>
        <v>13806</v>
      </c>
      <c r="BB22" s="29">
        <f t="shared" si="615"/>
        <v>8718</v>
      </c>
      <c r="BC22" s="64">
        <f t="shared" si="615"/>
        <v>7584</v>
      </c>
      <c r="BD22" s="543">
        <f t="shared" ref="BD22:BI22" si="616">SUM(BD23:BD27)</f>
        <v>8400</v>
      </c>
      <c r="BE22" s="64">
        <f t="shared" si="616"/>
        <v>6710</v>
      </c>
      <c r="BF22" s="543">
        <f t="shared" si="616"/>
        <v>6732</v>
      </c>
      <c r="BG22" s="64">
        <f t="shared" si="616"/>
        <v>6700</v>
      </c>
      <c r="BH22" s="543">
        <f t="shared" si="616"/>
        <v>6663</v>
      </c>
      <c r="BI22" s="170">
        <f t="shared" si="616"/>
        <v>7110</v>
      </c>
      <c r="BJ22" s="118">
        <f t="shared" ref="BJ22:BJ28" si="617">SUM(AX22:BI22)</f>
        <v>94090</v>
      </c>
      <c r="BK22" s="150">
        <f t="shared" ref="BK22:BK30" si="618">SUM(AX22:BI22)/$BJ$4</f>
        <v>7840.833333333333</v>
      </c>
      <c r="BL22" s="345">
        <f t="shared" ref="BL22:BP22" si="619">SUM(BL23:BL27)</f>
        <v>7534</v>
      </c>
      <c r="BM22" s="70">
        <f t="shared" ref="BM22:BN22" si="620">SUM(BM23:BM27)</f>
        <v>6935</v>
      </c>
      <c r="BN22" s="29">
        <f t="shared" si="620"/>
        <v>7341</v>
      </c>
      <c r="BO22" s="170">
        <f t="shared" si="619"/>
        <v>14182</v>
      </c>
      <c r="BP22" s="29">
        <f t="shared" si="619"/>
        <v>7075</v>
      </c>
      <c r="BQ22" s="64">
        <f t="shared" ref="BQ22:BR22" si="621">SUM(BQ23:BQ27)</f>
        <v>6975</v>
      </c>
      <c r="BR22" s="543">
        <f t="shared" si="621"/>
        <v>8839</v>
      </c>
      <c r="BS22" s="64">
        <f t="shared" ref="BS22:BT22" si="622">SUM(BS23:BS27)</f>
        <v>7077</v>
      </c>
      <c r="BT22" s="543">
        <f t="shared" si="622"/>
        <v>8034</v>
      </c>
      <c r="BU22" s="543">
        <f t="shared" ref="BU22" si="623">SUM(BU23:BU27)</f>
        <v>8445</v>
      </c>
      <c r="BV22" s="543">
        <f t="shared" ref="BV22:BW22" si="624">SUM(BV23:BV27)</f>
        <v>6607</v>
      </c>
      <c r="BW22" s="543">
        <f t="shared" si="624"/>
        <v>7352</v>
      </c>
      <c r="BX22" s="118">
        <f t="shared" ref="BX22:BX28" si="625">SUM(BL22:BW22)</f>
        <v>96396</v>
      </c>
      <c r="BY22" s="150">
        <f t="shared" ref="BY22:BY30" si="626">SUM(BL22:BW22)/$BX$4</f>
        <v>8033</v>
      </c>
      <c r="BZ22" s="543">
        <f t="shared" ref="BZ22:CA22" si="627">SUM(BZ23:BZ27)</f>
        <v>7541</v>
      </c>
      <c r="CA22" s="70">
        <f t="shared" si="627"/>
        <v>7048</v>
      </c>
      <c r="CB22" s="29">
        <f t="shared" ref="CB22:CC22" si="628">SUM(CB23:CB27)</f>
        <v>6782</v>
      </c>
      <c r="CC22" s="170">
        <f t="shared" si="628"/>
        <v>7289</v>
      </c>
      <c r="CD22" s="29">
        <f t="shared" ref="CD22:CE22" si="629">SUM(CD23:CD27)</f>
        <v>7028</v>
      </c>
      <c r="CE22" s="64">
        <f t="shared" si="629"/>
        <v>7247</v>
      </c>
      <c r="CF22" s="543">
        <f t="shared" ref="CF22:CG22" si="630">SUM(CF23:CF27)</f>
        <v>6883</v>
      </c>
      <c r="CG22" s="64">
        <f t="shared" si="630"/>
        <v>7569</v>
      </c>
      <c r="CH22" s="543">
        <f t="shared" ref="CH22:CI22" si="631">SUM(CH23:CH27)</f>
        <v>7006</v>
      </c>
      <c r="CI22" s="543">
        <f t="shared" si="631"/>
        <v>6358</v>
      </c>
      <c r="CJ22" s="543">
        <f t="shared" ref="CJ22:CK22" si="632">SUM(CJ23:CJ27)</f>
        <v>5948</v>
      </c>
      <c r="CK22" s="543">
        <f t="shared" si="632"/>
        <v>6524</v>
      </c>
      <c r="CL22" s="118">
        <f t="shared" ref="CL22:CL28" si="633">SUM(BZ22:CK22)</f>
        <v>83223</v>
      </c>
      <c r="CM22" s="150">
        <f t="shared" ref="CM22:CM30" si="634">SUM(BZ22:CK22)/$CL$4</f>
        <v>6935.25</v>
      </c>
      <c r="CN22" s="543">
        <f t="shared" ref="CN22:CO22" si="635">SUM(CN23:CN27)</f>
        <v>6679</v>
      </c>
      <c r="CO22" s="70">
        <f t="shared" si="635"/>
        <v>7131</v>
      </c>
      <c r="CP22" s="29">
        <f t="shared" ref="CP22:CQ22" si="636">SUM(CP23:CP27)</f>
        <v>6183</v>
      </c>
      <c r="CQ22" s="170">
        <f t="shared" si="636"/>
        <v>7343</v>
      </c>
      <c r="CR22" s="29">
        <f t="shared" ref="CR22:CS22" si="637">SUM(CR23:CR27)</f>
        <v>6061</v>
      </c>
      <c r="CS22" s="170">
        <f t="shared" si="637"/>
        <v>6053</v>
      </c>
      <c r="CT22" s="190">
        <f t="shared" ref="CT22:CU22" si="638">SUM(CT23:CT27)</f>
        <v>6951</v>
      </c>
      <c r="CU22" s="70">
        <f t="shared" si="638"/>
        <v>6584</v>
      </c>
      <c r="CV22" s="543">
        <f t="shared" ref="CV22:CW22" si="639">SUM(CV23:CV27)</f>
        <v>6181</v>
      </c>
      <c r="CW22" s="880">
        <f t="shared" si="639"/>
        <v>5205</v>
      </c>
      <c r="CX22" s="543">
        <f t="shared" ref="CX22:CY22" si="640">SUM(CX23:CX27)</f>
        <v>5680</v>
      </c>
      <c r="CY22" s="70">
        <f t="shared" si="640"/>
        <v>5484</v>
      </c>
      <c r="CZ22" s="118">
        <f t="shared" ref="CZ22:CZ28" si="641">SUM(CN22:CY22)</f>
        <v>75535</v>
      </c>
      <c r="DA22" s="150">
        <f t="shared" ref="DA22:DA30" si="642">SUM(CN22:CY22)/$CZ$4</f>
        <v>6294.583333333333</v>
      </c>
      <c r="DB22" s="543">
        <f t="shared" ref="DB22:DC22" si="643">SUM(DB23:DB27)</f>
        <v>5350</v>
      </c>
      <c r="DC22" s="70">
        <f t="shared" si="643"/>
        <v>6023</v>
      </c>
      <c r="DD22" s="29">
        <f t="shared" ref="DD22:DE22" si="644">SUM(DD23:DD27)</f>
        <v>4888</v>
      </c>
      <c r="DE22" s="170">
        <f t="shared" si="644"/>
        <v>5606</v>
      </c>
      <c r="DF22" s="29">
        <f t="shared" ref="DF22:DG22" si="645">SUM(DF23:DF27)</f>
        <v>4913</v>
      </c>
      <c r="DG22" s="170">
        <f t="shared" si="645"/>
        <v>4578</v>
      </c>
      <c r="DH22" s="190">
        <f t="shared" ref="DH22:DI22" si="646">SUM(DH23:DH27)</f>
        <v>6718</v>
      </c>
      <c r="DI22" s="70">
        <f t="shared" si="646"/>
        <v>6309</v>
      </c>
      <c r="DJ22" s="543">
        <f t="shared" ref="DJ22:DK22" si="647">SUM(DJ23:DJ27)</f>
        <v>6009</v>
      </c>
      <c r="DK22" s="70">
        <f t="shared" si="647"/>
        <v>6042</v>
      </c>
      <c r="DL22" s="543">
        <f t="shared" ref="DL22:DM22" si="648">SUM(DL23:DL27)</f>
        <v>5449</v>
      </c>
      <c r="DM22" s="70">
        <f t="shared" si="648"/>
        <v>6489</v>
      </c>
      <c r="DN22" s="118">
        <f t="shared" ref="DN22:DN28" si="649">SUM(DB22:DM22)</f>
        <v>68374</v>
      </c>
      <c r="DO22" s="150">
        <f t="shared" ref="DO22:DO30" si="650">SUM(DB22:DM22)/$DN$4</f>
        <v>5697.833333333333</v>
      </c>
      <c r="DP22" s="543">
        <f t="shared" ref="DP22:DQ22" si="651">SUM(DP23:DP27)</f>
        <v>5876</v>
      </c>
      <c r="DQ22" s="70">
        <f t="shared" si="651"/>
        <v>6005</v>
      </c>
      <c r="DR22" s="29">
        <f t="shared" ref="DR22:DS22" si="652">SUM(DR23:DR27)</f>
        <v>4527</v>
      </c>
      <c r="DS22" s="170">
        <f t="shared" si="652"/>
        <v>6637</v>
      </c>
      <c r="DT22" s="29">
        <f t="shared" ref="DT22:DU22" si="653">SUM(DT23:DT27)</f>
        <v>5260</v>
      </c>
      <c r="DU22" s="170">
        <f t="shared" si="653"/>
        <v>4864</v>
      </c>
      <c r="DV22" s="190">
        <f t="shared" ref="DV22:DW22" si="654">SUM(DV23:DV27)</f>
        <v>7185</v>
      </c>
      <c r="DW22" s="70">
        <f t="shared" si="654"/>
        <v>6539</v>
      </c>
      <c r="DX22" s="543">
        <f t="shared" ref="DX22:DY22" si="655">SUM(DX23:DX27)</f>
        <v>6369</v>
      </c>
      <c r="DY22" s="70">
        <f t="shared" si="655"/>
        <v>6092</v>
      </c>
      <c r="DZ22" s="543">
        <f t="shared" ref="DZ22:EA22" si="656">SUM(DZ23:DZ27)</f>
        <v>5661</v>
      </c>
      <c r="EA22" s="70">
        <f t="shared" si="656"/>
        <v>5692</v>
      </c>
      <c r="EB22" s="118">
        <f t="shared" ref="EB22:EB28" si="657">SUM(DP22:EA22)</f>
        <v>70707</v>
      </c>
      <c r="EC22" s="150">
        <f t="shared" ref="EC22:EC30" si="658">SUM(DP22:EA22)/$EB$4</f>
        <v>5892.25</v>
      </c>
      <c r="ED22" s="543">
        <f t="shared" ref="ED22" si="659">SUM(ED23:ED27)</f>
        <v>5945</v>
      </c>
      <c r="EE22" s="70">
        <f t="shared" ref="EE22:EF22" si="660">SUM(EE23:EE27)</f>
        <v>5368</v>
      </c>
      <c r="EF22" s="29">
        <f t="shared" si="660"/>
        <v>4899</v>
      </c>
      <c r="EG22" s="170">
        <f t="shared" ref="EG22:EI22" si="661">SUM(EG23:EG27)</f>
        <v>5583</v>
      </c>
      <c r="EH22" s="29">
        <f t="shared" si="661"/>
        <v>5091</v>
      </c>
      <c r="EI22" s="170">
        <f t="shared" si="661"/>
        <v>4873</v>
      </c>
      <c r="EJ22" s="190">
        <f t="shared" ref="EJ22:EK22" si="662">SUM(EJ23:EJ27)</f>
        <v>7029</v>
      </c>
      <c r="EK22" s="70">
        <f t="shared" si="662"/>
        <v>6918</v>
      </c>
      <c r="EL22" s="543">
        <f t="shared" ref="EL22:EM22" si="663">SUM(EL23:EL27)</f>
        <v>6814</v>
      </c>
      <c r="EM22" s="70">
        <f t="shared" si="663"/>
        <v>6149</v>
      </c>
      <c r="EN22" s="543">
        <f t="shared" ref="EN22:EO22" si="664">SUM(EN23:EN27)</f>
        <v>5925</v>
      </c>
      <c r="EO22" s="70">
        <f t="shared" si="664"/>
        <v>7311</v>
      </c>
      <c r="EP22" s="118">
        <f t="shared" ref="EP22:EP28" si="665">SUM(ED22:EO22)</f>
        <v>71905</v>
      </c>
      <c r="EQ22" s="150">
        <f t="shared" ref="EQ22:EQ30" si="666">SUM(ED22:EO22)/$EP$4</f>
        <v>5992.083333333333</v>
      </c>
      <c r="ER22" s="543">
        <f t="shared" ref="ER22:ES22" si="667">SUM(ER23:ER27)</f>
        <v>7910</v>
      </c>
      <c r="ES22" s="70">
        <f t="shared" si="667"/>
        <v>7626</v>
      </c>
      <c r="ET22" s="29">
        <f t="shared" ref="ET22:EU22" si="668">SUM(ET23:ET27)</f>
        <v>7794</v>
      </c>
      <c r="EU22" s="170">
        <f t="shared" si="668"/>
        <v>8626</v>
      </c>
      <c r="EV22" s="29">
        <f t="shared" ref="EV22" si="669">SUM(EV23:EV27)</f>
        <v>5384</v>
      </c>
      <c r="EW22" s="170">
        <f t="shared" ref="EW22:EX22" si="670">SUM(EW23:EW27)</f>
        <v>5672</v>
      </c>
      <c r="EX22" s="190">
        <f t="shared" si="670"/>
        <v>6318</v>
      </c>
      <c r="EY22" s="70">
        <f t="shared" ref="EY22" si="671">SUM(EY23:EY27)</f>
        <v>7439</v>
      </c>
      <c r="EZ22" s="543">
        <f t="shared" ref="EZ22:FB22" si="672">SUM(EZ23:EZ27)</f>
        <v>7379</v>
      </c>
      <c r="FA22" s="70">
        <f t="shared" si="672"/>
        <v>6345</v>
      </c>
      <c r="FB22" s="543">
        <f t="shared" si="672"/>
        <v>5889</v>
      </c>
      <c r="FC22" s="70">
        <f t="shared" ref="FC22" si="673">SUM(FC23:FC27)</f>
        <v>6748</v>
      </c>
      <c r="FD22" s="118">
        <f t="shared" ref="FD22:FD28" si="674">SUM(ER22:FC22)</f>
        <v>83130</v>
      </c>
      <c r="FE22" s="150">
        <f t="shared" ref="FE22:FE30" si="675">SUM(ER22:FC22)/$FD$4</f>
        <v>6927.5</v>
      </c>
      <c r="FF22" s="543">
        <f t="shared" ref="FF22:FG22" si="676">SUM(FF23:FF27)</f>
        <v>6090</v>
      </c>
      <c r="FG22" s="70">
        <f t="shared" si="676"/>
        <v>6251</v>
      </c>
      <c r="FH22" s="29">
        <f t="shared" ref="FH22:FI22" si="677">SUM(FH23:FH27)</f>
        <v>5544</v>
      </c>
      <c r="FI22" s="170">
        <f t="shared" si="677"/>
        <v>5761</v>
      </c>
      <c r="FJ22" s="29">
        <f t="shared" ref="FJ22:FK22" si="678">SUM(FJ23:FJ27)</f>
        <v>5343</v>
      </c>
      <c r="FK22" s="170">
        <f t="shared" si="678"/>
        <v>4953</v>
      </c>
      <c r="FL22" s="190">
        <f t="shared" ref="FL22:FM22" si="679">SUM(FL23:FL27)</f>
        <v>6314</v>
      </c>
      <c r="FM22" s="70">
        <f t="shared" si="679"/>
        <v>7482</v>
      </c>
      <c r="FN22" s="543">
        <f t="shared" ref="FN22:FO22" si="680">SUM(FN23:FN27)</f>
        <v>7425</v>
      </c>
      <c r="FO22" s="70">
        <f t="shared" si="680"/>
        <v>7840</v>
      </c>
      <c r="FP22" s="543">
        <f t="shared" ref="FP22:FQ22" si="681">SUM(FP23:FP27)</f>
        <v>6586</v>
      </c>
      <c r="FQ22" s="70">
        <f t="shared" si="681"/>
        <v>7467</v>
      </c>
      <c r="FR22" s="118">
        <f t="shared" ref="FR22:FR28" si="682">SUM(FF22:FQ22)</f>
        <v>77056</v>
      </c>
      <c r="FS22" s="150">
        <f t="shared" ref="FS22:FS30" si="683">SUM(FF22:FQ22)/$FR$4</f>
        <v>6421.333333333333</v>
      </c>
      <c r="FT22" s="543">
        <f t="shared" ref="FT22" si="684">SUM(FT23:FT27)</f>
        <v>6390</v>
      </c>
      <c r="FU22" s="70"/>
      <c r="FV22" s="29"/>
      <c r="FW22" s="170"/>
      <c r="FX22" s="29"/>
      <c r="FY22" s="170"/>
      <c r="FZ22" s="190"/>
      <c r="GA22" s="70"/>
      <c r="GB22" s="543"/>
      <c r="GC22" s="70"/>
      <c r="GD22" s="543"/>
      <c r="GE22" s="70"/>
      <c r="GF22" s="118">
        <f t="shared" ref="GF22:GF28" si="685">SUM(FT22:GE22)</f>
        <v>6390</v>
      </c>
      <c r="GG22" s="150">
        <f t="shared" ref="GG22:GG30" si="686">SUM(FT22:GE22)/$GF$4</f>
        <v>6390</v>
      </c>
      <c r="GH22" s="292">
        <f t="shared" si="306"/>
        <v>599</v>
      </c>
      <c r="GI22" s="1101">
        <f>GH22/EO22</f>
        <v>8.1931336342497607E-2</v>
      </c>
      <c r="GJ22" s="292">
        <f t="shared" ref="GJ22:GJ30" si="687">ES22-ER22</f>
        <v>-284</v>
      </c>
      <c r="GK22" s="1097">
        <f>GJ22/ER22</f>
        <v>-3.5903919089759796E-2</v>
      </c>
      <c r="GL22" s="292">
        <f t="shared" ref="GL22:GL30" si="688">ET22-ES22</f>
        <v>168</v>
      </c>
      <c r="GM22" s="1097">
        <f t="shared" ref="GM22:GM30" si="689">GL22/ES22</f>
        <v>2.2029897718332022E-2</v>
      </c>
      <c r="GN22" s="292">
        <f t="shared" ref="GN22:GN30" si="690">EU22-ET22</f>
        <v>832</v>
      </c>
      <c r="GO22" s="1097">
        <f>GN22/ET22</f>
        <v>0.10674878111367719</v>
      </c>
      <c r="GP22" s="292">
        <f t="shared" ref="GP22:GP30" si="691">EV22-EU22</f>
        <v>-3242</v>
      </c>
      <c r="GQ22" s="1097">
        <f t="shared" ref="GQ22:GQ30" si="692">GP22/EU22</f>
        <v>-0.37584048226292605</v>
      </c>
      <c r="GR22" s="292">
        <f t="shared" ref="GR22:GR30" si="693">EW22-EV22</f>
        <v>288</v>
      </c>
      <c r="GS22" s="1097">
        <f>GR22/EV22</f>
        <v>5.3491827637444277E-2</v>
      </c>
      <c r="GT22" s="292">
        <f t="shared" ref="GT22:GT30" si="694">EX22-EW22</f>
        <v>646</v>
      </c>
      <c r="GU22" s="1154">
        <f t="shared" ref="GU22:GU30" si="695">GT22/EW22</f>
        <v>0.11389280677009873</v>
      </c>
      <c r="GV22" s="292">
        <f t="shared" ref="GV22:GV30" si="696">EY22-EX22</f>
        <v>1121</v>
      </c>
      <c r="GW22" s="1097">
        <f>GV22/EX22</f>
        <v>0.17742956631845522</v>
      </c>
      <c r="GX22" s="292">
        <f t="shared" ref="GX22:GX30" si="697">EZ22-EY22</f>
        <v>-60</v>
      </c>
      <c r="GY22" s="1097">
        <f>GX22/EY22</f>
        <v>-8.0656002150826731E-3</v>
      </c>
      <c r="GZ22" s="292">
        <f t="shared" ref="GZ22:GZ30" si="698">FA22-EZ22</f>
        <v>-1034</v>
      </c>
      <c r="HA22" s="1097">
        <f>GZ22/EZ22</f>
        <v>-0.14012738853503184</v>
      </c>
      <c r="HB22" s="292">
        <f t="shared" ref="HB22:HB30" si="699">FB22-FA22</f>
        <v>-456</v>
      </c>
      <c r="HC22" s="1097">
        <f>HB22/FA22</f>
        <v>-7.1867612293144215E-2</v>
      </c>
      <c r="HD22" s="292">
        <f t="shared" ref="HD22:HD30" si="700">FC22-FB22</f>
        <v>859</v>
      </c>
      <c r="HE22" s="1097">
        <f>HD22/FB22</f>
        <v>0.14586517235523858</v>
      </c>
      <c r="HF22" s="1050">
        <f t="shared" ref="HF22:HF30" si="701">FF22-FC22</f>
        <v>-658</v>
      </c>
      <c r="HG22" s="342">
        <f t="shared" ref="HG22:HG30" si="702">HF22/FC22</f>
        <v>-9.7510373443983403E-2</v>
      </c>
      <c r="HH22" s="1050">
        <f t="shared" ref="HH22:HH30" si="703">FG22-FF22</f>
        <v>161</v>
      </c>
      <c r="HI22" s="342">
        <f>HH22/FF22</f>
        <v>2.6436781609195402E-2</v>
      </c>
      <c r="HJ22" s="1050">
        <f t="shared" ref="HJ22:HJ30" si="704">FH22-FG22</f>
        <v>-707</v>
      </c>
      <c r="HK22" s="342">
        <f>HJ22/FG22</f>
        <v>-0.11310190369540873</v>
      </c>
      <c r="HL22" s="1050">
        <f t="shared" ref="HL22:HL30" si="705">FI22-FH22</f>
        <v>217</v>
      </c>
      <c r="HM22" s="342">
        <f>HL22/FH22</f>
        <v>3.9141414141414144E-2</v>
      </c>
      <c r="HN22" s="1050">
        <f t="shared" ref="HN22:HN30" si="706">FJ22-FI22</f>
        <v>-418</v>
      </c>
      <c r="HO22" s="342">
        <f>HN22/FI22</f>
        <v>-7.255684776948447E-2</v>
      </c>
      <c r="HP22" s="1050">
        <f t="shared" ref="HP22:HP30" si="707">FK22-FJ22</f>
        <v>-390</v>
      </c>
      <c r="HQ22" s="342">
        <f>HP22/FJ22</f>
        <v>-7.2992700729927001E-2</v>
      </c>
      <c r="HR22" s="1050">
        <f t="shared" ref="HR22:HR30" si="708">FL22-FK22</f>
        <v>1361</v>
      </c>
      <c r="HS22" s="342">
        <f>HR22/FK22</f>
        <v>0.27478295982232992</v>
      </c>
      <c r="HT22" s="1050">
        <f t="shared" ref="HT22:HT30" si="709">FM22-FL22</f>
        <v>1168</v>
      </c>
      <c r="HU22" s="342">
        <f>HT22/FL22</f>
        <v>0.18498574596135572</v>
      </c>
      <c r="HV22" s="1050">
        <f t="shared" ref="HV22:HV30" si="710">FN22-FM22</f>
        <v>-57</v>
      </c>
      <c r="HW22" s="342">
        <f t="shared" ref="HW22:HW30" si="711">HV22/FM22</f>
        <v>-7.6182838813151563E-3</v>
      </c>
      <c r="HX22" s="1050">
        <f t="shared" ref="HX22:HX30" si="712">FO22-FN22</f>
        <v>415</v>
      </c>
      <c r="HY22" s="342">
        <f t="shared" ref="HY22:HY30" si="713">HX22/FN22</f>
        <v>5.5892255892255889E-2</v>
      </c>
      <c r="HZ22" s="1050">
        <f t="shared" ref="HZ22:HZ30" si="714">FP22-FO22</f>
        <v>-1254</v>
      </c>
      <c r="IA22" s="342">
        <f>HZ22/FO22</f>
        <v>-0.15994897959183674</v>
      </c>
      <c r="IB22" s="1050">
        <f t="shared" ref="IB22:IB30" si="715">FQ22-FP22</f>
        <v>881</v>
      </c>
      <c r="IC22" s="342">
        <f t="shared" ref="IC22:IC30" si="716">IB22/FP22</f>
        <v>0.1337686000607349</v>
      </c>
      <c r="ID22" s="1050">
        <f t="shared" ref="ID22:ID30" si="717">FT22-FQ22</f>
        <v>-1077</v>
      </c>
      <c r="IE22" s="342">
        <f t="shared" ref="IE22:IE30" si="718">ID22/FQ22</f>
        <v>-0.14423463238248294</v>
      </c>
      <c r="IF22" s="1050">
        <f t="shared" ref="IF22:IF30" si="719">FU22-FT22</f>
        <v>-6390</v>
      </c>
      <c r="IG22" s="342">
        <f>IF22/FT22</f>
        <v>-1</v>
      </c>
      <c r="IH22" s="1050">
        <f t="shared" ref="IH22:IH30" si="720">FX22-FU22</f>
        <v>0</v>
      </c>
      <c r="II22" s="342" t="e">
        <f>IH22/FU22</f>
        <v>#DIV/0!</v>
      </c>
      <c r="IJ22" s="1050">
        <f t="shared" ref="IJ22:IJ30" si="721">FZ22-FV22</f>
        <v>0</v>
      </c>
      <c r="IK22" s="342" t="e">
        <f>IJ22/FV22</f>
        <v>#DIV/0!</v>
      </c>
      <c r="IL22" s="1050">
        <f t="shared" ref="IL22:IL30" si="722">FX22-FW22</f>
        <v>0</v>
      </c>
      <c r="IM22" s="342" t="e">
        <f>IL22/FW22</f>
        <v>#DIV/0!</v>
      </c>
      <c r="IN22" s="1050">
        <f t="shared" ref="IN22:IN30" si="723">FY22-FX22</f>
        <v>0</v>
      </c>
      <c r="IO22" s="342" t="e">
        <f>IN22/FX22</f>
        <v>#DIV/0!</v>
      </c>
      <c r="IP22" s="1050">
        <f t="shared" ref="IP22:IP30" si="724">FZ22-FY22</f>
        <v>0</v>
      </c>
      <c r="IQ22" s="342" t="e">
        <f>IP22/FY22</f>
        <v>#DIV/0!</v>
      </c>
      <c r="IR22" s="1050">
        <f t="shared" ref="IR22:IR30" si="725">GA22-FZ22</f>
        <v>0</v>
      </c>
      <c r="IS22" s="1292" t="e">
        <f>IR22/FZ22</f>
        <v>#DIV/0!</v>
      </c>
      <c r="IT22" s="1050">
        <f t="shared" ref="IT22:IT30" si="726">GB22-GA22</f>
        <v>0</v>
      </c>
      <c r="IU22" s="342" t="e">
        <f>IT22/GA22</f>
        <v>#DIV/0!</v>
      </c>
      <c r="IV22" s="1050">
        <f t="shared" ref="IV22:IV30" si="727">GC22-GB22</f>
        <v>0</v>
      </c>
      <c r="IW22" s="342" t="e">
        <f>IV22/GB22</f>
        <v>#DIV/0!</v>
      </c>
      <c r="IX22" s="1050">
        <f t="shared" ref="IX22:IX30" si="728">GD22-GC22</f>
        <v>0</v>
      </c>
      <c r="IY22" s="342" t="e">
        <f>IX22/GC22</f>
        <v>#DIV/0!</v>
      </c>
      <c r="IZ22" s="1050">
        <f t="shared" ref="IZ22:IZ30" si="729">GE22-GD22</f>
        <v>0</v>
      </c>
      <c r="JA22" s="1306" t="e">
        <f>IZ22/GD22</f>
        <v>#DIV/0!</v>
      </c>
      <c r="JB22" s="1050">
        <f t="shared" ref="JB22:JB30" si="730">FF22</f>
        <v>6090</v>
      </c>
      <c r="JC22" s="880">
        <f t="shared" ref="JC22:JC30" si="731">FT22</f>
        <v>6390</v>
      </c>
      <c r="JD22" s="113">
        <f t="shared" ref="JD22:JD30" si="732">JC22-JB22</f>
        <v>300</v>
      </c>
      <c r="JE22" s="100">
        <f t="shared" ref="JE22:JE30" si="733">IF(ISERROR(JD22/JB22),0,JD22/JB22)</f>
        <v>4.9261083743842367E-2</v>
      </c>
      <c r="JF22" s="1174"/>
      <c r="JG22" t="str">
        <f t="shared" ref="JG22:JG30" si="734">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35">AJ22</f>
        <v>6768</v>
      </c>
      <c r="JT22" s="241">
        <f t="shared" ref="JT22:JT30" si="736">AK22</f>
        <v>6949</v>
      </c>
      <c r="JU22" s="241">
        <f t="shared" ref="JU22:JU30" si="737">AL22</f>
        <v>5345</v>
      </c>
      <c r="JV22" s="241">
        <f t="shared" ref="JV22:JV30" si="738">AM22</f>
        <v>9088</v>
      </c>
      <c r="JW22" s="241">
        <f t="shared" ref="JW22:JW30" si="739">AN22</f>
        <v>6219</v>
      </c>
      <c r="JX22" s="241">
        <f t="shared" ref="JX22:JX30" si="740">AO22</f>
        <v>5518</v>
      </c>
      <c r="JY22" s="241">
        <f t="shared" ref="JY22:JY30" si="741">AP22</f>
        <v>7380</v>
      </c>
      <c r="JZ22" s="241">
        <f t="shared" ref="JZ22:JZ30" si="742">AQ22</f>
        <v>6960</v>
      </c>
      <c r="KA22" s="241">
        <f t="shared" ref="KA22:KA30" si="743">AR22</f>
        <v>6079</v>
      </c>
      <c r="KB22" s="241">
        <f t="shared" ref="KB22:KB30" si="744">AS22</f>
        <v>6613</v>
      </c>
      <c r="KC22" s="241">
        <f t="shared" ref="KC22:KC30" si="745">AT22</f>
        <v>8313</v>
      </c>
      <c r="KD22" s="241">
        <f t="shared" ref="KD22:KD30" si="746">AU22</f>
        <v>6310</v>
      </c>
      <c r="KE22" s="241">
        <f t="shared" ref="KE22:KE30" si="747">AX22</f>
        <v>7221</v>
      </c>
      <c r="KF22" s="241">
        <f t="shared" ref="KF22:KF30" si="748">AY22</f>
        <v>6954</v>
      </c>
      <c r="KG22" s="241">
        <f t="shared" ref="KG22:KG30" si="749">AZ22</f>
        <v>7492</v>
      </c>
      <c r="KH22" s="241">
        <f t="shared" ref="KH22:KH30" si="750">BA22</f>
        <v>13806</v>
      </c>
      <c r="KI22" s="241">
        <f t="shared" ref="KI22:KI30" si="751">BB22</f>
        <v>8718</v>
      </c>
      <c r="KJ22" s="241">
        <f t="shared" ref="KJ22:KJ30" si="752">BC22</f>
        <v>7584</v>
      </c>
      <c r="KK22" s="241">
        <f t="shared" ref="KK22:KK30" si="753">BD22</f>
        <v>8400</v>
      </c>
      <c r="KL22" s="241">
        <f t="shared" ref="KL22:KL30" si="754">BE22</f>
        <v>6710</v>
      </c>
      <c r="KM22" s="241">
        <f t="shared" ref="KM22:KM30" si="755">BF22</f>
        <v>6732</v>
      </c>
      <c r="KN22" s="241">
        <f t="shared" ref="KN22:KN30" si="756">BG22</f>
        <v>6700</v>
      </c>
      <c r="KO22" s="241">
        <f t="shared" ref="KO22:KO30" si="757">BH22</f>
        <v>6663</v>
      </c>
      <c r="KP22" s="241">
        <f t="shared" ref="KP22:KP30" si="758">BI22</f>
        <v>7110</v>
      </c>
      <c r="KQ22" s="650">
        <f t="shared" ref="KQ22:KQ30" si="759">BL22</f>
        <v>7534</v>
      </c>
      <c r="KR22" s="650">
        <f t="shared" ref="KR22:KR30" si="760">BM22</f>
        <v>6935</v>
      </c>
      <c r="KS22" s="650">
        <f t="shared" ref="KS22:KS30" si="761">BN22</f>
        <v>7341</v>
      </c>
      <c r="KT22" s="650">
        <f t="shared" ref="KT22:KT30" si="762">BO22</f>
        <v>14182</v>
      </c>
      <c r="KU22" s="650">
        <f t="shared" ref="KU22:KU30" si="763">BP22</f>
        <v>7075</v>
      </c>
      <c r="KV22" s="650">
        <f t="shared" ref="KV22:KV30" si="764">BQ22</f>
        <v>6975</v>
      </c>
      <c r="KW22" s="650">
        <f t="shared" ref="KW22:KW30" si="765">BR22</f>
        <v>8839</v>
      </c>
      <c r="KX22" s="650">
        <f t="shared" ref="KX22:KX30" si="766">BS22</f>
        <v>7077</v>
      </c>
      <c r="KY22" s="650">
        <f t="shared" ref="KY22:KY30" si="767">BT22</f>
        <v>8034</v>
      </c>
      <c r="KZ22" s="650">
        <f t="shared" ref="KZ22:KZ30" si="768">BU22</f>
        <v>8445</v>
      </c>
      <c r="LA22" s="650">
        <f t="shared" ref="LA22:LA30" si="769">BV22</f>
        <v>6607</v>
      </c>
      <c r="LB22" s="650">
        <f t="shared" ref="LB22:LB30" si="770">BW22</f>
        <v>7352</v>
      </c>
      <c r="LC22" s="742">
        <f t="shared" ref="LC22:LC30" si="771">BZ22</f>
        <v>7541</v>
      </c>
      <c r="LD22" s="742">
        <f t="shared" ref="LD22:LD30" si="772">CA22</f>
        <v>7048</v>
      </c>
      <c r="LE22" s="742">
        <f t="shared" ref="LE22:LE30" si="773">CB22</f>
        <v>6782</v>
      </c>
      <c r="LF22" s="742">
        <f t="shared" ref="LF22:LF30" si="774">CC22</f>
        <v>7289</v>
      </c>
      <c r="LG22" s="742">
        <f t="shared" ref="LG22:LG30" si="775">CD22</f>
        <v>7028</v>
      </c>
      <c r="LH22" s="742">
        <f t="shared" ref="LH22:LH30" si="776">CE22</f>
        <v>7247</v>
      </c>
      <c r="LI22" s="742">
        <f t="shared" ref="LI22:LI30" si="777">CF22</f>
        <v>6883</v>
      </c>
      <c r="LJ22" s="742">
        <f t="shared" ref="LJ22:LJ30" si="778">CG22</f>
        <v>7569</v>
      </c>
      <c r="LK22" s="742">
        <f t="shared" ref="LK22:LK30" si="779">CH22</f>
        <v>7006</v>
      </c>
      <c r="LL22" s="742">
        <f t="shared" ref="LL22:LL30" si="780">CI22</f>
        <v>6358</v>
      </c>
      <c r="LM22" s="742">
        <f t="shared" ref="LM22:LM30" si="781">CJ22</f>
        <v>5948</v>
      </c>
      <c r="LN22" s="742">
        <f t="shared" ref="LN22:LN30" si="782">CK22</f>
        <v>6524</v>
      </c>
      <c r="LO22" s="792">
        <f t="shared" ref="LO22:LO30" si="783">CN22</f>
        <v>6679</v>
      </c>
      <c r="LP22" s="792">
        <f t="shared" ref="LP22:LP30" si="784">CO22</f>
        <v>7131</v>
      </c>
      <c r="LQ22" s="792">
        <f t="shared" ref="LQ22:LQ30" si="785">CP22</f>
        <v>6183</v>
      </c>
      <c r="LR22" s="792">
        <f t="shared" ref="LR22:LR30" si="786">CQ22</f>
        <v>7343</v>
      </c>
      <c r="LS22" s="792">
        <f t="shared" ref="LS22:LS30" si="787">CR22</f>
        <v>6061</v>
      </c>
      <c r="LT22" s="792">
        <f t="shared" ref="LT22:LT30" si="788">CS22</f>
        <v>6053</v>
      </c>
      <c r="LU22" s="792">
        <f t="shared" ref="LU22:LU30" si="789">CT22</f>
        <v>6951</v>
      </c>
      <c r="LV22" s="792">
        <f t="shared" ref="LV22:LV30" si="790">CU22</f>
        <v>6584</v>
      </c>
      <c r="LW22" s="792">
        <f t="shared" ref="LW22:LW30" si="791">CV22</f>
        <v>6181</v>
      </c>
      <c r="LX22" s="792">
        <f t="shared" ref="LX22:LX30" si="792">CW22</f>
        <v>5205</v>
      </c>
      <c r="LY22" s="792">
        <f t="shared" ref="LY22:LY30" si="793">CX22</f>
        <v>5680</v>
      </c>
      <c r="LZ22" s="792">
        <f t="shared" ref="LZ22:LZ30" si="794">CY22</f>
        <v>5484</v>
      </c>
      <c r="MA22" s="967">
        <f t="shared" ref="MA22:MA30" si="795">DB22</f>
        <v>5350</v>
      </c>
      <c r="MB22" s="967">
        <f t="shared" ref="MB22:MB30" si="796">DC22</f>
        <v>6023</v>
      </c>
      <c r="MC22" s="967">
        <f t="shared" ref="MC22:MC30" si="797">DD22</f>
        <v>4888</v>
      </c>
      <c r="MD22" s="967">
        <f t="shared" ref="MD22:MD30" si="798">DE22</f>
        <v>5606</v>
      </c>
      <c r="ME22" s="967">
        <f t="shared" ref="ME22:ME30" si="799">DF22</f>
        <v>4913</v>
      </c>
      <c r="MF22" s="967">
        <f t="shared" ref="MF22:MF30" si="800">DG22</f>
        <v>4578</v>
      </c>
      <c r="MG22" s="967">
        <f t="shared" ref="MG22:MG30" si="801">DH22</f>
        <v>6718</v>
      </c>
      <c r="MH22" s="967">
        <f t="shared" ref="MH22:MH30" si="802">DI22</f>
        <v>6309</v>
      </c>
      <c r="MI22" s="967">
        <f t="shared" ref="MI22:MI30" si="803">DJ22</f>
        <v>6009</v>
      </c>
      <c r="MJ22" s="967">
        <f t="shared" ref="MJ22:MJ30" si="804">DK22</f>
        <v>6042</v>
      </c>
      <c r="MK22" s="967">
        <f t="shared" ref="MK22:MK30" si="805">DL22</f>
        <v>5449</v>
      </c>
      <c r="ML22" s="967">
        <f t="shared" ref="ML22:ML30" si="806">DM22</f>
        <v>6489</v>
      </c>
      <c r="MM22" s="989">
        <f t="shared" ref="MM22:MM30" si="807">DP22</f>
        <v>5876</v>
      </c>
      <c r="MN22" s="989">
        <f t="shared" ref="MN22:MN30" si="808">DQ22</f>
        <v>6005</v>
      </c>
      <c r="MO22" s="989">
        <f t="shared" ref="MO22:MO30" si="809">DR22</f>
        <v>4527</v>
      </c>
      <c r="MP22" s="989">
        <f t="shared" ref="MP22:MP30" si="810">DS22</f>
        <v>6637</v>
      </c>
      <c r="MQ22" s="989">
        <f t="shared" ref="MQ22:MQ30" si="811">DT22</f>
        <v>5260</v>
      </c>
      <c r="MR22" s="989">
        <f t="shared" ref="MR22:MR30" si="812">DU22</f>
        <v>4864</v>
      </c>
      <c r="MS22" s="989">
        <f t="shared" ref="MS22:MS30" si="813">DV22</f>
        <v>7185</v>
      </c>
      <c r="MT22" s="989">
        <f t="shared" ref="MT22:MT30" si="814">DW22</f>
        <v>6539</v>
      </c>
      <c r="MU22" s="989">
        <f t="shared" ref="MU22:MU30" si="815">DX22</f>
        <v>6369</v>
      </c>
      <c r="MV22" s="989">
        <f t="shared" ref="MV22:MV30" si="816">DY22</f>
        <v>6092</v>
      </c>
      <c r="MW22" s="989">
        <f t="shared" ref="MW22:MW30" si="817">DZ22</f>
        <v>5661</v>
      </c>
      <c r="MX22" s="989">
        <f t="shared" ref="MX22:MX30" si="818">EA22</f>
        <v>5692</v>
      </c>
      <c r="MY22" s="1029">
        <f t="shared" ref="MY22:MY30" si="819">ED22</f>
        <v>5945</v>
      </c>
      <c r="MZ22" s="1029">
        <f t="shared" ref="MZ22:MZ30" si="820">EE22</f>
        <v>5368</v>
      </c>
      <c r="NA22" s="1029">
        <f t="shared" ref="NA22:NA30" si="821">EF22</f>
        <v>4899</v>
      </c>
      <c r="NB22" s="1029">
        <f t="shared" ref="NB22:NB30" si="822">EG22</f>
        <v>5583</v>
      </c>
      <c r="NC22" s="1029">
        <f t="shared" ref="NC22:NC30" si="823">EH22</f>
        <v>5091</v>
      </c>
      <c r="ND22" s="1029">
        <f t="shared" ref="ND22:ND30" si="824">EI22</f>
        <v>4873</v>
      </c>
      <c r="NE22" s="1029">
        <f t="shared" ref="NE22:NE30" si="825">EJ22</f>
        <v>7029</v>
      </c>
      <c r="NF22" s="1029">
        <f t="shared" ref="NF22:NF30" si="826">EK22</f>
        <v>6918</v>
      </c>
      <c r="NG22" s="1029">
        <f t="shared" ref="NG22:NG30" si="827">EL22</f>
        <v>6814</v>
      </c>
      <c r="NH22" s="1029">
        <f t="shared" ref="NH22:NH30" si="828">EM22</f>
        <v>6149</v>
      </c>
      <c r="NI22" s="1029">
        <f t="shared" ref="NI22:NI30" si="829">EN22</f>
        <v>5925</v>
      </c>
      <c r="NJ22" s="1029">
        <f t="shared" ref="NJ22:NJ30" si="830">EO22</f>
        <v>7311</v>
      </c>
      <c r="NK22" s="1116">
        <f t="shared" ref="NK22:NK30" si="831">ER22</f>
        <v>7910</v>
      </c>
      <c r="NL22" s="1116">
        <f t="shared" ref="NL22:NL30" si="832">ES22</f>
        <v>7626</v>
      </c>
      <c r="NM22" s="1116">
        <f t="shared" ref="NM22:NM30" si="833">ET22</f>
        <v>7794</v>
      </c>
      <c r="NN22" s="1116">
        <f t="shared" ref="NN22:NN30" si="834">EU22</f>
        <v>8626</v>
      </c>
      <c r="NO22" s="1116">
        <f t="shared" ref="NO22:NO30" si="835">EV22</f>
        <v>5384</v>
      </c>
      <c r="NP22" s="1116">
        <f t="shared" ref="NP22:NP30" si="836">EW22</f>
        <v>5672</v>
      </c>
      <c r="NQ22" s="1116">
        <f t="shared" ref="NQ22:NQ30" si="837">EX22</f>
        <v>6318</v>
      </c>
      <c r="NR22" s="1116">
        <f t="shared" ref="NR22:NR30" si="838">EY22</f>
        <v>7439</v>
      </c>
      <c r="NS22" s="1116">
        <f t="shared" ref="NS22:NS30" si="839">EZ22</f>
        <v>7379</v>
      </c>
      <c r="NT22" s="1116">
        <f t="shared" ref="NT22:NT30" si="840">FA22</f>
        <v>6345</v>
      </c>
      <c r="NU22" s="1116">
        <f t="shared" ref="NU22:NU30" si="841">FB22</f>
        <v>5889</v>
      </c>
      <c r="NV22" s="1116">
        <f t="shared" ref="NV22:NV30" si="842">FC22</f>
        <v>6748</v>
      </c>
      <c r="NW22" s="1201">
        <f t="shared" ref="NW22:NW30" si="843">FF22</f>
        <v>6090</v>
      </c>
      <c r="NX22" s="1201">
        <f t="shared" ref="NX22:NX30" si="844">FG22</f>
        <v>6251</v>
      </c>
      <c r="NY22" s="1201">
        <f t="shared" ref="NY22:NY30" si="845">FH22</f>
        <v>5544</v>
      </c>
      <c r="NZ22" s="1201">
        <f t="shared" ref="NZ22:NZ30" si="846">FI22</f>
        <v>5761</v>
      </c>
      <c r="OA22" s="1201">
        <f t="shared" ref="OA22:OA30" si="847">FJ22</f>
        <v>5343</v>
      </c>
      <c r="OB22" s="1201">
        <f t="shared" ref="OB22:OB30" si="848">FK22</f>
        <v>4953</v>
      </c>
      <c r="OC22" s="1201">
        <f t="shared" ref="OC22:OC30" si="849">FL22</f>
        <v>6314</v>
      </c>
      <c r="OD22" s="1201">
        <f t="shared" ref="OD22:OD30" si="850">FM22</f>
        <v>7482</v>
      </c>
      <c r="OE22" s="1201">
        <f t="shared" ref="OE22:OE30" si="851">FN22</f>
        <v>7425</v>
      </c>
      <c r="OF22" s="1201">
        <f t="shared" ref="OF22:OF30" si="852">FO22</f>
        <v>7840</v>
      </c>
      <c r="OG22" s="1201">
        <f t="shared" ref="OG22:OG30" si="853">FP22</f>
        <v>6586</v>
      </c>
      <c r="OH22" s="1201">
        <f t="shared" ref="OH22:OH30" si="854">FQ22</f>
        <v>7467</v>
      </c>
      <c r="OI22" s="1271">
        <f t="shared" ref="OI22:OI30" si="855">FT22</f>
        <v>6390</v>
      </c>
      <c r="OJ22" s="1271">
        <f t="shared" ref="OJ22:ON30" si="856">FU22</f>
        <v>0</v>
      </c>
      <c r="OK22" s="1271">
        <f t="shared" si="856"/>
        <v>0</v>
      </c>
      <c r="OL22" s="1271">
        <f t="shared" si="856"/>
        <v>0</v>
      </c>
      <c r="OM22" s="1271">
        <f t="shared" si="856"/>
        <v>0</v>
      </c>
      <c r="ON22" s="1271">
        <f t="shared" si="856"/>
        <v>0</v>
      </c>
      <c r="OO22" s="1271">
        <f t="shared" ref="OO22:OO30" si="857">FZ22</f>
        <v>0</v>
      </c>
      <c r="OP22" s="1271">
        <f t="shared" ref="OP22:OP30" si="858">GA22</f>
        <v>0</v>
      </c>
      <c r="OQ22" s="1271">
        <f t="shared" ref="OQ22:OQ30" si="859">GB22</f>
        <v>0</v>
      </c>
      <c r="OR22" s="1271">
        <f t="shared" ref="OR22:OR30" si="860">GC22</f>
        <v>0</v>
      </c>
      <c r="OS22" s="1271">
        <f t="shared" ref="OS22:OS30" si="861">GD22</f>
        <v>0</v>
      </c>
      <c r="OT22" s="1271">
        <f t="shared" ref="OT22:OT30" si="862">GE22</f>
        <v>0</v>
      </c>
    </row>
    <row r="23" spans="1:410" x14ac:dyDescent="0.3">
      <c r="A23" s="628"/>
      <c r="B23" s="50"/>
      <c r="C23" s="50" t="s">
        <v>33</v>
      </c>
      <c r="E23" s="1334" t="s">
        <v>38</v>
      </c>
      <c r="F23" s="1334"/>
      <c r="G23" s="1335"/>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3"/>
        <v>45332</v>
      </c>
      <c r="AW23" s="150">
        <f t="shared" si="614"/>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17"/>
        <v>53417</v>
      </c>
      <c r="BK23" s="150">
        <f t="shared" si="618"/>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5"/>
        <v>51243</v>
      </c>
      <c r="BY23" s="150">
        <f t="shared" si="626"/>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3"/>
        <v>37691</v>
      </c>
      <c r="CM23" s="150">
        <f t="shared" si="634"/>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1"/>
        <v>33934</v>
      </c>
      <c r="DA23" s="150">
        <f t="shared" si="642"/>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49"/>
        <v>26737</v>
      </c>
      <c r="DO23" s="150">
        <f t="shared" si="650"/>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57"/>
        <v>28539</v>
      </c>
      <c r="EC23" s="150">
        <f t="shared" si="658"/>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5"/>
        <v>26797</v>
      </c>
      <c r="EQ23" s="150">
        <f t="shared" si="666"/>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4"/>
        <v>28720</v>
      </c>
      <c r="FE23" s="150">
        <f t="shared" si="675"/>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82"/>
        <v>26706</v>
      </c>
      <c r="FS23" s="150">
        <f t="shared" si="683"/>
        <v>2225.5</v>
      </c>
      <c r="FT23" s="187">
        <v>2060</v>
      </c>
      <c r="FU23" s="64"/>
      <c r="FV23" s="20"/>
      <c r="FW23" s="64"/>
      <c r="FX23" s="20"/>
      <c r="FY23" s="64"/>
      <c r="FZ23" s="187"/>
      <c r="GA23" s="64"/>
      <c r="GB23" s="187"/>
      <c r="GC23" s="64"/>
      <c r="GD23" s="187"/>
      <c r="GE23" s="64"/>
      <c r="GF23" s="118">
        <f t="shared" si="685"/>
        <v>2060</v>
      </c>
      <c r="GG23" s="150">
        <f t="shared" si="686"/>
        <v>2060</v>
      </c>
      <c r="GH23" s="292">
        <f t="shared" si="306"/>
        <v>106</v>
      </c>
      <c r="GI23" s="1101">
        <f>GH23/EO23</f>
        <v>4.842393787117405E-2</v>
      </c>
      <c r="GJ23" s="292">
        <f t="shared" si="687"/>
        <v>-242</v>
      </c>
      <c r="GK23" s="1097">
        <f>GJ23/ER23</f>
        <v>-0.10544662309368191</v>
      </c>
      <c r="GL23" s="292">
        <f t="shared" si="688"/>
        <v>66</v>
      </c>
      <c r="GM23" s="1097">
        <f t="shared" si="689"/>
        <v>3.2148075986361421E-2</v>
      </c>
      <c r="GN23" s="292">
        <f t="shared" si="690"/>
        <v>363</v>
      </c>
      <c r="GO23" s="1097">
        <f>GN23/ET23</f>
        <v>0.17130722038697499</v>
      </c>
      <c r="GP23" s="292">
        <f t="shared" si="691"/>
        <v>-467</v>
      </c>
      <c r="GQ23" s="1097">
        <f t="shared" si="692"/>
        <v>-0.18815471394037067</v>
      </c>
      <c r="GR23" s="292">
        <f t="shared" si="693"/>
        <v>76</v>
      </c>
      <c r="GS23" s="1097">
        <f>GR23/EV23</f>
        <v>3.7717121588089333E-2</v>
      </c>
      <c r="GT23" s="292">
        <f t="shared" si="694"/>
        <v>586</v>
      </c>
      <c r="GU23" s="1154">
        <f t="shared" si="695"/>
        <v>0.2802486848397896</v>
      </c>
      <c r="GV23" s="292">
        <f t="shared" si="696"/>
        <v>860</v>
      </c>
      <c r="GW23" s="1097">
        <f>GV23/EX23</f>
        <v>0.3212551363466567</v>
      </c>
      <c r="GX23" s="292">
        <f t="shared" si="697"/>
        <v>-673</v>
      </c>
      <c r="GY23" s="1097">
        <f>GX23/EY23</f>
        <v>-0.19027424370935822</v>
      </c>
      <c r="GZ23" s="292">
        <f t="shared" si="698"/>
        <v>-747</v>
      </c>
      <c r="HA23" s="1097">
        <f>GZ23/EZ23</f>
        <v>-0.2608240223463687</v>
      </c>
      <c r="HB23" s="292">
        <f t="shared" si="699"/>
        <v>-34</v>
      </c>
      <c r="HC23" s="1097">
        <f>HB23/FA23</f>
        <v>-1.6060462919225318E-2</v>
      </c>
      <c r="HD23" s="292">
        <f t="shared" si="700"/>
        <v>304</v>
      </c>
      <c r="HE23" s="1097">
        <f>HD23/FB23</f>
        <v>0.1459433509361498</v>
      </c>
      <c r="HF23" s="1050">
        <f t="shared" si="701"/>
        <v>-378</v>
      </c>
      <c r="HG23" s="342">
        <f t="shared" si="702"/>
        <v>-0.15835777126099707</v>
      </c>
      <c r="HH23" s="1050">
        <f t="shared" si="703"/>
        <v>-80</v>
      </c>
      <c r="HI23" s="342">
        <f>HH23/FF23</f>
        <v>-3.9820806371329016E-2</v>
      </c>
      <c r="HJ23" s="1050">
        <f t="shared" si="704"/>
        <v>-219</v>
      </c>
      <c r="HK23" s="342">
        <f>HJ23/FG23</f>
        <v>-0.11353032659409021</v>
      </c>
      <c r="HL23" s="1050">
        <f t="shared" si="705"/>
        <v>265</v>
      </c>
      <c r="HM23" s="342">
        <f>HL23/FH23</f>
        <v>0.15497076023391812</v>
      </c>
      <c r="HN23" s="1050">
        <f t="shared" si="706"/>
        <v>-283</v>
      </c>
      <c r="HO23" s="342">
        <f>HN23/FI23</f>
        <v>-0.14329113924050632</v>
      </c>
      <c r="HP23" s="1050">
        <f t="shared" si="707"/>
        <v>-80</v>
      </c>
      <c r="HQ23" s="342">
        <f>HP23/FJ23</f>
        <v>-4.7281323877068557E-2</v>
      </c>
      <c r="HR23" s="1050">
        <f t="shared" si="708"/>
        <v>1028</v>
      </c>
      <c r="HS23" s="342">
        <f>HR23/FK23</f>
        <v>0.63771712158808935</v>
      </c>
      <c r="HT23" s="1050">
        <f t="shared" si="709"/>
        <v>902</v>
      </c>
      <c r="HU23" s="342">
        <f>HT23/FL23</f>
        <v>0.34166666666666667</v>
      </c>
      <c r="HV23" s="1050">
        <f t="shared" si="710"/>
        <v>-953</v>
      </c>
      <c r="HW23" s="342">
        <f t="shared" si="711"/>
        <v>-0.26905702992659514</v>
      </c>
      <c r="HX23" s="1050">
        <f t="shared" si="712"/>
        <v>-27</v>
      </c>
      <c r="HY23" s="342">
        <f t="shared" si="713"/>
        <v>-1.0428736964078795E-2</v>
      </c>
      <c r="HZ23" s="1050">
        <f t="shared" si="714"/>
        <v>-408</v>
      </c>
      <c r="IA23" s="342">
        <f>HZ23/FO23</f>
        <v>-0.15925058548009369</v>
      </c>
      <c r="IB23" s="1050">
        <f t="shared" si="715"/>
        <v>138</v>
      </c>
      <c r="IC23" s="342">
        <f t="shared" si="716"/>
        <v>6.4066852367688026E-2</v>
      </c>
      <c r="ID23" s="1050">
        <f t="shared" si="717"/>
        <v>-232</v>
      </c>
      <c r="IE23" s="342">
        <f t="shared" si="718"/>
        <v>-0.1012216404886562</v>
      </c>
      <c r="IF23" s="1050">
        <f t="shared" si="719"/>
        <v>-2060</v>
      </c>
      <c r="IG23" s="342">
        <f>IF23/FT23</f>
        <v>-1</v>
      </c>
      <c r="IH23" s="1050">
        <f t="shared" si="720"/>
        <v>0</v>
      </c>
      <c r="II23" s="342" t="e">
        <f>IH23/FU23</f>
        <v>#DIV/0!</v>
      </c>
      <c r="IJ23" s="1050">
        <f t="shared" si="721"/>
        <v>0</v>
      </c>
      <c r="IK23" s="342" t="e">
        <f>IJ23/FV23</f>
        <v>#DIV/0!</v>
      </c>
      <c r="IL23" s="1050">
        <f t="shared" si="722"/>
        <v>0</v>
      </c>
      <c r="IM23" s="342" t="e">
        <f>IL23/FW23</f>
        <v>#DIV/0!</v>
      </c>
      <c r="IN23" s="1050">
        <f t="shared" si="723"/>
        <v>0</v>
      </c>
      <c r="IO23" s="342" t="e">
        <f>IN23/FX23</f>
        <v>#DIV/0!</v>
      </c>
      <c r="IP23" s="1050">
        <f t="shared" si="724"/>
        <v>0</v>
      </c>
      <c r="IQ23" s="342" t="e">
        <f>IP23/FY23</f>
        <v>#DIV/0!</v>
      </c>
      <c r="IR23" s="1050">
        <f t="shared" si="725"/>
        <v>0</v>
      </c>
      <c r="IS23" s="1292" t="e">
        <f>IR23/FZ23</f>
        <v>#DIV/0!</v>
      </c>
      <c r="IT23" s="1050">
        <f t="shared" si="726"/>
        <v>0</v>
      </c>
      <c r="IU23" s="342" t="e">
        <f>IT23/GA23</f>
        <v>#DIV/0!</v>
      </c>
      <c r="IV23" s="1050">
        <f t="shared" si="727"/>
        <v>0</v>
      </c>
      <c r="IW23" s="342" t="e">
        <f>IV23/GB23</f>
        <v>#DIV/0!</v>
      </c>
      <c r="IX23" s="1050">
        <f t="shared" si="728"/>
        <v>0</v>
      </c>
      <c r="IY23" s="342" t="e">
        <f>IX23/GC23</f>
        <v>#DIV/0!</v>
      </c>
      <c r="IZ23" s="1050">
        <f t="shared" si="729"/>
        <v>0</v>
      </c>
      <c r="JA23" s="1306" t="e">
        <f>IZ23/GD23</f>
        <v>#DIV/0!</v>
      </c>
      <c r="JB23" s="1050">
        <f t="shared" si="730"/>
        <v>2009</v>
      </c>
      <c r="JC23" s="881">
        <f t="shared" si="731"/>
        <v>2060</v>
      </c>
      <c r="JD23" s="113">
        <f t="shared" si="732"/>
        <v>51</v>
      </c>
      <c r="JE23" s="100">
        <f t="shared" si="733"/>
        <v>2.538576406172225E-2</v>
      </c>
      <c r="JF23" s="1174"/>
      <c r="JG23" t="str">
        <f t="shared" si="734"/>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35"/>
        <v>3180</v>
      </c>
      <c r="JT23" s="241">
        <f t="shared" si="736"/>
        <v>3306</v>
      </c>
      <c r="JU23" s="241">
        <f t="shared" si="737"/>
        <v>2691</v>
      </c>
      <c r="JV23" s="241">
        <f t="shared" si="738"/>
        <v>6924</v>
      </c>
      <c r="JW23" s="241">
        <f t="shared" si="739"/>
        <v>3563</v>
      </c>
      <c r="JX23" s="241">
        <f t="shared" si="740"/>
        <v>2917</v>
      </c>
      <c r="JY23" s="241">
        <f t="shared" si="741"/>
        <v>3859</v>
      </c>
      <c r="JZ23" s="241">
        <f t="shared" si="742"/>
        <v>3634</v>
      </c>
      <c r="KA23" s="241">
        <f t="shared" si="743"/>
        <v>3071</v>
      </c>
      <c r="KB23" s="241">
        <f t="shared" si="744"/>
        <v>3359</v>
      </c>
      <c r="KC23" s="241">
        <f t="shared" si="745"/>
        <v>5207</v>
      </c>
      <c r="KD23" s="241">
        <f t="shared" si="746"/>
        <v>3621</v>
      </c>
      <c r="KE23" s="241">
        <f t="shared" si="747"/>
        <v>3813</v>
      </c>
      <c r="KF23" s="241">
        <f t="shared" si="748"/>
        <v>3624</v>
      </c>
      <c r="KG23" s="241">
        <f t="shared" si="749"/>
        <v>4407</v>
      </c>
      <c r="KH23" s="241">
        <f t="shared" si="750"/>
        <v>9602</v>
      </c>
      <c r="KI23" s="241">
        <f t="shared" si="751"/>
        <v>4942</v>
      </c>
      <c r="KJ23" s="241">
        <f t="shared" si="752"/>
        <v>4326</v>
      </c>
      <c r="KK23" s="241">
        <f t="shared" si="753"/>
        <v>5169</v>
      </c>
      <c r="KL23" s="241">
        <f t="shared" si="754"/>
        <v>3640</v>
      </c>
      <c r="KM23" s="241">
        <f t="shared" si="755"/>
        <v>3557</v>
      </c>
      <c r="KN23" s="241">
        <f t="shared" si="756"/>
        <v>3419</v>
      </c>
      <c r="KO23" s="241">
        <f t="shared" si="757"/>
        <v>3275</v>
      </c>
      <c r="KP23" s="241">
        <f t="shared" si="758"/>
        <v>3643</v>
      </c>
      <c r="KQ23" s="650">
        <f t="shared" si="759"/>
        <v>3725</v>
      </c>
      <c r="KR23" s="650">
        <f t="shared" si="760"/>
        <v>3562</v>
      </c>
      <c r="KS23" s="650">
        <f t="shared" si="761"/>
        <v>3929</v>
      </c>
      <c r="KT23" s="650">
        <f t="shared" si="762"/>
        <v>10525</v>
      </c>
      <c r="KU23" s="650">
        <f t="shared" si="763"/>
        <v>3489</v>
      </c>
      <c r="KV23" s="650">
        <f t="shared" si="764"/>
        <v>3627</v>
      </c>
      <c r="KW23" s="650">
        <f t="shared" si="765"/>
        <v>4536</v>
      </c>
      <c r="KX23" s="650">
        <f t="shared" si="766"/>
        <v>3422</v>
      </c>
      <c r="KY23" s="650">
        <f t="shared" si="767"/>
        <v>3883</v>
      </c>
      <c r="KZ23" s="650">
        <f t="shared" si="768"/>
        <v>4341</v>
      </c>
      <c r="LA23" s="650">
        <f t="shared" si="769"/>
        <v>3143</v>
      </c>
      <c r="LB23" s="650">
        <f t="shared" si="770"/>
        <v>3061</v>
      </c>
      <c r="LC23" s="742">
        <f t="shared" si="771"/>
        <v>2991</v>
      </c>
      <c r="LD23" s="742">
        <f t="shared" si="772"/>
        <v>2923</v>
      </c>
      <c r="LE23" s="742">
        <f t="shared" si="773"/>
        <v>3233</v>
      </c>
      <c r="LF23" s="742">
        <f t="shared" si="774"/>
        <v>3750</v>
      </c>
      <c r="LG23" s="742">
        <f t="shared" si="775"/>
        <v>3383</v>
      </c>
      <c r="LH23" s="742">
        <f t="shared" si="776"/>
        <v>3099</v>
      </c>
      <c r="LI23" s="742">
        <f t="shared" si="777"/>
        <v>3381</v>
      </c>
      <c r="LJ23" s="742">
        <f t="shared" si="778"/>
        <v>3386</v>
      </c>
      <c r="LK23" s="742">
        <f t="shared" si="779"/>
        <v>3149</v>
      </c>
      <c r="LL23" s="742">
        <f t="shared" si="780"/>
        <v>2768</v>
      </c>
      <c r="LM23" s="742">
        <f t="shared" si="781"/>
        <v>2657</v>
      </c>
      <c r="LN23" s="742">
        <f t="shared" si="782"/>
        <v>2971</v>
      </c>
      <c r="LO23" s="792">
        <f t="shared" si="783"/>
        <v>2918</v>
      </c>
      <c r="LP23" s="792">
        <f t="shared" si="784"/>
        <v>3377</v>
      </c>
      <c r="LQ23" s="792">
        <f t="shared" si="785"/>
        <v>3122</v>
      </c>
      <c r="LR23" s="792">
        <f t="shared" si="786"/>
        <v>3544</v>
      </c>
      <c r="LS23" s="792">
        <f t="shared" si="787"/>
        <v>2846</v>
      </c>
      <c r="LT23" s="792">
        <f t="shared" si="788"/>
        <v>2766</v>
      </c>
      <c r="LU23" s="792">
        <f t="shared" si="789"/>
        <v>3064</v>
      </c>
      <c r="LV23" s="792">
        <f t="shared" si="790"/>
        <v>3077</v>
      </c>
      <c r="LW23" s="792">
        <f t="shared" si="791"/>
        <v>2639</v>
      </c>
      <c r="LX23" s="792">
        <f t="shared" si="792"/>
        <v>2155</v>
      </c>
      <c r="LY23" s="792">
        <f t="shared" si="793"/>
        <v>2265</v>
      </c>
      <c r="LZ23" s="792">
        <f t="shared" si="794"/>
        <v>2161</v>
      </c>
      <c r="MA23" s="967">
        <f t="shared" si="795"/>
        <v>2120</v>
      </c>
      <c r="MB23" s="967">
        <f t="shared" si="796"/>
        <v>2284</v>
      </c>
      <c r="MC23" s="967">
        <f t="shared" si="797"/>
        <v>1823</v>
      </c>
      <c r="MD23" s="967">
        <f t="shared" si="798"/>
        <v>2149</v>
      </c>
      <c r="ME23" s="967">
        <f t="shared" si="799"/>
        <v>1851</v>
      </c>
      <c r="MF23" s="967">
        <f t="shared" si="800"/>
        <v>1853</v>
      </c>
      <c r="MG23" s="967">
        <f t="shared" si="801"/>
        <v>2999</v>
      </c>
      <c r="MH23" s="967">
        <f t="shared" si="802"/>
        <v>2787</v>
      </c>
      <c r="MI23" s="967">
        <f t="shared" si="803"/>
        <v>2353</v>
      </c>
      <c r="MJ23" s="967">
        <f t="shared" si="804"/>
        <v>2309</v>
      </c>
      <c r="MK23" s="967">
        <f t="shared" si="805"/>
        <v>2004</v>
      </c>
      <c r="ML23" s="967">
        <f t="shared" si="806"/>
        <v>2205</v>
      </c>
      <c r="MM23" s="989">
        <f t="shared" si="807"/>
        <v>2302</v>
      </c>
      <c r="MN23" s="989">
        <f t="shared" si="808"/>
        <v>2564</v>
      </c>
      <c r="MO23" s="989">
        <f t="shared" si="809"/>
        <v>1917</v>
      </c>
      <c r="MP23" s="989">
        <f t="shared" si="810"/>
        <v>2625</v>
      </c>
      <c r="MQ23" s="989">
        <f t="shared" si="811"/>
        <v>1854</v>
      </c>
      <c r="MR23" s="989">
        <f t="shared" si="812"/>
        <v>1788</v>
      </c>
      <c r="MS23" s="989">
        <f t="shared" si="813"/>
        <v>3327</v>
      </c>
      <c r="MT23" s="989">
        <f t="shared" si="814"/>
        <v>2920</v>
      </c>
      <c r="MU23" s="989">
        <f t="shared" si="815"/>
        <v>2719</v>
      </c>
      <c r="MV23" s="989">
        <f t="shared" si="816"/>
        <v>2467</v>
      </c>
      <c r="MW23" s="989">
        <f t="shared" si="817"/>
        <v>2069</v>
      </c>
      <c r="MX23" s="989">
        <f t="shared" si="818"/>
        <v>1987</v>
      </c>
      <c r="MY23" s="1029">
        <f t="shared" si="819"/>
        <v>2344</v>
      </c>
      <c r="MZ23" s="1029">
        <f t="shared" si="820"/>
        <v>1980</v>
      </c>
      <c r="NA23" s="1029">
        <f t="shared" si="821"/>
        <v>1805</v>
      </c>
      <c r="NB23" s="1029">
        <f t="shared" si="822"/>
        <v>2088</v>
      </c>
      <c r="NC23" s="1029">
        <f t="shared" si="823"/>
        <v>2054</v>
      </c>
      <c r="ND23" s="1029">
        <f t="shared" si="824"/>
        <v>1749</v>
      </c>
      <c r="NE23" s="1029">
        <f t="shared" si="825"/>
        <v>3138</v>
      </c>
      <c r="NF23" s="1029">
        <f t="shared" si="826"/>
        <v>2956</v>
      </c>
      <c r="NG23" s="1029">
        <f t="shared" si="827"/>
        <v>2594</v>
      </c>
      <c r="NH23" s="1029">
        <f t="shared" si="828"/>
        <v>2029</v>
      </c>
      <c r="NI23" s="1029">
        <f t="shared" si="829"/>
        <v>1871</v>
      </c>
      <c r="NJ23" s="1029">
        <f t="shared" si="830"/>
        <v>2189</v>
      </c>
      <c r="NK23" s="1116">
        <f t="shared" si="831"/>
        <v>2295</v>
      </c>
      <c r="NL23" s="1116">
        <f t="shared" si="832"/>
        <v>2053</v>
      </c>
      <c r="NM23" s="1116">
        <f t="shared" si="833"/>
        <v>2119</v>
      </c>
      <c r="NN23" s="1116">
        <f t="shared" si="834"/>
        <v>2482</v>
      </c>
      <c r="NO23" s="1116">
        <f t="shared" si="835"/>
        <v>2015</v>
      </c>
      <c r="NP23" s="1116">
        <f t="shared" si="836"/>
        <v>2091</v>
      </c>
      <c r="NQ23" s="1116">
        <f t="shared" si="837"/>
        <v>2677</v>
      </c>
      <c r="NR23" s="1116">
        <f t="shared" si="838"/>
        <v>3537</v>
      </c>
      <c r="NS23" s="1116">
        <f t="shared" si="839"/>
        <v>2864</v>
      </c>
      <c r="NT23" s="1116">
        <f t="shared" si="840"/>
        <v>2117</v>
      </c>
      <c r="NU23" s="1116">
        <f t="shared" si="841"/>
        <v>2083</v>
      </c>
      <c r="NV23" s="1116">
        <f t="shared" si="842"/>
        <v>2387</v>
      </c>
      <c r="NW23" s="1201">
        <f t="shared" si="843"/>
        <v>2009</v>
      </c>
      <c r="NX23" s="1201">
        <f t="shared" si="844"/>
        <v>1929</v>
      </c>
      <c r="NY23" s="1201">
        <f t="shared" si="845"/>
        <v>1710</v>
      </c>
      <c r="NZ23" s="1201">
        <f t="shared" si="846"/>
        <v>1975</v>
      </c>
      <c r="OA23" s="1201">
        <f t="shared" si="847"/>
        <v>1692</v>
      </c>
      <c r="OB23" s="1201">
        <f t="shared" si="848"/>
        <v>1612</v>
      </c>
      <c r="OC23" s="1201">
        <f t="shared" si="849"/>
        <v>2640</v>
      </c>
      <c r="OD23" s="1201">
        <f t="shared" si="850"/>
        <v>3542</v>
      </c>
      <c r="OE23" s="1201">
        <f t="shared" si="851"/>
        <v>2589</v>
      </c>
      <c r="OF23" s="1201">
        <f t="shared" si="852"/>
        <v>2562</v>
      </c>
      <c r="OG23" s="1201">
        <f t="shared" si="853"/>
        <v>2154</v>
      </c>
      <c r="OH23" s="1201">
        <f t="shared" si="854"/>
        <v>2292</v>
      </c>
      <c r="OI23" s="1271">
        <f t="shared" si="855"/>
        <v>2060</v>
      </c>
      <c r="OJ23" s="1271">
        <f t="shared" si="856"/>
        <v>0</v>
      </c>
      <c r="OK23" s="1271">
        <f t="shared" si="856"/>
        <v>0</v>
      </c>
      <c r="OL23" s="1271">
        <f t="shared" si="856"/>
        <v>0</v>
      </c>
      <c r="OM23" s="1271">
        <f t="shared" si="856"/>
        <v>0</v>
      </c>
      <c r="ON23" s="1271">
        <f t="shared" si="856"/>
        <v>0</v>
      </c>
      <c r="OO23" s="1271">
        <f t="shared" si="857"/>
        <v>0</v>
      </c>
      <c r="OP23" s="1271">
        <f t="shared" si="858"/>
        <v>0</v>
      </c>
      <c r="OQ23" s="1271">
        <f t="shared" si="859"/>
        <v>0</v>
      </c>
      <c r="OR23" s="1271">
        <f t="shared" si="860"/>
        <v>0</v>
      </c>
      <c r="OS23" s="1271">
        <f t="shared" si="861"/>
        <v>0</v>
      </c>
      <c r="OT23" s="1271">
        <f t="shared" si="862"/>
        <v>0</v>
      </c>
    </row>
    <row r="24" spans="1:410" x14ac:dyDescent="0.3">
      <c r="A24" s="628"/>
      <c r="B24" s="50"/>
      <c r="C24" s="50" t="s">
        <v>34</v>
      </c>
      <c r="E24" s="1334" t="s">
        <v>39</v>
      </c>
      <c r="F24" s="1334"/>
      <c r="G24" s="1335"/>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3"/>
        <v>21669</v>
      </c>
      <c r="AW24" s="150">
        <f t="shared" si="614"/>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17"/>
        <v>27865</v>
      </c>
      <c r="BK24" s="150">
        <f t="shared" si="618"/>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5"/>
        <v>35165</v>
      </c>
      <c r="BY24" s="150">
        <f t="shared" si="626"/>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3"/>
        <v>35100</v>
      </c>
      <c r="CM24" s="150">
        <f t="shared" si="634"/>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1"/>
        <v>31703</v>
      </c>
      <c r="DA24" s="150">
        <f t="shared" si="642"/>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49"/>
        <v>31605</v>
      </c>
      <c r="DO24" s="150">
        <f t="shared" si="650"/>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57"/>
        <v>31924</v>
      </c>
      <c r="EC24" s="150">
        <f t="shared" si="658"/>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5"/>
        <v>32957</v>
      </c>
      <c r="EQ24" s="150">
        <f t="shared" si="666"/>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4"/>
        <v>39348</v>
      </c>
      <c r="FE24" s="150">
        <f t="shared" si="675"/>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82"/>
        <v>43045</v>
      </c>
      <c r="FS24" s="150">
        <f t="shared" si="683"/>
        <v>3587.0833333333335</v>
      </c>
      <c r="FT24" s="187">
        <v>3945</v>
      </c>
      <c r="FU24" s="64"/>
      <c r="FV24" s="20"/>
      <c r="FW24" s="64"/>
      <c r="FX24" s="20"/>
      <c r="FY24" s="64"/>
      <c r="FZ24" s="187"/>
      <c r="GA24" s="64"/>
      <c r="GB24" s="187"/>
      <c r="GC24" s="64"/>
      <c r="GD24" s="187"/>
      <c r="GE24" s="64"/>
      <c r="GF24" s="118">
        <f t="shared" si="685"/>
        <v>3945</v>
      </c>
      <c r="GG24" s="150">
        <f t="shared" si="686"/>
        <v>3945</v>
      </c>
      <c r="GH24" s="292">
        <f t="shared" si="306"/>
        <v>329</v>
      </c>
      <c r="GI24" s="1101">
        <f>GH24/EO24</f>
        <v>0.10182606004333024</v>
      </c>
      <c r="GJ24" s="292">
        <f t="shared" si="687"/>
        <v>-386</v>
      </c>
      <c r="GK24" s="1097">
        <f>GJ24/ER24</f>
        <v>-0.10842696629213483</v>
      </c>
      <c r="GL24" s="292">
        <f t="shared" si="688"/>
        <v>-119</v>
      </c>
      <c r="GM24" s="1097">
        <f t="shared" si="689"/>
        <v>-3.749212350346566E-2</v>
      </c>
      <c r="GN24" s="292">
        <f t="shared" si="690"/>
        <v>198</v>
      </c>
      <c r="GO24" s="1097">
        <f>GN24/ET24</f>
        <v>6.4811783960720126E-2</v>
      </c>
      <c r="GP24" s="292">
        <f t="shared" si="691"/>
        <v>-601</v>
      </c>
      <c r="GQ24" s="1097">
        <f t="shared" si="692"/>
        <v>-0.18475253612050416</v>
      </c>
      <c r="GR24" s="292">
        <f t="shared" si="693"/>
        <v>294</v>
      </c>
      <c r="GS24" s="1097">
        <f>GR24/EV24</f>
        <v>0.11085972850678733</v>
      </c>
      <c r="GT24" s="292">
        <f t="shared" si="694"/>
        <v>196</v>
      </c>
      <c r="GU24" s="1154">
        <f t="shared" si="695"/>
        <v>6.6530889341479979E-2</v>
      </c>
      <c r="GV24" s="292">
        <f t="shared" si="696"/>
        <v>219</v>
      </c>
      <c r="GW24" s="1097">
        <f>GV24/EX24</f>
        <v>6.9700827498408655E-2</v>
      </c>
      <c r="GX24" s="292">
        <f t="shared" si="697"/>
        <v>565</v>
      </c>
      <c r="GY24" s="1097">
        <f>GX24/EY24</f>
        <v>0.16810473073490032</v>
      </c>
      <c r="GZ24" s="292">
        <f t="shared" si="698"/>
        <v>-445</v>
      </c>
      <c r="HA24" s="1097">
        <f>GZ24/EZ24</f>
        <v>-0.11334691798267957</v>
      </c>
      <c r="HB24" s="292">
        <f t="shared" si="699"/>
        <v>-289</v>
      </c>
      <c r="HC24" s="1097">
        <f>HB24/FA24</f>
        <v>-8.3022120080436662E-2</v>
      </c>
      <c r="HD24" s="292">
        <f t="shared" si="700"/>
        <v>414</v>
      </c>
      <c r="HE24" s="1097">
        <f>HD24/FB24</f>
        <v>0.12969924812030076</v>
      </c>
      <c r="HF24" s="1050">
        <f t="shared" si="701"/>
        <v>-283</v>
      </c>
      <c r="HG24" s="342">
        <f t="shared" si="702"/>
        <v>-7.8480310593455352E-2</v>
      </c>
      <c r="HH24" s="1050">
        <f t="shared" si="703"/>
        <v>253</v>
      </c>
      <c r="HI24" s="342">
        <f>HH24/FF24</f>
        <v>7.6136021667168222E-2</v>
      </c>
      <c r="HJ24" s="1050">
        <f t="shared" si="704"/>
        <v>-357</v>
      </c>
      <c r="HK24" s="342">
        <f>HJ24/FG24</f>
        <v>-9.9832214765100666E-2</v>
      </c>
      <c r="HL24" s="1050">
        <f t="shared" si="705"/>
        <v>-49</v>
      </c>
      <c r="HM24" s="342">
        <f>HL24/FH24</f>
        <v>-1.5222118670394533E-2</v>
      </c>
      <c r="HN24" s="1050">
        <f t="shared" si="706"/>
        <v>-273</v>
      </c>
      <c r="HO24" s="342">
        <f>HN24/FI24</f>
        <v>-8.6119873817034703E-2</v>
      </c>
      <c r="HP24" s="1050">
        <f t="shared" si="707"/>
        <v>-169</v>
      </c>
      <c r="HQ24" s="342">
        <f>HP24/FJ24</f>
        <v>-5.833620987228167E-2</v>
      </c>
      <c r="HR24" s="1050">
        <f t="shared" si="708"/>
        <v>334</v>
      </c>
      <c r="HS24" s="342">
        <f>HR24/FK24</f>
        <v>0.12243401759530792</v>
      </c>
      <c r="HT24" s="1050">
        <f t="shared" si="709"/>
        <v>282</v>
      </c>
      <c r="HU24" s="342">
        <f>HT24/FL24</f>
        <v>9.2096668843892879E-2</v>
      </c>
      <c r="HV24" s="1050">
        <f t="shared" si="710"/>
        <v>921</v>
      </c>
      <c r="HW24" s="342">
        <f t="shared" si="711"/>
        <v>0.27541866028708134</v>
      </c>
      <c r="HX24" s="1050">
        <f t="shared" si="712"/>
        <v>459</v>
      </c>
      <c r="HY24" s="342">
        <f t="shared" si="713"/>
        <v>0.10762016412661196</v>
      </c>
      <c r="HZ24" s="1050">
        <f t="shared" si="714"/>
        <v>-729</v>
      </c>
      <c r="IA24" s="342">
        <f>HZ24/FO24</f>
        <v>-0.15431837425910244</v>
      </c>
      <c r="IB24" s="1050">
        <f t="shared" si="715"/>
        <v>747</v>
      </c>
      <c r="IC24" s="342">
        <f t="shared" si="716"/>
        <v>0.1869837296620776</v>
      </c>
      <c r="ID24" s="1050">
        <f t="shared" si="717"/>
        <v>-797</v>
      </c>
      <c r="IE24" s="342">
        <f t="shared" si="718"/>
        <v>-0.16807254323070434</v>
      </c>
      <c r="IF24" s="1050">
        <f t="shared" si="719"/>
        <v>-3945</v>
      </c>
      <c r="IG24" s="342">
        <f>IF24/FT24</f>
        <v>-1</v>
      </c>
      <c r="IH24" s="1050">
        <f t="shared" si="720"/>
        <v>0</v>
      </c>
      <c r="II24" s="342" t="e">
        <f>IH24/FU24</f>
        <v>#DIV/0!</v>
      </c>
      <c r="IJ24" s="1050">
        <f t="shared" si="721"/>
        <v>0</v>
      </c>
      <c r="IK24" s="342" t="e">
        <f>IJ24/FV24</f>
        <v>#DIV/0!</v>
      </c>
      <c r="IL24" s="1050">
        <f t="shared" si="722"/>
        <v>0</v>
      </c>
      <c r="IM24" s="342" t="e">
        <f>IL24/FW24</f>
        <v>#DIV/0!</v>
      </c>
      <c r="IN24" s="1050">
        <f t="shared" si="723"/>
        <v>0</v>
      </c>
      <c r="IO24" s="342" t="e">
        <f>IN24/FX24</f>
        <v>#DIV/0!</v>
      </c>
      <c r="IP24" s="1050">
        <f t="shared" si="724"/>
        <v>0</v>
      </c>
      <c r="IQ24" s="342" t="e">
        <f>IP24/FY24</f>
        <v>#DIV/0!</v>
      </c>
      <c r="IR24" s="1050">
        <f t="shared" si="725"/>
        <v>0</v>
      </c>
      <c r="IS24" s="1292" t="e">
        <f>IR24/FZ24</f>
        <v>#DIV/0!</v>
      </c>
      <c r="IT24" s="1050">
        <f t="shared" si="726"/>
        <v>0</v>
      </c>
      <c r="IU24" s="342" t="e">
        <f>IT24/GA24</f>
        <v>#DIV/0!</v>
      </c>
      <c r="IV24" s="1050">
        <f t="shared" si="727"/>
        <v>0</v>
      </c>
      <c r="IW24" s="342" t="e">
        <f>IV24/GB24</f>
        <v>#DIV/0!</v>
      </c>
      <c r="IX24" s="1050">
        <f t="shared" si="728"/>
        <v>0</v>
      </c>
      <c r="IY24" s="342" t="e">
        <f>IX24/GC24</f>
        <v>#DIV/0!</v>
      </c>
      <c r="IZ24" s="1050">
        <f t="shared" si="729"/>
        <v>0</v>
      </c>
      <c r="JA24" s="1306" t="e">
        <f>IZ24/GD24</f>
        <v>#DIV/0!</v>
      </c>
      <c r="JB24" s="1050">
        <f t="shared" si="730"/>
        <v>3323</v>
      </c>
      <c r="JC24" s="881">
        <f t="shared" si="731"/>
        <v>3945</v>
      </c>
      <c r="JD24" s="113">
        <f t="shared" si="732"/>
        <v>622</v>
      </c>
      <c r="JE24" s="100">
        <f t="shared" si="733"/>
        <v>0.18718025880228709</v>
      </c>
      <c r="JF24" s="1174"/>
      <c r="JG24" t="str">
        <f t="shared" si="734"/>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35"/>
        <v>2383</v>
      </c>
      <c r="JT24" s="241">
        <f t="shared" si="736"/>
        <v>2223</v>
      </c>
      <c r="JU24" s="241">
        <f t="shared" si="737"/>
        <v>1710</v>
      </c>
      <c r="JV24" s="241">
        <f t="shared" si="738"/>
        <v>1264</v>
      </c>
      <c r="JW24" s="241">
        <f t="shared" si="739"/>
        <v>1557</v>
      </c>
      <c r="JX24" s="241">
        <f t="shared" si="740"/>
        <v>1529</v>
      </c>
      <c r="JY24" s="241">
        <f t="shared" si="741"/>
        <v>2127</v>
      </c>
      <c r="JZ24" s="241">
        <f t="shared" si="742"/>
        <v>2072</v>
      </c>
      <c r="KA24" s="241">
        <f t="shared" si="743"/>
        <v>1740</v>
      </c>
      <c r="KB24" s="241">
        <f t="shared" si="744"/>
        <v>1795</v>
      </c>
      <c r="KC24" s="241">
        <f t="shared" si="745"/>
        <v>1738</v>
      </c>
      <c r="KD24" s="241">
        <f t="shared" si="746"/>
        <v>1531</v>
      </c>
      <c r="KE24" s="241">
        <f t="shared" si="747"/>
        <v>1908</v>
      </c>
      <c r="KF24" s="241">
        <f t="shared" si="748"/>
        <v>2096</v>
      </c>
      <c r="KG24" s="241">
        <f t="shared" si="749"/>
        <v>1992</v>
      </c>
      <c r="KH24" s="241">
        <f t="shared" si="750"/>
        <v>2861</v>
      </c>
      <c r="KI24" s="241">
        <f t="shared" si="751"/>
        <v>2327</v>
      </c>
      <c r="KJ24" s="241">
        <f t="shared" si="752"/>
        <v>2180</v>
      </c>
      <c r="KK24" s="241">
        <f t="shared" si="753"/>
        <v>2454</v>
      </c>
      <c r="KL24" s="241">
        <f t="shared" si="754"/>
        <v>2317</v>
      </c>
      <c r="KM24" s="241">
        <f t="shared" si="755"/>
        <v>2388</v>
      </c>
      <c r="KN24" s="241">
        <f t="shared" si="756"/>
        <v>2132</v>
      </c>
      <c r="KO24" s="241">
        <f t="shared" si="757"/>
        <v>2451</v>
      </c>
      <c r="KP24" s="241">
        <f t="shared" si="758"/>
        <v>2759</v>
      </c>
      <c r="KQ24" s="650">
        <f t="shared" si="759"/>
        <v>3023</v>
      </c>
      <c r="KR24" s="650">
        <f t="shared" si="760"/>
        <v>2547</v>
      </c>
      <c r="KS24" s="650">
        <f t="shared" si="761"/>
        <v>2672</v>
      </c>
      <c r="KT24" s="650">
        <f t="shared" si="762"/>
        <v>2874</v>
      </c>
      <c r="KU24" s="650">
        <f t="shared" si="763"/>
        <v>2545</v>
      </c>
      <c r="KV24" s="650">
        <f t="shared" si="764"/>
        <v>2640</v>
      </c>
      <c r="KW24" s="650">
        <f t="shared" si="765"/>
        <v>3532</v>
      </c>
      <c r="KX24" s="650">
        <f t="shared" si="766"/>
        <v>2974</v>
      </c>
      <c r="KY24" s="650">
        <f t="shared" si="767"/>
        <v>3461</v>
      </c>
      <c r="KZ24" s="650">
        <f t="shared" si="768"/>
        <v>2940</v>
      </c>
      <c r="LA24" s="650">
        <f t="shared" si="769"/>
        <v>2592</v>
      </c>
      <c r="LB24" s="650">
        <f t="shared" si="770"/>
        <v>3365</v>
      </c>
      <c r="LC24" s="742">
        <f t="shared" si="771"/>
        <v>3694</v>
      </c>
      <c r="LD24" s="742">
        <f t="shared" si="772"/>
        <v>3108</v>
      </c>
      <c r="LE24" s="742">
        <f t="shared" si="773"/>
        <v>2787</v>
      </c>
      <c r="LF24" s="742">
        <f t="shared" si="774"/>
        <v>2778</v>
      </c>
      <c r="LG24" s="742">
        <f t="shared" si="775"/>
        <v>2599</v>
      </c>
      <c r="LH24" s="742">
        <f t="shared" si="776"/>
        <v>2658</v>
      </c>
      <c r="LI24" s="742">
        <f t="shared" si="777"/>
        <v>2890</v>
      </c>
      <c r="LJ24" s="742">
        <f t="shared" si="778"/>
        <v>3520</v>
      </c>
      <c r="LK24" s="742">
        <f t="shared" si="779"/>
        <v>3208</v>
      </c>
      <c r="LL24" s="742">
        <f t="shared" si="780"/>
        <v>2580</v>
      </c>
      <c r="LM24" s="742">
        <f t="shared" si="781"/>
        <v>2430</v>
      </c>
      <c r="LN24" s="742">
        <f t="shared" si="782"/>
        <v>2848</v>
      </c>
      <c r="LO24" s="792">
        <f t="shared" si="783"/>
        <v>3022</v>
      </c>
      <c r="LP24" s="792">
        <f t="shared" si="784"/>
        <v>2927</v>
      </c>
      <c r="LQ24" s="792">
        <f t="shared" si="785"/>
        <v>2357</v>
      </c>
      <c r="LR24" s="792">
        <f t="shared" si="786"/>
        <v>2449</v>
      </c>
      <c r="LS24" s="792">
        <f t="shared" si="787"/>
        <v>2472</v>
      </c>
      <c r="LT24" s="792">
        <f t="shared" si="788"/>
        <v>2610</v>
      </c>
      <c r="LU24" s="792">
        <f t="shared" si="789"/>
        <v>3166</v>
      </c>
      <c r="LV24" s="792">
        <f t="shared" si="790"/>
        <v>2858</v>
      </c>
      <c r="LW24" s="792">
        <f t="shared" si="791"/>
        <v>2692</v>
      </c>
      <c r="LX24" s="792">
        <f t="shared" si="792"/>
        <v>2091</v>
      </c>
      <c r="LY24" s="792">
        <f t="shared" si="793"/>
        <v>2515</v>
      </c>
      <c r="LZ24" s="792">
        <f t="shared" si="794"/>
        <v>2544</v>
      </c>
      <c r="MA24" s="967">
        <f t="shared" si="795"/>
        <v>2420</v>
      </c>
      <c r="MB24" s="967">
        <f t="shared" si="796"/>
        <v>2809</v>
      </c>
      <c r="MC24" s="967">
        <f t="shared" si="797"/>
        <v>2372</v>
      </c>
      <c r="MD24" s="967">
        <f t="shared" si="798"/>
        <v>2381</v>
      </c>
      <c r="ME24" s="967">
        <f t="shared" si="799"/>
        <v>2265</v>
      </c>
      <c r="MF24" s="967">
        <f t="shared" si="800"/>
        <v>2026</v>
      </c>
      <c r="MG24" s="967">
        <f t="shared" si="801"/>
        <v>2960</v>
      </c>
      <c r="MH24" s="967">
        <f t="shared" si="802"/>
        <v>2759</v>
      </c>
      <c r="MI24" s="967">
        <f t="shared" si="803"/>
        <v>2911</v>
      </c>
      <c r="MJ24" s="967">
        <f t="shared" si="804"/>
        <v>2708</v>
      </c>
      <c r="MK24" s="967">
        <f t="shared" si="805"/>
        <v>2553</v>
      </c>
      <c r="ML24" s="967">
        <f t="shared" si="806"/>
        <v>3441</v>
      </c>
      <c r="MM24" s="989">
        <f t="shared" si="807"/>
        <v>2753</v>
      </c>
      <c r="MN24" s="989">
        <f t="shared" si="808"/>
        <v>2514</v>
      </c>
      <c r="MO24" s="989">
        <f t="shared" si="809"/>
        <v>2006</v>
      </c>
      <c r="MP24" s="989">
        <f t="shared" si="810"/>
        <v>2932</v>
      </c>
      <c r="MQ24" s="989">
        <f t="shared" si="811"/>
        <v>2539</v>
      </c>
      <c r="MR24" s="989">
        <f t="shared" si="812"/>
        <v>2423</v>
      </c>
      <c r="MS24" s="989">
        <f t="shared" si="813"/>
        <v>2977</v>
      </c>
      <c r="MT24" s="989">
        <f t="shared" si="814"/>
        <v>2827</v>
      </c>
      <c r="MU24" s="989">
        <f t="shared" si="815"/>
        <v>2837</v>
      </c>
      <c r="MV24" s="989">
        <f t="shared" si="816"/>
        <v>2652</v>
      </c>
      <c r="MW24" s="989">
        <f t="shared" si="817"/>
        <v>2634</v>
      </c>
      <c r="MX24" s="989">
        <f t="shared" si="818"/>
        <v>2830</v>
      </c>
      <c r="MY24" s="1029">
        <f t="shared" si="819"/>
        <v>2876</v>
      </c>
      <c r="MZ24" s="1029">
        <f t="shared" si="820"/>
        <v>2545</v>
      </c>
      <c r="NA24" s="1029">
        <f t="shared" si="821"/>
        <v>2364</v>
      </c>
      <c r="NB24" s="1029">
        <f t="shared" si="822"/>
        <v>2591</v>
      </c>
      <c r="NC24" s="1029">
        <f t="shared" si="823"/>
        <v>2311</v>
      </c>
      <c r="ND24" s="1029">
        <f t="shared" si="824"/>
        <v>2424</v>
      </c>
      <c r="NE24" s="1029">
        <f t="shared" si="825"/>
        <v>3164</v>
      </c>
      <c r="NF24" s="1029">
        <f t="shared" si="826"/>
        <v>3054</v>
      </c>
      <c r="NG24" s="1029">
        <f t="shared" si="827"/>
        <v>3135</v>
      </c>
      <c r="NH24" s="1029">
        <f t="shared" si="828"/>
        <v>2768</v>
      </c>
      <c r="NI24" s="1029">
        <f t="shared" si="829"/>
        <v>2494</v>
      </c>
      <c r="NJ24" s="1029">
        <f t="shared" si="830"/>
        <v>3231</v>
      </c>
      <c r="NK24" s="1116">
        <f t="shared" si="831"/>
        <v>3560</v>
      </c>
      <c r="NL24" s="1116">
        <f t="shared" si="832"/>
        <v>3174</v>
      </c>
      <c r="NM24" s="1116">
        <f t="shared" si="833"/>
        <v>3055</v>
      </c>
      <c r="NN24" s="1116">
        <f t="shared" si="834"/>
        <v>3253</v>
      </c>
      <c r="NO24" s="1116">
        <f t="shared" si="835"/>
        <v>2652</v>
      </c>
      <c r="NP24" s="1116">
        <f t="shared" si="836"/>
        <v>2946</v>
      </c>
      <c r="NQ24" s="1116">
        <f t="shared" si="837"/>
        <v>3142</v>
      </c>
      <c r="NR24" s="1116">
        <f t="shared" si="838"/>
        <v>3361</v>
      </c>
      <c r="NS24" s="1116">
        <f t="shared" si="839"/>
        <v>3926</v>
      </c>
      <c r="NT24" s="1116">
        <f t="shared" si="840"/>
        <v>3481</v>
      </c>
      <c r="NU24" s="1116">
        <f t="shared" si="841"/>
        <v>3192</v>
      </c>
      <c r="NV24" s="1116">
        <f t="shared" si="842"/>
        <v>3606</v>
      </c>
      <c r="NW24" s="1201">
        <f t="shared" si="843"/>
        <v>3323</v>
      </c>
      <c r="NX24" s="1201">
        <f t="shared" si="844"/>
        <v>3576</v>
      </c>
      <c r="NY24" s="1201">
        <f t="shared" si="845"/>
        <v>3219</v>
      </c>
      <c r="NZ24" s="1201">
        <f t="shared" si="846"/>
        <v>3170</v>
      </c>
      <c r="OA24" s="1201">
        <f t="shared" si="847"/>
        <v>2897</v>
      </c>
      <c r="OB24" s="1201">
        <f t="shared" si="848"/>
        <v>2728</v>
      </c>
      <c r="OC24" s="1201">
        <f t="shared" si="849"/>
        <v>3062</v>
      </c>
      <c r="OD24" s="1201">
        <f t="shared" si="850"/>
        <v>3344</v>
      </c>
      <c r="OE24" s="1201">
        <f t="shared" si="851"/>
        <v>4265</v>
      </c>
      <c r="OF24" s="1201">
        <f t="shared" si="852"/>
        <v>4724</v>
      </c>
      <c r="OG24" s="1201">
        <f t="shared" si="853"/>
        <v>3995</v>
      </c>
      <c r="OH24" s="1201">
        <f t="shared" si="854"/>
        <v>4742</v>
      </c>
      <c r="OI24" s="1271">
        <f t="shared" si="855"/>
        <v>3945</v>
      </c>
      <c r="OJ24" s="1271">
        <f t="shared" si="856"/>
        <v>0</v>
      </c>
      <c r="OK24" s="1271">
        <f t="shared" si="856"/>
        <v>0</v>
      </c>
      <c r="OL24" s="1271">
        <f t="shared" si="856"/>
        <v>0</v>
      </c>
      <c r="OM24" s="1271">
        <f t="shared" si="856"/>
        <v>0</v>
      </c>
      <c r="ON24" s="1271">
        <f t="shared" si="856"/>
        <v>0</v>
      </c>
      <c r="OO24" s="1271">
        <f t="shared" si="857"/>
        <v>0</v>
      </c>
      <c r="OP24" s="1271">
        <f t="shared" si="858"/>
        <v>0</v>
      </c>
      <c r="OQ24" s="1271">
        <f t="shared" si="859"/>
        <v>0</v>
      </c>
      <c r="OR24" s="1271">
        <f t="shared" si="860"/>
        <v>0</v>
      </c>
      <c r="OS24" s="1271">
        <f t="shared" si="861"/>
        <v>0</v>
      </c>
      <c r="OT24" s="1271">
        <f t="shared" si="862"/>
        <v>0</v>
      </c>
    </row>
    <row r="25" spans="1:410" x14ac:dyDescent="0.3">
      <c r="A25" s="628"/>
      <c r="B25" s="50"/>
      <c r="C25" s="50" t="s">
        <v>35</v>
      </c>
      <c r="E25" s="1334" t="s">
        <v>40</v>
      </c>
      <c r="F25" s="1334"/>
      <c r="G25" s="1335"/>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3"/>
        <v>7143</v>
      </c>
      <c r="AW25" s="150">
        <f t="shared" si="614"/>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17"/>
        <v>5134</v>
      </c>
      <c r="BK25" s="150">
        <f t="shared" si="618"/>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5"/>
        <v>3931</v>
      </c>
      <c r="BY25" s="150">
        <f t="shared" si="626"/>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3"/>
        <v>5282</v>
      </c>
      <c r="CM25" s="150">
        <f t="shared" si="634"/>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1"/>
        <v>4635</v>
      </c>
      <c r="DA25" s="150">
        <f t="shared" si="642"/>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49"/>
        <v>4683</v>
      </c>
      <c r="DO25" s="150">
        <f t="shared" si="650"/>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57"/>
        <v>4890</v>
      </c>
      <c r="EC25" s="150">
        <f t="shared" si="658"/>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5"/>
        <v>4932</v>
      </c>
      <c r="EQ25" s="150">
        <f t="shared" si="666"/>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4"/>
        <v>4990</v>
      </c>
      <c r="FE25" s="150">
        <f t="shared" si="675"/>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82"/>
        <v>4802</v>
      </c>
      <c r="FS25" s="150">
        <f t="shared" si="683"/>
        <v>400.16666666666669</v>
      </c>
      <c r="FT25" s="187">
        <v>232</v>
      </c>
      <c r="FU25" s="64"/>
      <c r="FV25" s="20"/>
      <c r="FW25" s="64"/>
      <c r="FX25" s="20"/>
      <c r="FY25" s="64"/>
      <c r="FZ25" s="187"/>
      <c r="GA25" s="64"/>
      <c r="GB25" s="187"/>
      <c r="GC25" s="64"/>
      <c r="GD25" s="187"/>
      <c r="GE25" s="64"/>
      <c r="GF25" s="118">
        <f t="shared" si="685"/>
        <v>232</v>
      </c>
      <c r="GG25" s="150">
        <f t="shared" si="686"/>
        <v>232</v>
      </c>
      <c r="GH25" s="292">
        <f t="shared" si="306"/>
        <v>-24</v>
      </c>
      <c r="GI25" s="1101">
        <f>GH25/EO25</f>
        <v>-6.0759493670886074E-2</v>
      </c>
      <c r="GJ25" s="292">
        <f t="shared" si="687"/>
        <v>14</v>
      </c>
      <c r="GK25" s="1097">
        <f>GJ25/ER25</f>
        <v>3.7735849056603772E-2</v>
      </c>
      <c r="GL25" s="292">
        <f t="shared" si="688"/>
        <v>39</v>
      </c>
      <c r="GM25" s="1097">
        <f t="shared" si="689"/>
        <v>0.1012987012987013</v>
      </c>
      <c r="GN25" s="292">
        <f t="shared" si="690"/>
        <v>58</v>
      </c>
      <c r="GO25" s="1097">
        <f>GN25/ET25</f>
        <v>0.13679245283018868</v>
      </c>
      <c r="GP25" s="292">
        <f t="shared" si="691"/>
        <v>-85</v>
      </c>
      <c r="GQ25" s="1097">
        <f t="shared" si="692"/>
        <v>-0.17634854771784234</v>
      </c>
      <c r="GR25" s="292">
        <f t="shared" si="693"/>
        <v>-16</v>
      </c>
      <c r="GS25" s="1097">
        <f>GR25/EV25</f>
        <v>-4.0302267002518891E-2</v>
      </c>
      <c r="GT25" s="292">
        <f t="shared" si="694"/>
        <v>-10</v>
      </c>
      <c r="GU25" s="1154">
        <f t="shared" si="695"/>
        <v>-2.6246719160104987E-2</v>
      </c>
      <c r="GV25" s="292">
        <f t="shared" si="696"/>
        <v>4</v>
      </c>
      <c r="GW25" s="1097">
        <f>GV25/EX25</f>
        <v>1.078167115902965E-2</v>
      </c>
      <c r="GX25" s="292">
        <f t="shared" si="697"/>
        <v>37</v>
      </c>
      <c r="GY25" s="1097">
        <f>GX25/EY25</f>
        <v>9.8666666666666666E-2</v>
      </c>
      <c r="GZ25" s="292">
        <f t="shared" si="698"/>
        <v>1</v>
      </c>
      <c r="HA25" s="1097">
        <f>GZ25/EZ25</f>
        <v>2.4271844660194173E-3</v>
      </c>
      <c r="HB25" s="292">
        <f t="shared" si="699"/>
        <v>-4</v>
      </c>
      <c r="HC25" s="1097">
        <f>HB25/FA25</f>
        <v>-9.6852300242130755E-3</v>
      </c>
      <c r="HD25" s="292">
        <f t="shared" si="700"/>
        <v>161</v>
      </c>
      <c r="HE25" s="1097">
        <f>HD25/FB25</f>
        <v>0.39364303178484106</v>
      </c>
      <c r="HF25" s="1050">
        <f t="shared" si="701"/>
        <v>-31</v>
      </c>
      <c r="HG25" s="342">
        <f t="shared" si="702"/>
        <v>-5.4385964912280704E-2</v>
      </c>
      <c r="HH25" s="1050">
        <f t="shared" si="703"/>
        <v>-81</v>
      </c>
      <c r="HI25" s="342">
        <f>HH25/FF25</f>
        <v>-0.150278293135436</v>
      </c>
      <c r="HJ25" s="1050">
        <f t="shared" si="704"/>
        <v>-20</v>
      </c>
      <c r="HK25" s="342">
        <f>HJ25/FG25</f>
        <v>-4.3668122270742356E-2</v>
      </c>
      <c r="HL25" s="1050">
        <f t="shared" si="705"/>
        <v>-27</v>
      </c>
      <c r="HM25" s="342">
        <f>HL25/FH25</f>
        <v>-6.1643835616438353E-2</v>
      </c>
      <c r="HN25" s="1050">
        <f t="shared" si="706"/>
        <v>31</v>
      </c>
      <c r="HO25" s="342">
        <f>HN25/FI25</f>
        <v>7.5425790754257913E-2</v>
      </c>
      <c r="HP25" s="1050">
        <f t="shared" si="707"/>
        <v>-28</v>
      </c>
      <c r="HQ25" s="342">
        <f>HP25/FJ25</f>
        <v>-6.3348416289592757E-2</v>
      </c>
      <c r="HR25" s="1050">
        <f t="shared" si="708"/>
        <v>-10</v>
      </c>
      <c r="HS25" s="342">
        <f>HR25/FK25</f>
        <v>-2.4154589371980676E-2</v>
      </c>
      <c r="HT25" s="1050">
        <f t="shared" si="709"/>
        <v>-29</v>
      </c>
      <c r="HU25" s="342">
        <f>HT25/FL25</f>
        <v>-7.1782178217821777E-2</v>
      </c>
      <c r="HV25" s="1050">
        <f t="shared" si="710"/>
        <v>47</v>
      </c>
      <c r="HW25" s="342">
        <f t="shared" si="711"/>
        <v>0.12533333333333332</v>
      </c>
      <c r="HX25" s="1050">
        <f t="shared" si="712"/>
        <v>-74</v>
      </c>
      <c r="HY25" s="342">
        <f t="shared" si="713"/>
        <v>-0.17535545023696683</v>
      </c>
      <c r="HZ25" s="1050">
        <f t="shared" si="714"/>
        <v>-75</v>
      </c>
      <c r="IA25" s="342">
        <f>HZ25/FO25</f>
        <v>-0.21551724137931033</v>
      </c>
      <c r="IB25" s="1050">
        <f t="shared" si="715"/>
        <v>5</v>
      </c>
      <c r="IC25" s="342">
        <f t="shared" si="716"/>
        <v>1.8315018315018316E-2</v>
      </c>
      <c r="ID25" s="1050">
        <f t="shared" si="717"/>
        <v>-46</v>
      </c>
      <c r="IE25" s="342">
        <f t="shared" si="718"/>
        <v>-0.16546762589928057</v>
      </c>
      <c r="IF25" s="1050">
        <f t="shared" si="719"/>
        <v>-232</v>
      </c>
      <c r="IG25" s="342">
        <f>IF25/FT25</f>
        <v>-1</v>
      </c>
      <c r="IH25" s="1050">
        <f t="shared" si="720"/>
        <v>0</v>
      </c>
      <c r="II25" s="342" t="e">
        <f>IH25/FU25</f>
        <v>#DIV/0!</v>
      </c>
      <c r="IJ25" s="1050">
        <f t="shared" si="721"/>
        <v>0</v>
      </c>
      <c r="IK25" s="342" t="e">
        <f>IJ25/FV25</f>
        <v>#DIV/0!</v>
      </c>
      <c r="IL25" s="1050">
        <f t="shared" si="722"/>
        <v>0</v>
      </c>
      <c r="IM25" s="342" t="e">
        <f>IL25/FW25</f>
        <v>#DIV/0!</v>
      </c>
      <c r="IN25" s="1050">
        <f t="shared" si="723"/>
        <v>0</v>
      </c>
      <c r="IO25" s="342" t="e">
        <f>IN25/FX25</f>
        <v>#DIV/0!</v>
      </c>
      <c r="IP25" s="1050">
        <f t="shared" si="724"/>
        <v>0</v>
      </c>
      <c r="IQ25" s="342" t="e">
        <f>IP25/FY25</f>
        <v>#DIV/0!</v>
      </c>
      <c r="IR25" s="1050">
        <f t="shared" si="725"/>
        <v>0</v>
      </c>
      <c r="IS25" s="1292" t="e">
        <f>IR25/FZ25</f>
        <v>#DIV/0!</v>
      </c>
      <c r="IT25" s="1050">
        <f t="shared" si="726"/>
        <v>0</v>
      </c>
      <c r="IU25" s="342" t="e">
        <f>IT25/GA25</f>
        <v>#DIV/0!</v>
      </c>
      <c r="IV25" s="1050">
        <f t="shared" si="727"/>
        <v>0</v>
      </c>
      <c r="IW25" s="342" t="e">
        <f>IV25/GB25</f>
        <v>#DIV/0!</v>
      </c>
      <c r="IX25" s="1050">
        <f t="shared" si="728"/>
        <v>0</v>
      </c>
      <c r="IY25" s="342" t="e">
        <f>IX25/GC25</f>
        <v>#DIV/0!</v>
      </c>
      <c r="IZ25" s="1050">
        <f t="shared" si="729"/>
        <v>0</v>
      </c>
      <c r="JA25" s="1306" t="e">
        <f>IZ25/GD25</f>
        <v>#DIV/0!</v>
      </c>
      <c r="JB25" s="1050">
        <f t="shared" si="730"/>
        <v>539</v>
      </c>
      <c r="JC25" s="881">
        <f t="shared" si="731"/>
        <v>232</v>
      </c>
      <c r="JD25" s="113">
        <f t="shared" si="732"/>
        <v>-307</v>
      </c>
      <c r="JE25" s="100">
        <f t="shared" si="733"/>
        <v>-0.56957328385899819</v>
      </c>
      <c r="JF25" s="1174"/>
      <c r="JG25" t="str">
        <f t="shared" si="734"/>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35"/>
        <v>538</v>
      </c>
      <c r="JT25" s="241">
        <f t="shared" si="736"/>
        <v>516</v>
      </c>
      <c r="JU25" s="241">
        <f t="shared" si="737"/>
        <v>450</v>
      </c>
      <c r="JV25" s="241">
        <f t="shared" si="738"/>
        <v>461</v>
      </c>
      <c r="JW25" s="241">
        <f t="shared" si="739"/>
        <v>502</v>
      </c>
      <c r="JX25" s="241">
        <f t="shared" si="740"/>
        <v>540</v>
      </c>
      <c r="JY25" s="241">
        <f t="shared" si="741"/>
        <v>893</v>
      </c>
      <c r="JZ25" s="241">
        <f t="shared" si="742"/>
        <v>646</v>
      </c>
      <c r="KA25" s="241">
        <f t="shared" si="743"/>
        <v>658</v>
      </c>
      <c r="KB25" s="241">
        <f t="shared" si="744"/>
        <v>704</v>
      </c>
      <c r="KC25" s="241">
        <f t="shared" si="745"/>
        <v>609</v>
      </c>
      <c r="KD25" s="241">
        <f t="shared" si="746"/>
        <v>626</v>
      </c>
      <c r="KE25" s="241">
        <f t="shared" si="747"/>
        <v>539</v>
      </c>
      <c r="KF25" s="241">
        <f t="shared" si="748"/>
        <v>548</v>
      </c>
      <c r="KG25" s="241">
        <f t="shared" si="749"/>
        <v>520</v>
      </c>
      <c r="KH25" s="241">
        <f t="shared" si="750"/>
        <v>486</v>
      </c>
      <c r="KI25" s="241">
        <f t="shared" si="751"/>
        <v>564</v>
      </c>
      <c r="KJ25" s="241">
        <f t="shared" si="752"/>
        <v>483</v>
      </c>
      <c r="KK25" s="241">
        <f t="shared" si="753"/>
        <v>338</v>
      </c>
      <c r="KL25" s="241">
        <f t="shared" si="754"/>
        <v>296</v>
      </c>
      <c r="KM25" s="241">
        <f t="shared" si="755"/>
        <v>335</v>
      </c>
      <c r="KN25" s="241">
        <f t="shared" si="756"/>
        <v>340</v>
      </c>
      <c r="KO25" s="241">
        <f t="shared" si="757"/>
        <v>430</v>
      </c>
      <c r="KP25" s="241">
        <f t="shared" si="758"/>
        <v>255</v>
      </c>
      <c r="KQ25" s="650">
        <f t="shared" si="759"/>
        <v>275</v>
      </c>
      <c r="KR25" s="650">
        <f t="shared" si="760"/>
        <v>366</v>
      </c>
      <c r="KS25" s="650">
        <f t="shared" si="761"/>
        <v>340</v>
      </c>
      <c r="KT25" s="650">
        <f t="shared" si="762"/>
        <v>388</v>
      </c>
      <c r="KU25" s="650">
        <f t="shared" si="763"/>
        <v>205</v>
      </c>
      <c r="KV25" s="650">
        <f t="shared" si="764"/>
        <v>246</v>
      </c>
      <c r="KW25" s="650">
        <f t="shared" si="765"/>
        <v>356</v>
      </c>
      <c r="KX25" s="650">
        <f t="shared" si="766"/>
        <v>312</v>
      </c>
      <c r="KY25" s="650">
        <f t="shared" si="767"/>
        <v>276</v>
      </c>
      <c r="KZ25" s="650">
        <f t="shared" si="768"/>
        <v>369</v>
      </c>
      <c r="LA25" s="650">
        <f t="shared" si="769"/>
        <v>355</v>
      </c>
      <c r="LB25" s="650">
        <f t="shared" si="770"/>
        <v>443</v>
      </c>
      <c r="LC25" s="742">
        <f t="shared" si="771"/>
        <v>390</v>
      </c>
      <c r="LD25" s="742">
        <f t="shared" si="772"/>
        <v>504</v>
      </c>
      <c r="LE25" s="742">
        <f t="shared" si="773"/>
        <v>391</v>
      </c>
      <c r="LF25" s="742">
        <f t="shared" si="774"/>
        <v>350</v>
      </c>
      <c r="LG25" s="742">
        <f t="shared" si="775"/>
        <v>570</v>
      </c>
      <c r="LH25" s="742">
        <f t="shared" si="776"/>
        <v>1052</v>
      </c>
      <c r="LI25" s="742">
        <f t="shared" si="777"/>
        <v>307</v>
      </c>
      <c r="LJ25" s="742">
        <f t="shared" si="778"/>
        <v>287</v>
      </c>
      <c r="LK25" s="742">
        <f t="shared" si="779"/>
        <v>292</v>
      </c>
      <c r="LL25" s="742">
        <f t="shared" si="780"/>
        <v>371</v>
      </c>
      <c r="LM25" s="742">
        <f t="shared" si="781"/>
        <v>396</v>
      </c>
      <c r="LN25" s="742">
        <f t="shared" si="782"/>
        <v>372</v>
      </c>
      <c r="LO25" s="792">
        <f t="shared" si="783"/>
        <v>346</v>
      </c>
      <c r="LP25" s="792">
        <f t="shared" si="784"/>
        <v>388</v>
      </c>
      <c r="LQ25" s="792">
        <f t="shared" si="785"/>
        <v>336</v>
      </c>
      <c r="LR25" s="792">
        <f t="shared" si="786"/>
        <v>609</v>
      </c>
      <c r="LS25" s="792">
        <f t="shared" si="787"/>
        <v>345</v>
      </c>
      <c r="LT25" s="792">
        <f t="shared" si="788"/>
        <v>320</v>
      </c>
      <c r="LU25" s="792">
        <f t="shared" si="789"/>
        <v>382</v>
      </c>
      <c r="LV25" s="792">
        <f t="shared" si="790"/>
        <v>362</v>
      </c>
      <c r="LW25" s="792">
        <f t="shared" si="791"/>
        <v>397</v>
      </c>
      <c r="LX25" s="792">
        <f t="shared" si="792"/>
        <v>388</v>
      </c>
      <c r="LY25" s="792">
        <f t="shared" si="793"/>
        <v>398</v>
      </c>
      <c r="LZ25" s="792">
        <f t="shared" si="794"/>
        <v>364</v>
      </c>
      <c r="MA25" s="967">
        <f t="shared" si="795"/>
        <v>362</v>
      </c>
      <c r="MB25" s="967">
        <f t="shared" si="796"/>
        <v>453</v>
      </c>
      <c r="MC25" s="967">
        <f t="shared" si="797"/>
        <v>353</v>
      </c>
      <c r="MD25" s="967">
        <f t="shared" si="798"/>
        <v>401</v>
      </c>
      <c r="ME25" s="967">
        <f t="shared" si="799"/>
        <v>378</v>
      </c>
      <c r="MF25" s="967">
        <f t="shared" si="800"/>
        <v>354</v>
      </c>
      <c r="MG25" s="967">
        <f t="shared" si="801"/>
        <v>380</v>
      </c>
      <c r="MH25" s="967">
        <f t="shared" si="802"/>
        <v>382</v>
      </c>
      <c r="MI25" s="967">
        <f t="shared" si="803"/>
        <v>365</v>
      </c>
      <c r="MJ25" s="967">
        <f t="shared" si="804"/>
        <v>396</v>
      </c>
      <c r="MK25" s="967">
        <f t="shared" si="805"/>
        <v>400</v>
      </c>
      <c r="ML25" s="967">
        <f t="shared" si="806"/>
        <v>459</v>
      </c>
      <c r="MM25" s="989">
        <f t="shared" si="807"/>
        <v>423</v>
      </c>
      <c r="MN25" s="989">
        <f t="shared" si="808"/>
        <v>424</v>
      </c>
      <c r="MO25" s="989">
        <f t="shared" si="809"/>
        <v>291</v>
      </c>
      <c r="MP25" s="989">
        <f t="shared" si="810"/>
        <v>468</v>
      </c>
      <c r="MQ25" s="989">
        <f t="shared" si="811"/>
        <v>389</v>
      </c>
      <c r="MR25" s="989">
        <f t="shared" si="812"/>
        <v>342</v>
      </c>
      <c r="MS25" s="989">
        <f t="shared" si="813"/>
        <v>468</v>
      </c>
      <c r="MT25" s="989">
        <f t="shared" si="814"/>
        <v>403</v>
      </c>
      <c r="MU25" s="989">
        <f t="shared" si="815"/>
        <v>400</v>
      </c>
      <c r="MV25" s="989">
        <f t="shared" si="816"/>
        <v>398</v>
      </c>
      <c r="MW25" s="989">
        <f t="shared" si="817"/>
        <v>444</v>
      </c>
      <c r="MX25" s="989">
        <f t="shared" si="818"/>
        <v>440</v>
      </c>
      <c r="MY25" s="1029">
        <f t="shared" si="819"/>
        <v>382</v>
      </c>
      <c r="MZ25" s="1029">
        <f t="shared" si="820"/>
        <v>449</v>
      </c>
      <c r="NA25" s="1029">
        <f t="shared" si="821"/>
        <v>465</v>
      </c>
      <c r="NB25" s="1029">
        <f t="shared" si="822"/>
        <v>495</v>
      </c>
      <c r="NC25" s="1029">
        <f t="shared" si="823"/>
        <v>442</v>
      </c>
      <c r="ND25" s="1029">
        <f t="shared" si="824"/>
        <v>399</v>
      </c>
      <c r="NE25" s="1029">
        <f t="shared" si="825"/>
        <v>485</v>
      </c>
      <c r="NF25" s="1029">
        <f t="shared" si="826"/>
        <v>430</v>
      </c>
      <c r="NG25" s="1029">
        <f t="shared" si="827"/>
        <v>374</v>
      </c>
      <c r="NH25" s="1029">
        <f t="shared" si="828"/>
        <v>330</v>
      </c>
      <c r="NI25" s="1029">
        <f t="shared" si="829"/>
        <v>286</v>
      </c>
      <c r="NJ25" s="1029">
        <f t="shared" si="830"/>
        <v>395</v>
      </c>
      <c r="NK25" s="1116">
        <f t="shared" si="831"/>
        <v>371</v>
      </c>
      <c r="NL25" s="1116">
        <f t="shared" si="832"/>
        <v>385</v>
      </c>
      <c r="NM25" s="1116">
        <f t="shared" si="833"/>
        <v>424</v>
      </c>
      <c r="NN25" s="1116">
        <f t="shared" si="834"/>
        <v>482</v>
      </c>
      <c r="NO25" s="1116">
        <f t="shared" si="835"/>
        <v>397</v>
      </c>
      <c r="NP25" s="1116">
        <f t="shared" si="836"/>
        <v>381</v>
      </c>
      <c r="NQ25" s="1116">
        <f t="shared" si="837"/>
        <v>371</v>
      </c>
      <c r="NR25" s="1116">
        <f t="shared" si="838"/>
        <v>375</v>
      </c>
      <c r="NS25" s="1116">
        <f t="shared" si="839"/>
        <v>412</v>
      </c>
      <c r="NT25" s="1116">
        <f t="shared" si="840"/>
        <v>413</v>
      </c>
      <c r="NU25" s="1116">
        <f t="shared" si="841"/>
        <v>409</v>
      </c>
      <c r="NV25" s="1116">
        <f t="shared" si="842"/>
        <v>570</v>
      </c>
      <c r="NW25" s="1201">
        <f t="shared" si="843"/>
        <v>539</v>
      </c>
      <c r="NX25" s="1201">
        <f t="shared" si="844"/>
        <v>458</v>
      </c>
      <c r="NY25" s="1201">
        <f t="shared" si="845"/>
        <v>438</v>
      </c>
      <c r="NZ25" s="1201">
        <f t="shared" si="846"/>
        <v>411</v>
      </c>
      <c r="OA25" s="1201">
        <f t="shared" si="847"/>
        <v>442</v>
      </c>
      <c r="OB25" s="1201">
        <f t="shared" si="848"/>
        <v>414</v>
      </c>
      <c r="OC25" s="1201">
        <f t="shared" si="849"/>
        <v>404</v>
      </c>
      <c r="OD25" s="1201">
        <f t="shared" si="850"/>
        <v>375</v>
      </c>
      <c r="OE25" s="1201">
        <f t="shared" si="851"/>
        <v>422</v>
      </c>
      <c r="OF25" s="1201">
        <f t="shared" si="852"/>
        <v>348</v>
      </c>
      <c r="OG25" s="1201">
        <f t="shared" si="853"/>
        <v>273</v>
      </c>
      <c r="OH25" s="1201">
        <f t="shared" si="854"/>
        <v>278</v>
      </c>
      <c r="OI25" s="1271">
        <f t="shared" si="855"/>
        <v>232</v>
      </c>
      <c r="OJ25" s="1271">
        <f t="shared" si="856"/>
        <v>0</v>
      </c>
      <c r="OK25" s="1271">
        <f t="shared" si="856"/>
        <v>0</v>
      </c>
      <c r="OL25" s="1271">
        <f t="shared" si="856"/>
        <v>0</v>
      </c>
      <c r="OM25" s="1271">
        <f t="shared" si="856"/>
        <v>0</v>
      </c>
      <c r="ON25" s="1271">
        <f t="shared" si="856"/>
        <v>0</v>
      </c>
      <c r="OO25" s="1271">
        <f t="shared" si="857"/>
        <v>0</v>
      </c>
      <c r="OP25" s="1271">
        <f t="shared" si="858"/>
        <v>0</v>
      </c>
      <c r="OQ25" s="1271">
        <f t="shared" si="859"/>
        <v>0</v>
      </c>
      <c r="OR25" s="1271">
        <f t="shared" si="860"/>
        <v>0</v>
      </c>
      <c r="OS25" s="1271">
        <f t="shared" si="861"/>
        <v>0</v>
      </c>
      <c r="OT25" s="1271">
        <f t="shared" si="862"/>
        <v>0</v>
      </c>
    </row>
    <row r="26" spans="1:410" x14ac:dyDescent="0.3">
      <c r="A26" s="628"/>
      <c r="B26" s="50"/>
      <c r="C26" s="50" t="s">
        <v>36</v>
      </c>
      <c r="E26" s="1334" t="s">
        <v>41</v>
      </c>
      <c r="F26" s="1334"/>
      <c r="G26" s="1335"/>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3"/>
        <v>7250</v>
      </c>
      <c r="AW26" s="150">
        <f t="shared" si="614"/>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17"/>
        <v>7399</v>
      </c>
      <c r="BK26" s="150">
        <f t="shared" si="618"/>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5"/>
        <v>5868</v>
      </c>
      <c r="BY26" s="150">
        <f t="shared" si="626"/>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3"/>
        <v>4804</v>
      </c>
      <c r="CM26" s="150">
        <f t="shared" si="634"/>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1"/>
        <v>4923</v>
      </c>
      <c r="DA26" s="150">
        <f t="shared" si="642"/>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49"/>
        <v>5097</v>
      </c>
      <c r="DO26" s="150">
        <f t="shared" si="650"/>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57"/>
        <v>5316</v>
      </c>
      <c r="EC26" s="150">
        <f t="shared" si="658"/>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5"/>
        <v>7191</v>
      </c>
      <c r="EQ26" s="150">
        <f t="shared" si="666"/>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4"/>
        <v>10068</v>
      </c>
      <c r="FE26" s="150">
        <f t="shared" si="675"/>
        <v>839</v>
      </c>
      <c r="FF26" s="187">
        <v>219</v>
      </c>
      <c r="FG26" s="64">
        <v>288</v>
      </c>
      <c r="FH26" s="20">
        <v>177</v>
      </c>
      <c r="FI26" s="64">
        <v>205</v>
      </c>
      <c r="FJ26" s="20">
        <v>312</v>
      </c>
      <c r="FK26" s="64">
        <v>199</v>
      </c>
      <c r="FL26" s="187">
        <v>208</v>
      </c>
      <c r="FM26" s="64">
        <v>220</v>
      </c>
      <c r="FN26" s="187">
        <v>148</v>
      </c>
      <c r="FO26" s="64">
        <v>206</v>
      </c>
      <c r="FP26" s="187">
        <v>163</v>
      </c>
      <c r="FQ26" s="64">
        <v>154</v>
      </c>
      <c r="FR26" s="118">
        <f t="shared" si="682"/>
        <v>2499</v>
      </c>
      <c r="FS26" s="150">
        <f t="shared" si="683"/>
        <v>208.25</v>
      </c>
      <c r="FT26" s="187">
        <v>152</v>
      </c>
      <c r="FU26" s="64"/>
      <c r="FV26" s="20"/>
      <c r="FW26" s="64"/>
      <c r="FX26" s="20"/>
      <c r="FY26" s="64"/>
      <c r="FZ26" s="187"/>
      <c r="GA26" s="64"/>
      <c r="GB26" s="187"/>
      <c r="GC26" s="64"/>
      <c r="GD26" s="187"/>
      <c r="GE26" s="64"/>
      <c r="GF26" s="118">
        <f t="shared" si="685"/>
        <v>152</v>
      </c>
      <c r="GG26" s="150">
        <f t="shared" si="686"/>
        <v>152</v>
      </c>
      <c r="GH26" s="292">
        <f t="shared" si="306"/>
        <v>188</v>
      </c>
      <c r="GI26" s="1101">
        <f>GH26/EO26</f>
        <v>0.12566844919786097</v>
      </c>
      <c r="GJ26" s="292">
        <f t="shared" si="687"/>
        <v>330</v>
      </c>
      <c r="GK26" s="1097">
        <f>GJ26/ER26</f>
        <v>0.19596199524940616</v>
      </c>
      <c r="GL26" s="292">
        <f t="shared" si="688"/>
        <v>182</v>
      </c>
      <c r="GM26" s="1097">
        <f t="shared" si="689"/>
        <v>9.0367428003972197E-2</v>
      </c>
      <c r="GN26" s="292">
        <f t="shared" si="690"/>
        <v>211</v>
      </c>
      <c r="GO26" s="1097">
        <f>GN26/ET26</f>
        <v>9.6083788706739531E-2</v>
      </c>
      <c r="GP26" s="292">
        <f t="shared" si="691"/>
        <v>-2087</v>
      </c>
      <c r="GQ26" s="1097">
        <f t="shared" si="692"/>
        <v>-0.86705442459493143</v>
      </c>
      <c r="GR26" s="292">
        <f t="shared" si="693"/>
        <v>-67</v>
      </c>
      <c r="GS26" s="1097">
        <f>GR26/EV26</f>
        <v>-0.20937500000000001</v>
      </c>
      <c r="GT26" s="292">
        <f t="shared" si="694"/>
        <v>-125</v>
      </c>
      <c r="GU26" s="1154">
        <f t="shared" si="695"/>
        <v>-0.49407114624505927</v>
      </c>
      <c r="GV26" s="292">
        <f t="shared" si="696"/>
        <v>38</v>
      </c>
      <c r="GW26" s="1097">
        <f>GV26/EX26</f>
        <v>0.296875</v>
      </c>
      <c r="GX26" s="292">
        <f t="shared" si="697"/>
        <v>11</v>
      </c>
      <c r="GY26" s="1097">
        <f>GX26/EY26</f>
        <v>6.6265060240963861E-2</v>
      </c>
      <c r="GZ26" s="292">
        <f t="shared" si="698"/>
        <v>157</v>
      </c>
      <c r="HA26" s="1097">
        <f>GZ26/EZ26</f>
        <v>0.88700564971751417</v>
      </c>
      <c r="HB26" s="292">
        <f t="shared" si="699"/>
        <v>-129</v>
      </c>
      <c r="HC26" s="1097">
        <f>HB26/FA26</f>
        <v>-0.38622754491017963</v>
      </c>
      <c r="HD26" s="292">
        <f t="shared" si="700"/>
        <v>-21</v>
      </c>
      <c r="HE26" s="1097">
        <f>HD26/FB26</f>
        <v>-0.1024390243902439</v>
      </c>
      <c r="HF26" s="1050">
        <f t="shared" si="701"/>
        <v>35</v>
      </c>
      <c r="HG26" s="342">
        <f t="shared" si="702"/>
        <v>0.19021739130434784</v>
      </c>
      <c r="HH26" s="1050">
        <f t="shared" si="703"/>
        <v>69</v>
      </c>
      <c r="HI26" s="342">
        <f>HH26/FF26</f>
        <v>0.31506849315068491</v>
      </c>
      <c r="HJ26" s="1050">
        <f t="shared" si="704"/>
        <v>-111</v>
      </c>
      <c r="HK26" s="342">
        <f>HJ26/FG26</f>
        <v>-0.38541666666666669</v>
      </c>
      <c r="HL26" s="1050">
        <f t="shared" si="705"/>
        <v>28</v>
      </c>
      <c r="HM26" s="342">
        <f>HL26/FH26</f>
        <v>0.15819209039548024</v>
      </c>
      <c r="HN26" s="1050">
        <f t="shared" si="706"/>
        <v>107</v>
      </c>
      <c r="HO26" s="342">
        <f>HN26/FI26</f>
        <v>0.52195121951219514</v>
      </c>
      <c r="HP26" s="1050">
        <f t="shared" si="707"/>
        <v>-113</v>
      </c>
      <c r="HQ26" s="342">
        <f>HP26/FJ26</f>
        <v>-0.36217948717948717</v>
      </c>
      <c r="HR26" s="1050">
        <f t="shared" si="708"/>
        <v>9</v>
      </c>
      <c r="HS26" s="342">
        <f>HR26/FK26</f>
        <v>4.5226130653266333E-2</v>
      </c>
      <c r="HT26" s="1050">
        <f t="shared" si="709"/>
        <v>12</v>
      </c>
      <c r="HU26" s="342">
        <f>HT26/FL26</f>
        <v>5.7692307692307696E-2</v>
      </c>
      <c r="HV26" s="1050">
        <f t="shared" si="710"/>
        <v>-72</v>
      </c>
      <c r="HW26" s="342">
        <f t="shared" si="711"/>
        <v>-0.32727272727272727</v>
      </c>
      <c r="HX26" s="1050">
        <f t="shared" si="712"/>
        <v>58</v>
      </c>
      <c r="HY26" s="342">
        <f t="shared" si="713"/>
        <v>0.39189189189189189</v>
      </c>
      <c r="HZ26" s="1050">
        <f t="shared" si="714"/>
        <v>-43</v>
      </c>
      <c r="IA26" s="342">
        <f>HZ26/FO26</f>
        <v>-0.20873786407766989</v>
      </c>
      <c r="IB26" s="1050">
        <f t="shared" si="715"/>
        <v>-9</v>
      </c>
      <c r="IC26" s="342">
        <f t="shared" si="716"/>
        <v>-5.5214723926380369E-2</v>
      </c>
      <c r="ID26" s="1050">
        <f t="shared" si="717"/>
        <v>-2</v>
      </c>
      <c r="IE26" s="342">
        <f t="shared" si="718"/>
        <v>-1.2987012987012988E-2</v>
      </c>
      <c r="IF26" s="1050">
        <f t="shared" si="719"/>
        <v>-152</v>
      </c>
      <c r="IG26" s="342">
        <f>IF26/FT26</f>
        <v>-1</v>
      </c>
      <c r="IH26" s="1050">
        <f t="shared" si="720"/>
        <v>0</v>
      </c>
      <c r="II26" s="342" t="e">
        <f>IH26/FU26</f>
        <v>#DIV/0!</v>
      </c>
      <c r="IJ26" s="1050">
        <f t="shared" si="721"/>
        <v>0</v>
      </c>
      <c r="IK26" s="342" t="e">
        <f>IJ26/FV26</f>
        <v>#DIV/0!</v>
      </c>
      <c r="IL26" s="1050">
        <f t="shared" si="722"/>
        <v>0</v>
      </c>
      <c r="IM26" s="342" t="e">
        <f>IL26/FW26</f>
        <v>#DIV/0!</v>
      </c>
      <c r="IN26" s="1050">
        <f t="shared" si="723"/>
        <v>0</v>
      </c>
      <c r="IO26" s="342" t="e">
        <f>IN26/FX26</f>
        <v>#DIV/0!</v>
      </c>
      <c r="IP26" s="1050">
        <f t="shared" si="724"/>
        <v>0</v>
      </c>
      <c r="IQ26" s="342" t="e">
        <f>IP26/FY26</f>
        <v>#DIV/0!</v>
      </c>
      <c r="IR26" s="1050">
        <f t="shared" si="725"/>
        <v>0</v>
      </c>
      <c r="IS26" s="1292" t="e">
        <f>IR26/FZ26</f>
        <v>#DIV/0!</v>
      </c>
      <c r="IT26" s="1050">
        <f t="shared" si="726"/>
        <v>0</v>
      </c>
      <c r="IU26" s="342" t="e">
        <f>IT26/GA26</f>
        <v>#DIV/0!</v>
      </c>
      <c r="IV26" s="1050">
        <f t="shared" si="727"/>
        <v>0</v>
      </c>
      <c r="IW26" s="342" t="e">
        <f>IV26/GB26</f>
        <v>#DIV/0!</v>
      </c>
      <c r="IX26" s="1050">
        <f t="shared" si="728"/>
        <v>0</v>
      </c>
      <c r="IY26" s="342" t="e">
        <f>IX26/GC26</f>
        <v>#DIV/0!</v>
      </c>
      <c r="IZ26" s="1050">
        <f t="shared" si="729"/>
        <v>0</v>
      </c>
      <c r="JA26" s="1306" t="e">
        <f>IZ26/GD26</f>
        <v>#DIV/0!</v>
      </c>
      <c r="JB26" s="1050">
        <f t="shared" si="730"/>
        <v>219</v>
      </c>
      <c r="JC26" s="881">
        <f t="shared" si="731"/>
        <v>152</v>
      </c>
      <c r="JD26" s="113">
        <f t="shared" si="732"/>
        <v>-67</v>
      </c>
      <c r="JE26" s="100">
        <f t="shared" si="733"/>
        <v>-0.30593607305936071</v>
      </c>
      <c r="JF26" s="1174"/>
      <c r="JG26" t="str">
        <f t="shared" si="734"/>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35"/>
        <v>628</v>
      </c>
      <c r="JT26" s="241">
        <f t="shared" si="736"/>
        <v>862</v>
      </c>
      <c r="JU26" s="241">
        <f t="shared" si="737"/>
        <v>468</v>
      </c>
      <c r="JV26" s="241">
        <f t="shared" si="738"/>
        <v>437</v>
      </c>
      <c r="JW26" s="241">
        <f t="shared" si="739"/>
        <v>593</v>
      </c>
      <c r="JX26" s="241">
        <f t="shared" si="740"/>
        <v>529</v>
      </c>
      <c r="JY26" s="241">
        <f t="shared" si="741"/>
        <v>493</v>
      </c>
      <c r="JZ26" s="241">
        <f t="shared" si="742"/>
        <v>599</v>
      </c>
      <c r="KA26" s="241">
        <f t="shared" si="743"/>
        <v>605</v>
      </c>
      <c r="KB26" s="241">
        <f t="shared" si="744"/>
        <v>753</v>
      </c>
      <c r="KC26" s="241">
        <f t="shared" si="745"/>
        <v>757</v>
      </c>
      <c r="KD26" s="241">
        <f t="shared" si="746"/>
        <v>526</v>
      </c>
      <c r="KE26" s="241">
        <f t="shared" si="747"/>
        <v>953</v>
      </c>
      <c r="KF26" s="241">
        <f t="shared" si="748"/>
        <v>679</v>
      </c>
      <c r="KG26" s="241">
        <f t="shared" si="749"/>
        <v>568</v>
      </c>
      <c r="KH26" s="241">
        <f t="shared" si="750"/>
        <v>844</v>
      </c>
      <c r="KI26" s="241">
        <f t="shared" si="751"/>
        <v>866</v>
      </c>
      <c r="KJ26" s="241">
        <f t="shared" si="752"/>
        <v>513</v>
      </c>
      <c r="KK26" s="241">
        <f t="shared" si="753"/>
        <v>344</v>
      </c>
      <c r="KL26" s="241">
        <f t="shared" si="754"/>
        <v>439</v>
      </c>
      <c r="KM26" s="241">
        <f t="shared" si="755"/>
        <v>446</v>
      </c>
      <c r="KN26" s="241">
        <f t="shared" si="756"/>
        <v>793</v>
      </c>
      <c r="KO26" s="241">
        <f t="shared" si="757"/>
        <v>504</v>
      </c>
      <c r="KP26" s="241">
        <f t="shared" si="758"/>
        <v>450</v>
      </c>
      <c r="KQ26" s="650">
        <f t="shared" si="759"/>
        <v>505</v>
      </c>
      <c r="KR26" s="650">
        <f t="shared" si="760"/>
        <v>458</v>
      </c>
      <c r="KS26" s="650">
        <f t="shared" si="761"/>
        <v>397</v>
      </c>
      <c r="KT26" s="650">
        <f t="shared" si="762"/>
        <v>380</v>
      </c>
      <c r="KU26" s="650">
        <f t="shared" si="763"/>
        <v>830</v>
      </c>
      <c r="KV26" s="650">
        <f t="shared" si="764"/>
        <v>452</v>
      </c>
      <c r="KW26" s="650">
        <f t="shared" si="765"/>
        <v>388</v>
      </c>
      <c r="KX26" s="650">
        <f t="shared" si="766"/>
        <v>353</v>
      </c>
      <c r="KY26" s="650">
        <f t="shared" si="767"/>
        <v>402</v>
      </c>
      <c r="KZ26" s="650">
        <f t="shared" si="768"/>
        <v>764</v>
      </c>
      <c r="LA26" s="650">
        <f t="shared" si="769"/>
        <v>489</v>
      </c>
      <c r="LB26" s="650">
        <f t="shared" si="770"/>
        <v>450</v>
      </c>
      <c r="LC26" s="742">
        <f t="shared" si="771"/>
        <v>446</v>
      </c>
      <c r="LD26" s="742">
        <f t="shared" si="772"/>
        <v>480</v>
      </c>
      <c r="LE26" s="742">
        <f t="shared" si="773"/>
        <v>365</v>
      </c>
      <c r="LF26" s="742">
        <f t="shared" si="774"/>
        <v>376</v>
      </c>
      <c r="LG26" s="742">
        <f t="shared" si="775"/>
        <v>459</v>
      </c>
      <c r="LH26" s="742">
        <f t="shared" si="776"/>
        <v>401</v>
      </c>
      <c r="LI26" s="742">
        <f t="shared" si="777"/>
        <v>266</v>
      </c>
      <c r="LJ26" s="742">
        <f t="shared" si="778"/>
        <v>349</v>
      </c>
      <c r="LK26" s="742">
        <f t="shared" si="779"/>
        <v>320</v>
      </c>
      <c r="LL26" s="742">
        <f t="shared" si="780"/>
        <v>610</v>
      </c>
      <c r="LM26" s="742">
        <f t="shared" si="781"/>
        <v>437</v>
      </c>
      <c r="LN26" s="742">
        <f t="shared" si="782"/>
        <v>295</v>
      </c>
      <c r="LO26" s="792">
        <f t="shared" si="783"/>
        <v>335</v>
      </c>
      <c r="LP26" s="792">
        <f t="shared" si="784"/>
        <v>405</v>
      </c>
      <c r="LQ26" s="792">
        <f t="shared" si="785"/>
        <v>353</v>
      </c>
      <c r="LR26" s="792">
        <f t="shared" si="786"/>
        <v>723</v>
      </c>
      <c r="LS26" s="792">
        <f t="shared" si="787"/>
        <v>368</v>
      </c>
      <c r="LT26" s="792">
        <f t="shared" si="788"/>
        <v>342</v>
      </c>
      <c r="LU26" s="792">
        <f t="shared" si="789"/>
        <v>317</v>
      </c>
      <c r="LV26" s="792">
        <f t="shared" si="790"/>
        <v>269</v>
      </c>
      <c r="LW26" s="792">
        <f t="shared" si="791"/>
        <v>418</v>
      </c>
      <c r="LX26" s="792">
        <f t="shared" si="792"/>
        <v>552</v>
      </c>
      <c r="LY26" s="792">
        <f t="shared" si="793"/>
        <v>468</v>
      </c>
      <c r="LZ26" s="792">
        <f t="shared" si="794"/>
        <v>373</v>
      </c>
      <c r="MA26" s="967">
        <f t="shared" si="795"/>
        <v>407</v>
      </c>
      <c r="MB26" s="967">
        <f t="shared" si="796"/>
        <v>451</v>
      </c>
      <c r="MC26" s="967">
        <f t="shared" si="797"/>
        <v>331</v>
      </c>
      <c r="MD26" s="967">
        <f t="shared" si="798"/>
        <v>658</v>
      </c>
      <c r="ME26" s="967">
        <f t="shared" si="799"/>
        <v>401</v>
      </c>
      <c r="MF26" s="967">
        <f t="shared" si="800"/>
        <v>322</v>
      </c>
      <c r="MG26" s="967">
        <f t="shared" si="801"/>
        <v>358</v>
      </c>
      <c r="MH26" s="967">
        <f t="shared" si="802"/>
        <v>350</v>
      </c>
      <c r="MI26" s="967">
        <f t="shared" si="803"/>
        <v>373</v>
      </c>
      <c r="MJ26" s="967">
        <f t="shared" si="804"/>
        <v>594</v>
      </c>
      <c r="MK26" s="967">
        <f t="shared" si="805"/>
        <v>474</v>
      </c>
      <c r="ML26" s="967">
        <f t="shared" si="806"/>
        <v>378</v>
      </c>
      <c r="MM26" s="989">
        <f t="shared" si="807"/>
        <v>393</v>
      </c>
      <c r="MN26" s="989">
        <f t="shared" si="808"/>
        <v>498</v>
      </c>
      <c r="MO26" s="989">
        <f t="shared" si="809"/>
        <v>310</v>
      </c>
      <c r="MP26" s="989">
        <f t="shared" si="810"/>
        <v>609</v>
      </c>
      <c r="MQ26" s="989">
        <f t="shared" si="811"/>
        <v>477</v>
      </c>
      <c r="MR26" s="989">
        <f t="shared" si="812"/>
        <v>307</v>
      </c>
      <c r="MS26" s="989">
        <f t="shared" si="813"/>
        <v>409</v>
      </c>
      <c r="MT26" s="989">
        <f t="shared" si="814"/>
        <v>386</v>
      </c>
      <c r="MU26" s="989">
        <f t="shared" si="815"/>
        <v>410</v>
      </c>
      <c r="MV26" s="989">
        <f t="shared" si="816"/>
        <v>571</v>
      </c>
      <c r="MW26" s="989">
        <f t="shared" si="817"/>
        <v>513</v>
      </c>
      <c r="MX26" s="989">
        <f t="shared" si="818"/>
        <v>433</v>
      </c>
      <c r="MY26" s="1029">
        <f t="shared" si="819"/>
        <v>342</v>
      </c>
      <c r="MZ26" s="1029">
        <f t="shared" si="820"/>
        <v>392</v>
      </c>
      <c r="NA26" s="1029">
        <f t="shared" si="821"/>
        <v>264</v>
      </c>
      <c r="NB26" s="1029">
        <f t="shared" si="822"/>
        <v>397</v>
      </c>
      <c r="NC26" s="1029">
        <f t="shared" si="823"/>
        <v>278</v>
      </c>
      <c r="ND26" s="1029">
        <f t="shared" si="824"/>
        <v>299</v>
      </c>
      <c r="NE26" s="1029">
        <f t="shared" si="825"/>
        <v>240</v>
      </c>
      <c r="NF26" s="1029">
        <f t="shared" si="826"/>
        <v>477</v>
      </c>
      <c r="NG26" s="1029">
        <f t="shared" si="827"/>
        <v>711</v>
      </c>
      <c r="NH26" s="1029">
        <f t="shared" si="828"/>
        <v>1021</v>
      </c>
      <c r="NI26" s="1029">
        <f t="shared" si="829"/>
        <v>1274</v>
      </c>
      <c r="NJ26" s="1029">
        <f t="shared" si="830"/>
        <v>1496</v>
      </c>
      <c r="NK26" s="1116">
        <f t="shared" si="831"/>
        <v>1684</v>
      </c>
      <c r="NL26" s="1116">
        <f t="shared" si="832"/>
        <v>2014</v>
      </c>
      <c r="NM26" s="1116">
        <f t="shared" si="833"/>
        <v>2196</v>
      </c>
      <c r="NN26" s="1116">
        <f t="shared" si="834"/>
        <v>2407</v>
      </c>
      <c r="NO26" s="1116">
        <f t="shared" si="835"/>
        <v>320</v>
      </c>
      <c r="NP26" s="1116">
        <f t="shared" si="836"/>
        <v>253</v>
      </c>
      <c r="NQ26" s="1116">
        <f t="shared" si="837"/>
        <v>128</v>
      </c>
      <c r="NR26" s="1116">
        <f t="shared" si="838"/>
        <v>166</v>
      </c>
      <c r="NS26" s="1116">
        <f t="shared" si="839"/>
        <v>177</v>
      </c>
      <c r="NT26" s="1116">
        <f t="shared" si="840"/>
        <v>334</v>
      </c>
      <c r="NU26" s="1116">
        <f t="shared" si="841"/>
        <v>205</v>
      </c>
      <c r="NV26" s="1116">
        <f t="shared" si="842"/>
        <v>184</v>
      </c>
      <c r="NW26" s="1201">
        <f t="shared" si="843"/>
        <v>219</v>
      </c>
      <c r="NX26" s="1201">
        <f t="shared" si="844"/>
        <v>288</v>
      </c>
      <c r="NY26" s="1201">
        <f t="shared" si="845"/>
        <v>177</v>
      </c>
      <c r="NZ26" s="1201">
        <f t="shared" si="846"/>
        <v>205</v>
      </c>
      <c r="OA26" s="1201">
        <f t="shared" si="847"/>
        <v>312</v>
      </c>
      <c r="OB26" s="1201">
        <f t="shared" si="848"/>
        <v>199</v>
      </c>
      <c r="OC26" s="1201">
        <f t="shared" si="849"/>
        <v>208</v>
      </c>
      <c r="OD26" s="1201">
        <f t="shared" si="850"/>
        <v>220</v>
      </c>
      <c r="OE26" s="1201">
        <f t="shared" si="851"/>
        <v>148</v>
      </c>
      <c r="OF26" s="1201">
        <f t="shared" si="852"/>
        <v>206</v>
      </c>
      <c r="OG26" s="1201">
        <f t="shared" si="853"/>
        <v>163</v>
      </c>
      <c r="OH26" s="1201">
        <f t="shared" si="854"/>
        <v>154</v>
      </c>
      <c r="OI26" s="1271">
        <f t="shared" si="855"/>
        <v>152</v>
      </c>
      <c r="OJ26" s="1271">
        <f t="shared" si="856"/>
        <v>0</v>
      </c>
      <c r="OK26" s="1271">
        <f t="shared" si="856"/>
        <v>0</v>
      </c>
      <c r="OL26" s="1271">
        <f t="shared" si="856"/>
        <v>0</v>
      </c>
      <c r="OM26" s="1271">
        <f t="shared" si="856"/>
        <v>0</v>
      </c>
      <c r="ON26" s="1271">
        <f t="shared" si="856"/>
        <v>0</v>
      </c>
      <c r="OO26" s="1271">
        <f t="shared" si="857"/>
        <v>0</v>
      </c>
      <c r="OP26" s="1271">
        <f t="shared" si="858"/>
        <v>0</v>
      </c>
      <c r="OQ26" s="1271">
        <f t="shared" si="859"/>
        <v>0</v>
      </c>
      <c r="OR26" s="1271">
        <f t="shared" si="860"/>
        <v>0</v>
      </c>
      <c r="OS26" s="1271">
        <f t="shared" si="861"/>
        <v>0</v>
      </c>
      <c r="OT26" s="1271">
        <f t="shared" si="862"/>
        <v>0</v>
      </c>
    </row>
    <row r="27" spans="1:410" x14ac:dyDescent="0.3">
      <c r="A27" s="628"/>
      <c r="B27" s="69"/>
      <c r="C27" s="69" t="s">
        <v>37</v>
      </c>
      <c r="D27" s="26"/>
      <c r="E27" s="1338" t="s">
        <v>42</v>
      </c>
      <c r="F27" s="1338"/>
      <c r="G27" s="1339"/>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3"/>
        <v>148</v>
      </c>
      <c r="AW27" s="151">
        <f t="shared" si="614"/>
        <v>12.333333333333334</v>
      </c>
      <c r="AX27" s="346">
        <v>8</v>
      </c>
      <c r="AY27" s="71">
        <v>7</v>
      </c>
      <c r="AZ27" s="27">
        <v>5</v>
      </c>
      <c r="BA27" s="71">
        <v>13</v>
      </c>
      <c r="BB27" s="27">
        <v>19</v>
      </c>
      <c r="BC27" s="71">
        <v>82</v>
      </c>
      <c r="BD27" s="191">
        <v>95</v>
      </c>
      <c r="BE27" s="71">
        <v>18</v>
      </c>
      <c r="BF27" s="191">
        <v>6</v>
      </c>
      <c r="BG27" s="71">
        <v>16</v>
      </c>
      <c r="BH27" s="191">
        <v>3</v>
      </c>
      <c r="BI27" s="71">
        <v>3</v>
      </c>
      <c r="BJ27" s="133">
        <f t="shared" si="617"/>
        <v>275</v>
      </c>
      <c r="BK27" s="151">
        <f t="shared" si="618"/>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5"/>
        <v>189</v>
      </c>
      <c r="BY27" s="151">
        <f t="shared" si="626"/>
        <v>15.75</v>
      </c>
      <c r="BZ27" s="191">
        <v>20</v>
      </c>
      <c r="CA27" s="71">
        <v>33</v>
      </c>
      <c r="CB27" s="27">
        <v>6</v>
      </c>
      <c r="CC27" s="71">
        <v>35</v>
      </c>
      <c r="CD27" s="27">
        <v>17</v>
      </c>
      <c r="CE27" s="71">
        <v>37</v>
      </c>
      <c r="CF27" s="191">
        <v>39</v>
      </c>
      <c r="CG27" s="71">
        <v>27</v>
      </c>
      <c r="CH27" s="191">
        <v>37</v>
      </c>
      <c r="CI27" s="191">
        <v>29</v>
      </c>
      <c r="CJ27" s="191">
        <v>28</v>
      </c>
      <c r="CK27" s="191">
        <v>38</v>
      </c>
      <c r="CL27" s="133">
        <f t="shared" si="633"/>
        <v>346</v>
      </c>
      <c r="CM27" s="151">
        <f t="shared" si="634"/>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1"/>
        <v>340</v>
      </c>
      <c r="DA27" s="151">
        <f t="shared" si="642"/>
        <v>28.333333333333332</v>
      </c>
      <c r="DB27" s="191">
        <v>41</v>
      </c>
      <c r="DC27" s="71">
        <v>26</v>
      </c>
      <c r="DD27" s="27">
        <v>9</v>
      </c>
      <c r="DE27" s="71">
        <v>17</v>
      </c>
      <c r="DF27" s="27">
        <v>18</v>
      </c>
      <c r="DG27" s="71">
        <v>23</v>
      </c>
      <c r="DH27" s="191">
        <v>21</v>
      </c>
      <c r="DI27" s="71">
        <v>31</v>
      </c>
      <c r="DJ27" s="191">
        <v>7</v>
      </c>
      <c r="DK27" s="71">
        <v>35</v>
      </c>
      <c r="DL27" s="191">
        <v>18</v>
      </c>
      <c r="DM27" s="71">
        <v>6</v>
      </c>
      <c r="DN27" s="133">
        <f t="shared" si="649"/>
        <v>252</v>
      </c>
      <c r="DO27" s="151">
        <f t="shared" si="650"/>
        <v>21</v>
      </c>
      <c r="DP27" s="191">
        <v>5</v>
      </c>
      <c r="DQ27" s="71">
        <v>5</v>
      </c>
      <c r="DR27" s="27">
        <v>3</v>
      </c>
      <c r="DS27" s="71">
        <v>3</v>
      </c>
      <c r="DT27" s="27">
        <v>1</v>
      </c>
      <c r="DU27" s="71">
        <v>4</v>
      </c>
      <c r="DV27" s="191">
        <v>4</v>
      </c>
      <c r="DW27" s="71">
        <v>3</v>
      </c>
      <c r="DX27" s="191">
        <v>3</v>
      </c>
      <c r="DY27" s="71">
        <v>4</v>
      </c>
      <c r="DZ27" s="191">
        <v>1</v>
      </c>
      <c r="EA27" s="71">
        <v>2</v>
      </c>
      <c r="EB27" s="133">
        <f t="shared" si="657"/>
        <v>38</v>
      </c>
      <c r="EC27" s="151">
        <f t="shared" si="658"/>
        <v>3.1666666666666665</v>
      </c>
      <c r="ED27" s="191">
        <v>1</v>
      </c>
      <c r="EE27" s="71">
        <v>2</v>
      </c>
      <c r="EF27" s="27">
        <v>1</v>
      </c>
      <c r="EG27" s="71">
        <v>12</v>
      </c>
      <c r="EH27" s="27">
        <v>6</v>
      </c>
      <c r="EI27" s="71">
        <v>2</v>
      </c>
      <c r="EJ27" s="191">
        <v>2</v>
      </c>
      <c r="EK27" s="71">
        <v>1</v>
      </c>
      <c r="EL27" s="1076">
        <v>0</v>
      </c>
      <c r="EM27" s="71">
        <v>1</v>
      </c>
      <c r="EN27" s="191">
        <v>0</v>
      </c>
      <c r="EO27" s="71">
        <v>0</v>
      </c>
      <c r="EP27" s="133">
        <f t="shared" si="665"/>
        <v>28</v>
      </c>
      <c r="EQ27" s="151">
        <f t="shared" si="666"/>
        <v>2.3333333333333335</v>
      </c>
      <c r="ER27" s="191">
        <v>0</v>
      </c>
      <c r="ES27" s="71">
        <v>0</v>
      </c>
      <c r="ET27" s="27">
        <v>0</v>
      </c>
      <c r="EU27" s="71">
        <v>2</v>
      </c>
      <c r="EV27" s="27">
        <v>0</v>
      </c>
      <c r="EW27" s="71">
        <v>1</v>
      </c>
      <c r="EX27" s="191">
        <v>0</v>
      </c>
      <c r="EY27" s="71">
        <v>0</v>
      </c>
      <c r="EZ27" s="1076">
        <v>0</v>
      </c>
      <c r="FA27" s="71">
        <v>0</v>
      </c>
      <c r="FB27" s="191">
        <v>0</v>
      </c>
      <c r="FC27" s="71">
        <v>1</v>
      </c>
      <c r="FD27" s="133">
        <f t="shared" si="674"/>
        <v>4</v>
      </c>
      <c r="FE27" s="151">
        <f t="shared" si="675"/>
        <v>0.33333333333333331</v>
      </c>
      <c r="FF27" s="191">
        <v>0</v>
      </c>
      <c r="FG27" s="71">
        <v>0</v>
      </c>
      <c r="FH27" s="27">
        <v>0</v>
      </c>
      <c r="FI27" s="71">
        <v>0</v>
      </c>
      <c r="FJ27" s="27">
        <v>0</v>
      </c>
      <c r="FK27" s="71">
        <v>0</v>
      </c>
      <c r="FL27" s="191">
        <v>0</v>
      </c>
      <c r="FM27" s="71">
        <v>1</v>
      </c>
      <c r="FN27" s="1076">
        <v>1</v>
      </c>
      <c r="FO27" s="1263">
        <v>0</v>
      </c>
      <c r="FP27" s="191">
        <v>1</v>
      </c>
      <c r="FQ27" s="71">
        <v>1</v>
      </c>
      <c r="FR27" s="133">
        <f t="shared" si="682"/>
        <v>4</v>
      </c>
      <c r="FS27" s="151">
        <f t="shared" si="683"/>
        <v>0.33333333333333331</v>
      </c>
      <c r="FT27" s="191">
        <v>1</v>
      </c>
      <c r="FU27" s="71"/>
      <c r="FV27" s="27"/>
      <c r="FW27" s="71"/>
      <c r="FX27" s="27"/>
      <c r="FY27" s="71"/>
      <c r="FZ27" s="191"/>
      <c r="GA27" s="71"/>
      <c r="GB27" s="1076"/>
      <c r="GC27" s="1263"/>
      <c r="GD27" s="191"/>
      <c r="GE27" s="71"/>
      <c r="GF27" s="133">
        <f t="shared" si="685"/>
        <v>1</v>
      </c>
      <c r="GG27" s="151">
        <f t="shared" si="686"/>
        <v>1</v>
      </c>
      <c r="GH27" s="297">
        <f t="shared" si="306"/>
        <v>0</v>
      </c>
      <c r="GI27" s="1110">
        <v>0</v>
      </c>
      <c r="GJ27" s="297">
        <f t="shared" si="687"/>
        <v>0</v>
      </c>
      <c r="GK27" s="1099">
        <v>0</v>
      </c>
      <c r="GL27" s="297">
        <f t="shared" si="688"/>
        <v>0</v>
      </c>
      <c r="GM27" s="1099" t="e">
        <f t="shared" si="689"/>
        <v>#DIV/0!</v>
      </c>
      <c r="GN27" s="297">
        <f t="shared" si="690"/>
        <v>2</v>
      </c>
      <c r="GO27" s="1099">
        <v>0</v>
      </c>
      <c r="GP27" s="297">
        <f t="shared" si="691"/>
        <v>-2</v>
      </c>
      <c r="GQ27" s="1099">
        <f t="shared" si="692"/>
        <v>-1</v>
      </c>
      <c r="GR27" s="297">
        <f t="shared" si="693"/>
        <v>1</v>
      </c>
      <c r="GS27" s="1099">
        <v>0</v>
      </c>
      <c r="GT27" s="297">
        <f t="shared" si="694"/>
        <v>-1</v>
      </c>
      <c r="GU27" s="1156">
        <f t="shared" si="695"/>
        <v>-1</v>
      </c>
      <c r="GV27" s="297">
        <f t="shared" si="696"/>
        <v>0</v>
      </c>
      <c r="GW27" s="1099">
        <v>0</v>
      </c>
      <c r="GX27" s="297">
        <f t="shared" si="697"/>
        <v>0</v>
      </c>
      <c r="GY27" s="1099">
        <v>0</v>
      </c>
      <c r="GZ27" s="297">
        <f t="shared" si="698"/>
        <v>0</v>
      </c>
      <c r="HA27" s="1099">
        <v>0</v>
      </c>
      <c r="HB27" s="297">
        <f t="shared" si="699"/>
        <v>0</v>
      </c>
      <c r="HC27" s="1099">
        <v>0</v>
      </c>
      <c r="HD27" s="297">
        <f t="shared" si="700"/>
        <v>1</v>
      </c>
      <c r="HE27" s="1099">
        <v>0</v>
      </c>
      <c r="HF27" s="1233">
        <f t="shared" si="701"/>
        <v>-1</v>
      </c>
      <c r="HG27" s="1250">
        <f t="shared" si="702"/>
        <v>-1</v>
      </c>
      <c r="HH27" s="1233">
        <f t="shared" si="703"/>
        <v>0</v>
      </c>
      <c r="HI27" s="1250">
        <v>0</v>
      </c>
      <c r="HJ27" s="1233">
        <f t="shared" si="704"/>
        <v>0</v>
      </c>
      <c r="HK27" s="1250">
        <v>0</v>
      </c>
      <c r="HL27" s="1233">
        <f t="shared" si="705"/>
        <v>0</v>
      </c>
      <c r="HM27" s="1250">
        <v>0</v>
      </c>
      <c r="HN27" s="1233">
        <f t="shared" si="706"/>
        <v>0</v>
      </c>
      <c r="HO27" s="1250">
        <v>0</v>
      </c>
      <c r="HP27" s="1233">
        <f t="shared" si="707"/>
        <v>0</v>
      </c>
      <c r="HQ27" s="1250">
        <v>0</v>
      </c>
      <c r="HR27" s="1233">
        <f t="shared" si="708"/>
        <v>0</v>
      </c>
      <c r="HS27" s="1250">
        <v>0</v>
      </c>
      <c r="HT27" s="1233">
        <f t="shared" si="709"/>
        <v>1</v>
      </c>
      <c r="HU27" s="1250">
        <v>0</v>
      </c>
      <c r="HV27" s="1233">
        <f t="shared" si="710"/>
        <v>0</v>
      </c>
      <c r="HW27" s="1250">
        <f t="shared" si="711"/>
        <v>0</v>
      </c>
      <c r="HX27" s="1233">
        <f t="shared" si="712"/>
        <v>-1</v>
      </c>
      <c r="HY27" s="1250">
        <f t="shared" si="713"/>
        <v>-1</v>
      </c>
      <c r="HZ27" s="1233">
        <f t="shared" si="714"/>
        <v>1</v>
      </c>
      <c r="IA27" s="1250">
        <v>0</v>
      </c>
      <c r="IB27" s="1233">
        <f t="shared" si="715"/>
        <v>0</v>
      </c>
      <c r="IC27" s="1250">
        <f t="shared" si="716"/>
        <v>0</v>
      </c>
      <c r="ID27" s="1233">
        <f t="shared" si="717"/>
        <v>0</v>
      </c>
      <c r="IE27" s="1250">
        <f t="shared" si="718"/>
        <v>0</v>
      </c>
      <c r="IF27" s="1233">
        <f t="shared" si="719"/>
        <v>-1</v>
      </c>
      <c r="IG27" s="1250">
        <v>0</v>
      </c>
      <c r="IH27" s="1233">
        <f t="shared" si="720"/>
        <v>0</v>
      </c>
      <c r="II27" s="1250">
        <v>0</v>
      </c>
      <c r="IJ27" s="1233">
        <f t="shared" si="721"/>
        <v>0</v>
      </c>
      <c r="IK27" s="1250">
        <v>0</v>
      </c>
      <c r="IL27" s="1233">
        <f t="shared" si="722"/>
        <v>0</v>
      </c>
      <c r="IM27" s="1250">
        <v>0</v>
      </c>
      <c r="IN27" s="1233">
        <f t="shared" si="723"/>
        <v>0</v>
      </c>
      <c r="IO27" s="1250">
        <v>0</v>
      </c>
      <c r="IP27" s="1233">
        <f t="shared" si="724"/>
        <v>0</v>
      </c>
      <c r="IQ27" s="1250">
        <v>0</v>
      </c>
      <c r="IR27" s="1233">
        <f t="shared" si="725"/>
        <v>0</v>
      </c>
      <c r="IS27" s="1250">
        <v>0</v>
      </c>
      <c r="IT27" s="1233">
        <f t="shared" si="726"/>
        <v>0</v>
      </c>
      <c r="IU27" s="1250">
        <v>0</v>
      </c>
      <c r="IV27" s="1233">
        <f t="shared" si="727"/>
        <v>0</v>
      </c>
      <c r="IW27" s="1250">
        <v>0</v>
      </c>
      <c r="IX27" s="1233">
        <f t="shared" si="728"/>
        <v>0</v>
      </c>
      <c r="IY27" s="1250">
        <v>0</v>
      </c>
      <c r="IZ27" s="1233">
        <f t="shared" si="729"/>
        <v>0</v>
      </c>
      <c r="JA27" s="1307">
        <v>0</v>
      </c>
      <c r="JB27" s="1233">
        <f t="shared" si="730"/>
        <v>0</v>
      </c>
      <c r="JC27" s="882">
        <f t="shared" si="731"/>
        <v>1</v>
      </c>
      <c r="JD27" s="571">
        <f t="shared" si="732"/>
        <v>1</v>
      </c>
      <c r="JE27" s="108">
        <f t="shared" si="733"/>
        <v>0</v>
      </c>
      <c r="JF27" s="1174"/>
      <c r="JG27" t="str">
        <f t="shared" si="734"/>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35"/>
        <v>39</v>
      </c>
      <c r="JT27" s="249">
        <f t="shared" si="736"/>
        <v>42</v>
      </c>
      <c r="JU27" s="249">
        <f t="shared" si="737"/>
        <v>26</v>
      </c>
      <c r="JV27" s="249">
        <f t="shared" si="738"/>
        <v>2</v>
      </c>
      <c r="JW27" s="249">
        <f t="shared" si="739"/>
        <v>4</v>
      </c>
      <c r="JX27" s="249">
        <f t="shared" si="740"/>
        <v>3</v>
      </c>
      <c r="JY27" s="249">
        <f t="shared" si="741"/>
        <v>8</v>
      </c>
      <c r="JZ27" s="249">
        <f t="shared" si="742"/>
        <v>9</v>
      </c>
      <c r="KA27" s="249">
        <f t="shared" si="743"/>
        <v>5</v>
      </c>
      <c r="KB27" s="249">
        <f t="shared" si="744"/>
        <v>2</v>
      </c>
      <c r="KC27" s="249">
        <f t="shared" si="745"/>
        <v>2</v>
      </c>
      <c r="KD27" s="249">
        <f t="shared" si="746"/>
        <v>6</v>
      </c>
      <c r="KE27" s="249">
        <f t="shared" si="747"/>
        <v>8</v>
      </c>
      <c r="KF27" s="249">
        <f t="shared" si="748"/>
        <v>7</v>
      </c>
      <c r="KG27" s="249">
        <f t="shared" si="749"/>
        <v>5</v>
      </c>
      <c r="KH27" s="249">
        <f t="shared" si="750"/>
        <v>13</v>
      </c>
      <c r="KI27" s="249">
        <f t="shared" si="751"/>
        <v>19</v>
      </c>
      <c r="KJ27" s="249">
        <f t="shared" si="752"/>
        <v>82</v>
      </c>
      <c r="KK27" s="249">
        <f t="shared" si="753"/>
        <v>95</v>
      </c>
      <c r="KL27" s="249">
        <f t="shared" si="754"/>
        <v>18</v>
      </c>
      <c r="KM27" s="249">
        <f t="shared" si="755"/>
        <v>6</v>
      </c>
      <c r="KN27" s="249">
        <f t="shared" si="756"/>
        <v>16</v>
      </c>
      <c r="KO27" s="249">
        <f t="shared" si="757"/>
        <v>3</v>
      </c>
      <c r="KP27" s="249">
        <f t="shared" si="758"/>
        <v>3</v>
      </c>
      <c r="KQ27" s="654">
        <f t="shared" si="759"/>
        <v>6</v>
      </c>
      <c r="KR27" s="654">
        <f t="shared" si="760"/>
        <v>2</v>
      </c>
      <c r="KS27" s="654">
        <f t="shared" si="761"/>
        <v>3</v>
      </c>
      <c r="KT27" s="654">
        <f t="shared" si="762"/>
        <v>15</v>
      </c>
      <c r="KU27" s="654">
        <f t="shared" si="763"/>
        <v>6</v>
      </c>
      <c r="KV27" s="654">
        <f t="shared" si="764"/>
        <v>10</v>
      </c>
      <c r="KW27" s="654">
        <f t="shared" si="765"/>
        <v>27</v>
      </c>
      <c r="KX27" s="654">
        <f t="shared" si="766"/>
        <v>16</v>
      </c>
      <c r="KY27" s="654">
        <f t="shared" si="767"/>
        <v>12</v>
      </c>
      <c r="KZ27" s="654">
        <f t="shared" si="768"/>
        <v>31</v>
      </c>
      <c r="LA27" s="654">
        <f t="shared" si="769"/>
        <v>28</v>
      </c>
      <c r="LB27" s="654">
        <f t="shared" si="770"/>
        <v>33</v>
      </c>
      <c r="LC27" s="746">
        <f t="shared" si="771"/>
        <v>20</v>
      </c>
      <c r="LD27" s="746">
        <f t="shared" si="772"/>
        <v>33</v>
      </c>
      <c r="LE27" s="746">
        <f t="shared" si="773"/>
        <v>6</v>
      </c>
      <c r="LF27" s="746">
        <f t="shared" si="774"/>
        <v>35</v>
      </c>
      <c r="LG27" s="746">
        <f t="shared" si="775"/>
        <v>17</v>
      </c>
      <c r="LH27" s="746">
        <f t="shared" si="776"/>
        <v>37</v>
      </c>
      <c r="LI27" s="746">
        <f t="shared" si="777"/>
        <v>39</v>
      </c>
      <c r="LJ27" s="746">
        <f t="shared" si="778"/>
        <v>27</v>
      </c>
      <c r="LK27" s="746">
        <f t="shared" si="779"/>
        <v>37</v>
      </c>
      <c r="LL27" s="746">
        <f t="shared" si="780"/>
        <v>29</v>
      </c>
      <c r="LM27" s="746">
        <f t="shared" si="781"/>
        <v>28</v>
      </c>
      <c r="LN27" s="746">
        <f t="shared" si="782"/>
        <v>38</v>
      </c>
      <c r="LO27" s="796">
        <f t="shared" si="783"/>
        <v>58</v>
      </c>
      <c r="LP27" s="796">
        <f t="shared" si="784"/>
        <v>34</v>
      </c>
      <c r="LQ27" s="796">
        <f t="shared" si="785"/>
        <v>15</v>
      </c>
      <c r="LR27" s="796">
        <f t="shared" si="786"/>
        <v>18</v>
      </c>
      <c r="LS27" s="796">
        <f t="shared" si="787"/>
        <v>30</v>
      </c>
      <c r="LT27" s="796">
        <f t="shared" si="788"/>
        <v>15</v>
      </c>
      <c r="LU27" s="796">
        <f t="shared" si="789"/>
        <v>22</v>
      </c>
      <c r="LV27" s="796">
        <f t="shared" si="790"/>
        <v>18</v>
      </c>
      <c r="LW27" s="796">
        <f t="shared" si="791"/>
        <v>35</v>
      </c>
      <c r="LX27" s="796">
        <f t="shared" si="792"/>
        <v>19</v>
      </c>
      <c r="LY27" s="796">
        <f t="shared" si="793"/>
        <v>34</v>
      </c>
      <c r="LZ27" s="796">
        <f t="shared" si="794"/>
        <v>42</v>
      </c>
      <c r="MA27" s="971">
        <f t="shared" si="795"/>
        <v>41</v>
      </c>
      <c r="MB27" s="971">
        <f t="shared" si="796"/>
        <v>26</v>
      </c>
      <c r="MC27" s="971">
        <f t="shared" si="797"/>
        <v>9</v>
      </c>
      <c r="MD27" s="971">
        <f t="shared" si="798"/>
        <v>17</v>
      </c>
      <c r="ME27" s="971">
        <f t="shared" si="799"/>
        <v>18</v>
      </c>
      <c r="MF27" s="971">
        <f t="shared" si="800"/>
        <v>23</v>
      </c>
      <c r="MG27" s="971">
        <f t="shared" si="801"/>
        <v>21</v>
      </c>
      <c r="MH27" s="971">
        <f t="shared" si="802"/>
        <v>31</v>
      </c>
      <c r="MI27" s="971">
        <f t="shared" si="803"/>
        <v>7</v>
      </c>
      <c r="MJ27" s="971">
        <f t="shared" si="804"/>
        <v>35</v>
      </c>
      <c r="MK27" s="971">
        <f t="shared" si="805"/>
        <v>18</v>
      </c>
      <c r="ML27" s="971">
        <f t="shared" si="806"/>
        <v>6</v>
      </c>
      <c r="MM27" s="993">
        <f t="shared" si="807"/>
        <v>5</v>
      </c>
      <c r="MN27" s="993">
        <f t="shared" si="808"/>
        <v>5</v>
      </c>
      <c r="MO27" s="993">
        <f t="shared" si="809"/>
        <v>3</v>
      </c>
      <c r="MP27" s="993">
        <f t="shared" si="810"/>
        <v>3</v>
      </c>
      <c r="MQ27" s="993">
        <f t="shared" si="811"/>
        <v>1</v>
      </c>
      <c r="MR27" s="993">
        <f t="shared" si="812"/>
        <v>4</v>
      </c>
      <c r="MS27" s="993">
        <f t="shared" si="813"/>
        <v>4</v>
      </c>
      <c r="MT27" s="993">
        <f t="shared" si="814"/>
        <v>3</v>
      </c>
      <c r="MU27" s="993">
        <f t="shared" si="815"/>
        <v>3</v>
      </c>
      <c r="MV27" s="993">
        <f t="shared" si="816"/>
        <v>4</v>
      </c>
      <c r="MW27" s="993">
        <f t="shared" si="817"/>
        <v>1</v>
      </c>
      <c r="MX27" s="993">
        <f t="shared" si="818"/>
        <v>2</v>
      </c>
      <c r="MY27" s="1033">
        <f t="shared" si="819"/>
        <v>1</v>
      </c>
      <c r="MZ27" s="1033">
        <f t="shared" si="820"/>
        <v>2</v>
      </c>
      <c r="NA27" s="1033">
        <f t="shared" si="821"/>
        <v>1</v>
      </c>
      <c r="NB27" s="1033">
        <f t="shared" si="822"/>
        <v>12</v>
      </c>
      <c r="NC27" s="1033">
        <f t="shared" si="823"/>
        <v>6</v>
      </c>
      <c r="ND27" s="1033">
        <f t="shared" si="824"/>
        <v>2</v>
      </c>
      <c r="NE27" s="1033">
        <f t="shared" si="825"/>
        <v>2</v>
      </c>
      <c r="NF27" s="1033">
        <f t="shared" si="826"/>
        <v>1</v>
      </c>
      <c r="NG27" s="1033">
        <f t="shared" si="827"/>
        <v>0</v>
      </c>
      <c r="NH27" s="1033">
        <f t="shared" si="828"/>
        <v>1</v>
      </c>
      <c r="NI27" s="1033">
        <f t="shared" si="829"/>
        <v>0</v>
      </c>
      <c r="NJ27" s="1033">
        <f t="shared" si="830"/>
        <v>0</v>
      </c>
      <c r="NK27" s="1120">
        <f t="shared" si="831"/>
        <v>0</v>
      </c>
      <c r="NL27" s="1120">
        <f t="shared" si="832"/>
        <v>0</v>
      </c>
      <c r="NM27" s="1120">
        <f t="shared" si="833"/>
        <v>0</v>
      </c>
      <c r="NN27" s="1120">
        <f t="shared" si="834"/>
        <v>2</v>
      </c>
      <c r="NO27" s="1120">
        <f t="shared" si="835"/>
        <v>0</v>
      </c>
      <c r="NP27" s="1120">
        <f t="shared" si="836"/>
        <v>1</v>
      </c>
      <c r="NQ27" s="1120">
        <f t="shared" si="837"/>
        <v>0</v>
      </c>
      <c r="NR27" s="1120">
        <f t="shared" si="838"/>
        <v>0</v>
      </c>
      <c r="NS27" s="1120">
        <f t="shared" si="839"/>
        <v>0</v>
      </c>
      <c r="NT27" s="1120">
        <f t="shared" si="840"/>
        <v>0</v>
      </c>
      <c r="NU27" s="1120">
        <f t="shared" si="841"/>
        <v>0</v>
      </c>
      <c r="NV27" s="1120">
        <f t="shared" si="842"/>
        <v>1</v>
      </c>
      <c r="NW27" s="1205">
        <f t="shared" si="843"/>
        <v>0</v>
      </c>
      <c r="NX27" s="1205">
        <f t="shared" si="844"/>
        <v>0</v>
      </c>
      <c r="NY27" s="1205">
        <f t="shared" si="845"/>
        <v>0</v>
      </c>
      <c r="NZ27" s="1205">
        <f t="shared" si="846"/>
        <v>0</v>
      </c>
      <c r="OA27" s="1205">
        <f t="shared" si="847"/>
        <v>0</v>
      </c>
      <c r="OB27" s="1205">
        <f t="shared" si="848"/>
        <v>0</v>
      </c>
      <c r="OC27" s="1205">
        <f t="shared" si="849"/>
        <v>0</v>
      </c>
      <c r="OD27" s="1205">
        <f t="shared" si="850"/>
        <v>1</v>
      </c>
      <c r="OE27" s="1205">
        <f t="shared" si="851"/>
        <v>1</v>
      </c>
      <c r="OF27" s="1205">
        <f t="shared" si="852"/>
        <v>0</v>
      </c>
      <c r="OG27" s="1205">
        <f t="shared" si="853"/>
        <v>1</v>
      </c>
      <c r="OH27" s="1205">
        <f t="shared" si="854"/>
        <v>1</v>
      </c>
      <c r="OI27" s="1275">
        <f t="shared" si="855"/>
        <v>1</v>
      </c>
      <c r="OJ27" s="1275">
        <f t="shared" si="856"/>
        <v>0</v>
      </c>
      <c r="OK27" s="1275">
        <f t="shared" si="856"/>
        <v>0</v>
      </c>
      <c r="OL27" s="1275">
        <f t="shared" si="856"/>
        <v>0</v>
      </c>
      <c r="OM27" s="1275">
        <f t="shared" si="856"/>
        <v>0</v>
      </c>
      <c r="ON27" s="1275">
        <f t="shared" si="856"/>
        <v>0</v>
      </c>
      <c r="OO27" s="1275">
        <f t="shared" si="857"/>
        <v>0</v>
      </c>
      <c r="OP27" s="1275">
        <f t="shared" si="858"/>
        <v>0</v>
      </c>
      <c r="OQ27" s="1275">
        <f t="shared" si="859"/>
        <v>0</v>
      </c>
      <c r="OR27" s="1275">
        <f t="shared" si="860"/>
        <v>0</v>
      </c>
      <c r="OS27" s="1275">
        <f t="shared" si="861"/>
        <v>0</v>
      </c>
      <c r="OT27" s="1275">
        <f t="shared" si="862"/>
        <v>0</v>
      </c>
    </row>
    <row r="28" spans="1:410" x14ac:dyDescent="0.3">
      <c r="A28" s="628"/>
      <c r="B28" s="50">
        <v>3.2</v>
      </c>
      <c r="E28" s="1344" t="s">
        <v>43</v>
      </c>
      <c r="F28" s="1344"/>
      <c r="G28" s="1345"/>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3"/>
        <v>82222</v>
      </c>
      <c r="AW28" s="150">
        <f t="shared" si="614"/>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17"/>
        <v>94891</v>
      </c>
      <c r="BK28" s="150">
        <f t="shared" si="618"/>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5"/>
        <v>97104</v>
      </c>
      <c r="BY28" s="150">
        <f t="shared" si="626"/>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3"/>
        <v>83950</v>
      </c>
      <c r="CM28" s="150">
        <f t="shared" si="634"/>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1"/>
        <v>76305</v>
      </c>
      <c r="DA28" s="150">
        <f t="shared" si="642"/>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49"/>
        <v>69227</v>
      </c>
      <c r="DO28" s="150">
        <f t="shared" si="650"/>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57"/>
        <v>71071</v>
      </c>
      <c r="EC28" s="150">
        <f t="shared" si="658"/>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5"/>
        <v>68277</v>
      </c>
      <c r="EQ28" s="150">
        <f t="shared" si="666"/>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4"/>
        <v>77942</v>
      </c>
      <c r="FE28" s="150">
        <f t="shared" si="675"/>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82"/>
        <v>77158</v>
      </c>
      <c r="FS28" s="150">
        <f t="shared" si="683"/>
        <v>6429.833333333333</v>
      </c>
      <c r="FT28" s="187">
        <v>6633</v>
      </c>
      <c r="FU28" s="64"/>
      <c r="FV28" s="20"/>
      <c r="FW28" s="64"/>
      <c r="FX28" s="20"/>
      <c r="FY28" s="64"/>
      <c r="FZ28" s="187"/>
      <c r="GA28" s="64"/>
      <c r="GB28" s="187"/>
      <c r="GC28" s="64"/>
      <c r="GD28" s="187"/>
      <c r="GE28" s="64"/>
      <c r="GF28" s="118">
        <f t="shared" si="685"/>
        <v>6633</v>
      </c>
      <c r="GG28" s="150">
        <f t="shared" si="686"/>
        <v>6633</v>
      </c>
      <c r="GH28" s="292">
        <f t="shared" si="306"/>
        <v>461</v>
      </c>
      <c r="GI28" s="1101">
        <f>GH28/EO28</f>
        <v>7.6489132238261162E-2</v>
      </c>
      <c r="GJ28" s="292">
        <f t="shared" si="687"/>
        <v>-544</v>
      </c>
      <c r="GK28" s="1097">
        <f>GJ28/ER28</f>
        <v>-8.3847102342786681E-2</v>
      </c>
      <c r="GL28" s="292">
        <f t="shared" si="688"/>
        <v>-123</v>
      </c>
      <c r="GM28" s="1097">
        <f t="shared" si="689"/>
        <v>-2.0693135935397039E-2</v>
      </c>
      <c r="GN28" s="292">
        <f t="shared" si="690"/>
        <v>707</v>
      </c>
      <c r="GO28" s="1097">
        <f>GN28/ET28</f>
        <v>0.12145679436522934</v>
      </c>
      <c r="GP28" s="292">
        <f t="shared" si="691"/>
        <v>-1177</v>
      </c>
      <c r="GQ28" s="1097">
        <f t="shared" si="692"/>
        <v>-0.18030024509803921</v>
      </c>
      <c r="GR28" s="292">
        <f t="shared" si="693"/>
        <v>389</v>
      </c>
      <c r="GS28" s="1097">
        <f>GR28/EV28</f>
        <v>7.2696692207064095E-2</v>
      </c>
      <c r="GT28" s="292">
        <f t="shared" si="694"/>
        <v>307</v>
      </c>
      <c r="GU28" s="1154">
        <f t="shared" si="695"/>
        <v>5.3484320557491291E-2</v>
      </c>
      <c r="GV28" s="292">
        <f t="shared" si="696"/>
        <v>1356</v>
      </c>
      <c r="GW28" s="1097">
        <f>GV28/EX28</f>
        <v>0.22424342649247561</v>
      </c>
      <c r="GX28" s="292">
        <f t="shared" si="697"/>
        <v>1532</v>
      </c>
      <c r="GY28" s="1097">
        <f>GX28/EY28</f>
        <v>0.206943131163042</v>
      </c>
      <c r="GZ28" s="292">
        <f t="shared" si="698"/>
        <v>-1963</v>
      </c>
      <c r="HA28" s="1097">
        <f>GZ28/EZ28</f>
        <v>-0.21969781757134862</v>
      </c>
      <c r="HB28" s="292">
        <f t="shared" si="699"/>
        <v>-911</v>
      </c>
      <c r="HC28" s="1097">
        <f>HB28/FA28</f>
        <v>-0.1306655192197361</v>
      </c>
      <c r="HD28" s="292">
        <f t="shared" si="700"/>
        <v>591</v>
      </c>
      <c r="HE28" s="1097">
        <f>HD28/FB28</f>
        <v>9.7508661936974092E-2</v>
      </c>
      <c r="HF28" s="1050">
        <f t="shared" si="701"/>
        <v>-328</v>
      </c>
      <c r="HG28" s="342">
        <f t="shared" si="702"/>
        <v>-4.9308478653036683E-2</v>
      </c>
      <c r="HH28" s="1050">
        <f t="shared" si="703"/>
        <v>-65</v>
      </c>
      <c r="HI28" s="342">
        <f>HH28/FF28</f>
        <v>-1.0278304870335231E-2</v>
      </c>
      <c r="HJ28" s="1050">
        <f t="shared" si="704"/>
        <v>-720</v>
      </c>
      <c r="HK28" s="342">
        <f>HJ28/FG28</f>
        <v>-0.11503435053522927</v>
      </c>
      <c r="HL28" s="1050">
        <f t="shared" si="705"/>
        <v>231</v>
      </c>
      <c r="HM28" s="342">
        <f>HL28/FH28</f>
        <v>4.1704278750677018E-2</v>
      </c>
      <c r="HN28" s="1050">
        <f t="shared" si="706"/>
        <v>-423</v>
      </c>
      <c r="HO28" s="342">
        <f>HN28/FI28</f>
        <v>-7.3310225303292897E-2</v>
      </c>
      <c r="HP28" s="1050">
        <f t="shared" si="707"/>
        <v>-225</v>
      </c>
      <c r="HQ28" s="342">
        <f>HP28/FJ28</f>
        <v>-4.2079670843463625E-2</v>
      </c>
      <c r="HR28" s="1050">
        <f t="shared" si="708"/>
        <v>906</v>
      </c>
      <c r="HS28" s="342">
        <f>HR28/FK28</f>
        <v>0.17688402967590786</v>
      </c>
      <c r="HT28" s="1050">
        <f t="shared" si="709"/>
        <v>1406</v>
      </c>
      <c r="HU28" s="342">
        <f>HT28/FL28</f>
        <v>0.23324485733244857</v>
      </c>
      <c r="HV28" s="1050">
        <f t="shared" si="710"/>
        <v>165</v>
      </c>
      <c r="HW28" s="342">
        <f t="shared" si="711"/>
        <v>2.2195318805488296E-2</v>
      </c>
      <c r="HX28" s="1050">
        <f t="shared" si="712"/>
        <v>-300</v>
      </c>
      <c r="HY28" s="342">
        <f t="shared" si="713"/>
        <v>-3.9478878799842083E-2</v>
      </c>
      <c r="HZ28" s="1050">
        <f t="shared" si="714"/>
        <v>-442</v>
      </c>
      <c r="IA28" s="342">
        <f>HZ28/FO28</f>
        <v>-6.0556240580901491E-2</v>
      </c>
      <c r="IB28" s="1050">
        <f t="shared" si="715"/>
        <v>723</v>
      </c>
      <c r="IC28" s="342">
        <f t="shared" si="716"/>
        <v>0.1054396966603471</v>
      </c>
      <c r="ID28" s="1050">
        <f t="shared" si="717"/>
        <v>-947</v>
      </c>
      <c r="IE28" s="342">
        <f t="shared" si="718"/>
        <v>-0.12493403693931399</v>
      </c>
      <c r="IF28" s="1050">
        <f t="shared" si="719"/>
        <v>-6633</v>
      </c>
      <c r="IG28" s="342">
        <f>IF28/FT28</f>
        <v>-1</v>
      </c>
      <c r="IH28" s="1050">
        <f t="shared" si="720"/>
        <v>0</v>
      </c>
      <c r="II28" s="342" t="e">
        <f>IH28/FU28</f>
        <v>#DIV/0!</v>
      </c>
      <c r="IJ28" s="1050">
        <f t="shared" si="721"/>
        <v>0</v>
      </c>
      <c r="IK28" s="342" t="e">
        <f>IJ28/FV28</f>
        <v>#DIV/0!</v>
      </c>
      <c r="IL28" s="1050">
        <f t="shared" si="722"/>
        <v>0</v>
      </c>
      <c r="IM28" s="342" t="e">
        <f>IL28/FW28</f>
        <v>#DIV/0!</v>
      </c>
      <c r="IN28" s="1050">
        <f t="shared" si="723"/>
        <v>0</v>
      </c>
      <c r="IO28" s="342" t="e">
        <f>IN28/FX28</f>
        <v>#DIV/0!</v>
      </c>
      <c r="IP28" s="1050">
        <f t="shared" si="724"/>
        <v>0</v>
      </c>
      <c r="IQ28" s="342" t="e">
        <f>IP28/FY28</f>
        <v>#DIV/0!</v>
      </c>
      <c r="IR28" s="1050">
        <f t="shared" si="725"/>
        <v>0</v>
      </c>
      <c r="IS28" s="1292" t="e">
        <f>IR28/FZ28</f>
        <v>#DIV/0!</v>
      </c>
      <c r="IT28" s="1050">
        <f t="shared" si="726"/>
        <v>0</v>
      </c>
      <c r="IU28" s="342" t="e">
        <f>IT28/GA28</f>
        <v>#DIV/0!</v>
      </c>
      <c r="IV28" s="1050">
        <f t="shared" si="727"/>
        <v>0</v>
      </c>
      <c r="IW28" s="342" t="e">
        <f>IV28/GB28</f>
        <v>#DIV/0!</v>
      </c>
      <c r="IX28" s="1050">
        <f t="shared" si="728"/>
        <v>0</v>
      </c>
      <c r="IY28" s="342" t="e">
        <f>IX28/GC28</f>
        <v>#DIV/0!</v>
      </c>
      <c r="IZ28" s="1050">
        <f t="shared" si="729"/>
        <v>0</v>
      </c>
      <c r="JA28" s="1306" t="e">
        <f>IZ28/GD28</f>
        <v>#DIV/0!</v>
      </c>
      <c r="JB28" s="1050">
        <f t="shared" si="730"/>
        <v>6324</v>
      </c>
      <c r="JC28" s="881">
        <f t="shared" si="731"/>
        <v>6633</v>
      </c>
      <c r="JD28" s="113">
        <f t="shared" si="732"/>
        <v>309</v>
      </c>
      <c r="JE28" s="100">
        <f t="shared" si="733"/>
        <v>4.8861480075901326E-2</v>
      </c>
      <c r="JF28" s="1174"/>
      <c r="JG28" t="str">
        <f t="shared" si="734"/>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35"/>
        <v>6665</v>
      </c>
      <c r="JT28" s="241">
        <f t="shared" si="736"/>
        <v>7045</v>
      </c>
      <c r="JU28" s="241">
        <f t="shared" si="737"/>
        <v>5368</v>
      </c>
      <c r="JV28" s="241">
        <f t="shared" si="738"/>
        <v>8782</v>
      </c>
      <c r="JW28" s="241">
        <f t="shared" si="739"/>
        <v>6403</v>
      </c>
      <c r="JX28" s="241">
        <f t="shared" si="740"/>
        <v>5780</v>
      </c>
      <c r="JY28" s="241">
        <f t="shared" si="741"/>
        <v>7404</v>
      </c>
      <c r="JZ28" s="241">
        <f t="shared" si="742"/>
        <v>7046</v>
      </c>
      <c r="KA28" s="241">
        <f t="shared" si="743"/>
        <v>6225</v>
      </c>
      <c r="KB28" s="241">
        <f t="shared" si="744"/>
        <v>6705</v>
      </c>
      <c r="KC28" s="241">
        <f t="shared" si="745"/>
        <v>8219</v>
      </c>
      <c r="KD28" s="241">
        <f t="shared" si="746"/>
        <v>6580</v>
      </c>
      <c r="KE28" s="241">
        <f t="shared" si="747"/>
        <v>7272</v>
      </c>
      <c r="KF28" s="241">
        <f t="shared" si="748"/>
        <v>7055</v>
      </c>
      <c r="KG28" s="241">
        <f t="shared" si="749"/>
        <v>7510</v>
      </c>
      <c r="KH28" s="241">
        <f t="shared" si="750"/>
        <v>13671</v>
      </c>
      <c r="KI28" s="241">
        <f t="shared" si="751"/>
        <v>9009</v>
      </c>
      <c r="KJ28" s="241">
        <f t="shared" si="752"/>
        <v>7670</v>
      </c>
      <c r="KK28" s="241">
        <f t="shared" si="753"/>
        <v>8415</v>
      </c>
      <c r="KL28" s="241">
        <f t="shared" si="754"/>
        <v>6900</v>
      </c>
      <c r="KM28" s="241">
        <f t="shared" si="755"/>
        <v>6739</v>
      </c>
      <c r="KN28" s="241">
        <f t="shared" si="756"/>
        <v>6854</v>
      </c>
      <c r="KO28" s="241">
        <f t="shared" si="757"/>
        <v>6674</v>
      </c>
      <c r="KP28" s="241">
        <f t="shared" si="758"/>
        <v>7122</v>
      </c>
      <c r="KQ28" s="650">
        <f t="shared" si="759"/>
        <v>7455</v>
      </c>
      <c r="KR28" s="650">
        <f t="shared" si="760"/>
        <v>6985</v>
      </c>
      <c r="KS28" s="650">
        <f t="shared" si="761"/>
        <v>7516</v>
      </c>
      <c r="KT28" s="650">
        <f t="shared" si="762"/>
        <v>13016</v>
      </c>
      <c r="KU28" s="650">
        <f t="shared" si="763"/>
        <v>7642</v>
      </c>
      <c r="KV28" s="650">
        <f t="shared" si="764"/>
        <v>7649</v>
      </c>
      <c r="KW28" s="650">
        <f t="shared" si="765"/>
        <v>8808</v>
      </c>
      <c r="KX28" s="650">
        <f t="shared" si="766"/>
        <v>7277</v>
      </c>
      <c r="KY28" s="650">
        <f t="shared" si="767"/>
        <v>8213</v>
      </c>
      <c r="KZ28" s="650">
        <f t="shared" si="768"/>
        <v>8465</v>
      </c>
      <c r="LA28" s="650">
        <f t="shared" si="769"/>
        <v>6775</v>
      </c>
      <c r="LB28" s="650">
        <f t="shared" si="770"/>
        <v>7303</v>
      </c>
      <c r="LC28" s="742">
        <f t="shared" si="771"/>
        <v>7717</v>
      </c>
      <c r="LD28" s="742">
        <f t="shared" si="772"/>
        <v>6918</v>
      </c>
      <c r="LE28" s="742">
        <f t="shared" si="773"/>
        <v>6785</v>
      </c>
      <c r="LF28" s="742">
        <f t="shared" si="774"/>
        <v>7262</v>
      </c>
      <c r="LG28" s="742">
        <f t="shared" si="775"/>
        <v>6709</v>
      </c>
      <c r="LH28" s="742">
        <f t="shared" si="776"/>
        <v>7615</v>
      </c>
      <c r="LI28" s="742">
        <f t="shared" si="777"/>
        <v>6893</v>
      </c>
      <c r="LJ28" s="742">
        <f t="shared" si="778"/>
        <v>7391</v>
      </c>
      <c r="LK28" s="742">
        <f t="shared" si="779"/>
        <v>7458</v>
      </c>
      <c r="LL28" s="742">
        <f t="shared" si="780"/>
        <v>6601</v>
      </c>
      <c r="LM28" s="742">
        <f t="shared" si="781"/>
        <v>6025</v>
      </c>
      <c r="LN28" s="742">
        <f t="shared" si="782"/>
        <v>6576</v>
      </c>
      <c r="LO28" s="792">
        <f t="shared" si="783"/>
        <v>6722</v>
      </c>
      <c r="LP28" s="792">
        <f t="shared" si="784"/>
        <v>6969</v>
      </c>
      <c r="LQ28" s="792">
        <f t="shared" si="785"/>
        <v>6475</v>
      </c>
      <c r="LR28" s="792">
        <f t="shared" si="786"/>
        <v>7223</v>
      </c>
      <c r="LS28" s="792">
        <f t="shared" si="787"/>
        <v>6070</v>
      </c>
      <c r="LT28" s="792">
        <f t="shared" si="788"/>
        <v>6096</v>
      </c>
      <c r="LU28" s="792">
        <f t="shared" si="789"/>
        <v>6916</v>
      </c>
      <c r="LV28" s="792">
        <f t="shared" si="790"/>
        <v>6676</v>
      </c>
      <c r="LW28" s="792">
        <f t="shared" si="791"/>
        <v>6367</v>
      </c>
      <c r="LX28" s="792">
        <f t="shared" si="792"/>
        <v>5325</v>
      </c>
      <c r="LY28" s="792">
        <f t="shared" si="793"/>
        <v>5874</v>
      </c>
      <c r="LZ28" s="792">
        <f t="shared" si="794"/>
        <v>5592</v>
      </c>
      <c r="MA28" s="967">
        <f t="shared" si="795"/>
        <v>5310</v>
      </c>
      <c r="MB28" s="967">
        <f t="shared" si="796"/>
        <v>6078</v>
      </c>
      <c r="MC28" s="967">
        <f t="shared" si="797"/>
        <v>4986</v>
      </c>
      <c r="MD28" s="967">
        <f t="shared" si="798"/>
        <v>5662</v>
      </c>
      <c r="ME28" s="967">
        <f t="shared" si="799"/>
        <v>4980</v>
      </c>
      <c r="MF28" s="967">
        <f t="shared" si="800"/>
        <v>4919</v>
      </c>
      <c r="MG28" s="967">
        <f t="shared" si="801"/>
        <v>6747</v>
      </c>
      <c r="MH28" s="967">
        <f t="shared" si="802"/>
        <v>6436</v>
      </c>
      <c r="MI28" s="967">
        <f t="shared" si="803"/>
        <v>6049</v>
      </c>
      <c r="MJ28" s="967">
        <f t="shared" si="804"/>
        <v>6088</v>
      </c>
      <c r="MK28" s="967">
        <f t="shared" si="805"/>
        <v>5405</v>
      </c>
      <c r="ML28" s="967">
        <f t="shared" si="806"/>
        <v>6567</v>
      </c>
      <c r="MM28" s="989">
        <f t="shared" si="807"/>
        <v>5889</v>
      </c>
      <c r="MN28" s="989">
        <f t="shared" si="808"/>
        <v>6081</v>
      </c>
      <c r="MO28" s="989">
        <f t="shared" si="809"/>
        <v>4574</v>
      </c>
      <c r="MP28" s="989">
        <f t="shared" si="810"/>
        <v>6634</v>
      </c>
      <c r="MQ28" s="989">
        <f t="shared" si="811"/>
        <v>5197</v>
      </c>
      <c r="MR28" s="989">
        <f t="shared" si="812"/>
        <v>4962</v>
      </c>
      <c r="MS28" s="989">
        <f t="shared" si="813"/>
        <v>7149</v>
      </c>
      <c r="MT28" s="989">
        <f t="shared" si="814"/>
        <v>6539</v>
      </c>
      <c r="MU28" s="989">
        <f t="shared" si="815"/>
        <v>6524</v>
      </c>
      <c r="MV28" s="989">
        <f t="shared" si="816"/>
        <v>6047</v>
      </c>
      <c r="MW28" s="989">
        <f t="shared" si="817"/>
        <v>5811</v>
      </c>
      <c r="MX28" s="989">
        <f t="shared" si="818"/>
        <v>5664</v>
      </c>
      <c r="MY28" s="1029">
        <f t="shared" si="819"/>
        <v>5946</v>
      </c>
      <c r="MZ28" s="1029">
        <f t="shared" si="820"/>
        <v>5415</v>
      </c>
      <c r="NA28" s="1029">
        <f t="shared" si="821"/>
        <v>4846</v>
      </c>
      <c r="NB28" s="1029">
        <f t="shared" si="822"/>
        <v>5585</v>
      </c>
      <c r="NC28" s="1029">
        <f t="shared" si="823"/>
        <v>5119</v>
      </c>
      <c r="ND28" s="1029">
        <f t="shared" si="824"/>
        <v>4803</v>
      </c>
      <c r="NE28" s="1029">
        <f t="shared" si="825"/>
        <v>7008</v>
      </c>
      <c r="NF28" s="1029">
        <f t="shared" si="826"/>
        <v>6707</v>
      </c>
      <c r="NG28" s="1029">
        <f t="shared" si="827"/>
        <v>6467</v>
      </c>
      <c r="NH28" s="1029">
        <f t="shared" si="828"/>
        <v>5428</v>
      </c>
      <c r="NI28" s="1029">
        <f t="shared" si="829"/>
        <v>4926</v>
      </c>
      <c r="NJ28" s="1029">
        <f t="shared" si="830"/>
        <v>6027</v>
      </c>
      <c r="NK28" s="1116">
        <f t="shared" si="831"/>
        <v>6488</v>
      </c>
      <c r="NL28" s="1116">
        <f t="shared" si="832"/>
        <v>5944</v>
      </c>
      <c r="NM28" s="1116">
        <f t="shared" si="833"/>
        <v>5821</v>
      </c>
      <c r="NN28" s="1116">
        <f t="shared" si="834"/>
        <v>6528</v>
      </c>
      <c r="NO28" s="1116">
        <f t="shared" si="835"/>
        <v>5351</v>
      </c>
      <c r="NP28" s="1116">
        <f t="shared" si="836"/>
        <v>5740</v>
      </c>
      <c r="NQ28" s="1116">
        <f t="shared" si="837"/>
        <v>6047</v>
      </c>
      <c r="NR28" s="1116">
        <f t="shared" si="838"/>
        <v>7403</v>
      </c>
      <c r="NS28" s="1116">
        <f t="shared" si="839"/>
        <v>8935</v>
      </c>
      <c r="NT28" s="1116">
        <f t="shared" si="840"/>
        <v>6972</v>
      </c>
      <c r="NU28" s="1116">
        <f t="shared" si="841"/>
        <v>6061</v>
      </c>
      <c r="NV28" s="1116">
        <f t="shared" si="842"/>
        <v>6652</v>
      </c>
      <c r="NW28" s="1201">
        <f t="shared" si="843"/>
        <v>6324</v>
      </c>
      <c r="NX28" s="1201">
        <f t="shared" si="844"/>
        <v>6259</v>
      </c>
      <c r="NY28" s="1201">
        <f t="shared" si="845"/>
        <v>5539</v>
      </c>
      <c r="NZ28" s="1201">
        <f t="shared" si="846"/>
        <v>5770</v>
      </c>
      <c r="OA28" s="1201">
        <f t="shared" si="847"/>
        <v>5347</v>
      </c>
      <c r="OB28" s="1201">
        <f t="shared" si="848"/>
        <v>5122</v>
      </c>
      <c r="OC28" s="1201">
        <f t="shared" si="849"/>
        <v>6028</v>
      </c>
      <c r="OD28" s="1201">
        <f t="shared" si="850"/>
        <v>7434</v>
      </c>
      <c r="OE28" s="1201">
        <f t="shared" si="851"/>
        <v>7599</v>
      </c>
      <c r="OF28" s="1201">
        <f t="shared" si="852"/>
        <v>7299</v>
      </c>
      <c r="OG28" s="1201">
        <f t="shared" si="853"/>
        <v>6857</v>
      </c>
      <c r="OH28" s="1201">
        <f t="shared" si="854"/>
        <v>7580</v>
      </c>
      <c r="OI28" s="1271">
        <f t="shared" si="855"/>
        <v>6633</v>
      </c>
      <c r="OJ28" s="1271">
        <f t="shared" si="856"/>
        <v>0</v>
      </c>
      <c r="OK28" s="1271">
        <f t="shared" si="856"/>
        <v>0</v>
      </c>
      <c r="OL28" s="1271">
        <f t="shared" si="856"/>
        <v>0</v>
      </c>
      <c r="OM28" s="1271">
        <f t="shared" si="856"/>
        <v>0</v>
      </c>
      <c r="ON28" s="1271">
        <f t="shared" si="856"/>
        <v>0</v>
      </c>
      <c r="OO28" s="1271">
        <f t="shared" si="857"/>
        <v>0</v>
      </c>
      <c r="OP28" s="1271">
        <f t="shared" si="858"/>
        <v>0</v>
      </c>
      <c r="OQ28" s="1271">
        <f t="shared" si="859"/>
        <v>0</v>
      </c>
      <c r="OR28" s="1271">
        <f t="shared" si="860"/>
        <v>0</v>
      </c>
      <c r="OS28" s="1271">
        <f t="shared" si="861"/>
        <v>0</v>
      </c>
      <c r="OT28" s="1271">
        <f t="shared" si="862"/>
        <v>0</v>
      </c>
    </row>
    <row r="29" spans="1:410" x14ac:dyDescent="0.3">
      <c r="A29" s="628"/>
      <c r="B29" s="50">
        <v>3.3</v>
      </c>
      <c r="E29" s="1334" t="s">
        <v>44</v>
      </c>
      <c r="F29" s="1334"/>
      <c r="G29" s="1335"/>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4"/>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18"/>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26"/>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4"/>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2"/>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0"/>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58"/>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66"/>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5"/>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83"/>
        <v>2.3916666666666662</v>
      </c>
      <c r="FT29" s="192">
        <v>4.4000000000000004</v>
      </c>
      <c r="FU29" s="153"/>
      <c r="FV29" s="74"/>
      <c r="FW29" s="153"/>
      <c r="FX29" s="74"/>
      <c r="FY29" s="153"/>
      <c r="FZ29" s="192"/>
      <c r="GA29" s="153"/>
      <c r="GB29" s="192"/>
      <c r="GC29" s="153"/>
      <c r="GD29" s="192"/>
      <c r="GE29" s="153"/>
      <c r="GF29" s="166">
        <v>0</v>
      </c>
      <c r="GG29" s="140">
        <f t="shared" si="686"/>
        <v>4.4000000000000004</v>
      </c>
      <c r="GH29" s="298">
        <f t="shared" si="306"/>
        <v>-0.30000000000000027</v>
      </c>
      <c r="GI29" s="1101">
        <f>GH29/EO29</f>
        <v>-0.1111111111111112</v>
      </c>
      <c r="GJ29" s="298">
        <f t="shared" si="687"/>
        <v>0.10000000000000009</v>
      </c>
      <c r="GK29" s="1097">
        <f>GJ29/ER29</f>
        <v>4.1666666666666706E-2</v>
      </c>
      <c r="GL29" s="298">
        <f t="shared" si="688"/>
        <v>-0.39999999999999991</v>
      </c>
      <c r="GM29" s="1097">
        <f t="shared" si="689"/>
        <v>-0.15999999999999998</v>
      </c>
      <c r="GN29" s="298">
        <f t="shared" si="690"/>
        <v>0.60000000000000009</v>
      </c>
      <c r="GO29" s="1097">
        <f>GN29/ET29</f>
        <v>0.28571428571428575</v>
      </c>
      <c r="GP29" s="298">
        <f t="shared" si="691"/>
        <v>-0.60000000000000009</v>
      </c>
      <c r="GQ29" s="1097">
        <f t="shared" si="692"/>
        <v>-0.22222222222222224</v>
      </c>
      <c r="GR29" s="298">
        <f t="shared" si="693"/>
        <v>0.19999999999999973</v>
      </c>
      <c r="GS29" s="1097">
        <f>GR29/EV29</f>
        <v>9.5238095238095108E-2</v>
      </c>
      <c r="GT29" s="298">
        <f t="shared" si="694"/>
        <v>-9.9999999999999645E-2</v>
      </c>
      <c r="GU29" s="1154">
        <f t="shared" si="695"/>
        <v>-4.3478260869565064E-2</v>
      </c>
      <c r="GV29" s="298">
        <f t="shared" si="696"/>
        <v>0.89999999999999991</v>
      </c>
      <c r="GW29" s="1097">
        <f>GV29/EX29</f>
        <v>0.40909090909090901</v>
      </c>
      <c r="GX29" s="298">
        <f t="shared" si="697"/>
        <v>-0.20000000000000018</v>
      </c>
      <c r="GY29" s="1097">
        <f>GX29/EY29</f>
        <v>-6.4516129032258118E-2</v>
      </c>
      <c r="GZ29" s="298">
        <f t="shared" si="698"/>
        <v>-0.5</v>
      </c>
      <c r="HA29" s="1097">
        <f>GZ29/EZ29</f>
        <v>-0.17241379310344829</v>
      </c>
      <c r="HB29" s="298">
        <f t="shared" si="699"/>
        <v>0</v>
      </c>
      <c r="HC29" s="1097">
        <f>HB29/FA29</f>
        <v>0</v>
      </c>
      <c r="HD29" s="298">
        <f t="shared" si="700"/>
        <v>0</v>
      </c>
      <c r="HE29" s="1097">
        <f>HD29/FB29</f>
        <v>0</v>
      </c>
      <c r="HF29" s="1234">
        <f t="shared" si="701"/>
        <v>-0.19999999999999973</v>
      </c>
      <c r="HG29" s="342">
        <f t="shared" si="702"/>
        <v>-8.3333333333333232E-2</v>
      </c>
      <c r="HH29" s="1234">
        <f t="shared" si="703"/>
        <v>-0.50000000000000022</v>
      </c>
      <c r="HI29" s="342">
        <f>HH29/FF29</f>
        <v>-0.22727272727272735</v>
      </c>
      <c r="HJ29" s="1234">
        <f t="shared" si="704"/>
        <v>0.10000000000000009</v>
      </c>
      <c r="HK29" s="342">
        <f>HJ29/FG29</f>
        <v>5.8823529411764761E-2</v>
      </c>
      <c r="HL29" s="1234">
        <f t="shared" si="705"/>
        <v>9.9999999999999867E-2</v>
      </c>
      <c r="HM29" s="342">
        <f>HL29/FH29</f>
        <v>5.5555555555555483E-2</v>
      </c>
      <c r="HN29" s="1234">
        <f t="shared" si="706"/>
        <v>0.20000000000000018</v>
      </c>
      <c r="HO29" s="342">
        <f>HN29/FI29</f>
        <v>0.10526315789473695</v>
      </c>
      <c r="HP29" s="1234">
        <f t="shared" si="707"/>
        <v>-0.10000000000000009</v>
      </c>
      <c r="HQ29" s="342">
        <f>HP29/FJ29</f>
        <v>-4.7619047619047658E-2</v>
      </c>
      <c r="HR29" s="1234">
        <f t="shared" si="708"/>
        <v>0.10000000000000009</v>
      </c>
      <c r="HS29" s="342">
        <f>HR29/FK29</f>
        <v>5.0000000000000044E-2</v>
      </c>
      <c r="HT29" s="1234">
        <f t="shared" si="709"/>
        <v>0.69999999999999973</v>
      </c>
      <c r="HU29" s="342">
        <f>HT29/FL29</f>
        <v>0.3333333333333332</v>
      </c>
      <c r="HV29" s="1234">
        <f t="shared" si="710"/>
        <v>-9.9999999999999645E-2</v>
      </c>
      <c r="HW29" s="342">
        <f t="shared" si="711"/>
        <v>-3.5714285714285587E-2</v>
      </c>
      <c r="HX29" s="1234">
        <f t="shared" si="712"/>
        <v>0</v>
      </c>
      <c r="HY29" s="342">
        <f t="shared" si="713"/>
        <v>0</v>
      </c>
      <c r="HZ29" s="1234">
        <f t="shared" si="714"/>
        <v>0.5</v>
      </c>
      <c r="IA29" s="342">
        <f>HZ29/FO29</f>
        <v>0.18518518518518517</v>
      </c>
      <c r="IB29" s="1234">
        <f t="shared" si="715"/>
        <v>0.29999999999999982</v>
      </c>
      <c r="IC29" s="342">
        <f t="shared" si="716"/>
        <v>9.3749999999999944E-2</v>
      </c>
      <c r="ID29" s="1234">
        <f t="shared" si="717"/>
        <v>0.90000000000000036</v>
      </c>
      <c r="IE29" s="342">
        <f t="shared" si="718"/>
        <v>0.25714285714285723</v>
      </c>
      <c r="IF29" s="1234">
        <f t="shared" si="719"/>
        <v>-4.4000000000000004</v>
      </c>
      <c r="IG29" s="342">
        <f>IF29/FT29</f>
        <v>-1</v>
      </c>
      <c r="IH29" s="1234">
        <f t="shared" si="720"/>
        <v>0</v>
      </c>
      <c r="II29" s="342" t="e">
        <f>IH29/FU29</f>
        <v>#DIV/0!</v>
      </c>
      <c r="IJ29" s="1234">
        <f t="shared" si="721"/>
        <v>0</v>
      </c>
      <c r="IK29" s="342" t="e">
        <f>IJ29/FV29</f>
        <v>#DIV/0!</v>
      </c>
      <c r="IL29" s="1234">
        <f t="shared" si="722"/>
        <v>0</v>
      </c>
      <c r="IM29" s="342" t="e">
        <f>IL29/FW29</f>
        <v>#DIV/0!</v>
      </c>
      <c r="IN29" s="1234">
        <f t="shared" si="723"/>
        <v>0</v>
      </c>
      <c r="IO29" s="342" t="e">
        <f>IN29/FX29</f>
        <v>#DIV/0!</v>
      </c>
      <c r="IP29" s="1234">
        <f t="shared" si="724"/>
        <v>0</v>
      </c>
      <c r="IQ29" s="342" t="e">
        <f>IP29/FY29</f>
        <v>#DIV/0!</v>
      </c>
      <c r="IR29" s="1234">
        <f t="shared" si="725"/>
        <v>0</v>
      </c>
      <c r="IS29" s="1294" t="e">
        <f>IR29/FZ29</f>
        <v>#DIV/0!</v>
      </c>
      <c r="IT29" s="1234">
        <f t="shared" si="726"/>
        <v>0</v>
      </c>
      <c r="IU29" s="342" t="e">
        <f>IT29/GA29</f>
        <v>#DIV/0!</v>
      </c>
      <c r="IV29" s="1234">
        <f t="shared" si="727"/>
        <v>0</v>
      </c>
      <c r="IW29" s="342" t="e">
        <f>IV29/GB29</f>
        <v>#DIV/0!</v>
      </c>
      <c r="IX29" s="1234">
        <f t="shared" si="728"/>
        <v>0</v>
      </c>
      <c r="IY29" s="342" t="e">
        <f>IX29/GC29</f>
        <v>#DIV/0!</v>
      </c>
      <c r="IZ29" s="1234">
        <f t="shared" si="729"/>
        <v>0</v>
      </c>
      <c r="JA29" s="1306" t="e">
        <f>IZ29/GD29</f>
        <v>#DIV/0!</v>
      </c>
      <c r="JB29" s="1234">
        <f t="shared" si="730"/>
        <v>2.2000000000000002</v>
      </c>
      <c r="JC29" s="883">
        <f t="shared" si="731"/>
        <v>4.4000000000000004</v>
      </c>
      <c r="JD29" s="572">
        <f t="shared" si="732"/>
        <v>2.2000000000000002</v>
      </c>
      <c r="JE29" s="100">
        <f t="shared" si="733"/>
        <v>1</v>
      </c>
      <c r="JF29" s="1174"/>
      <c r="JG29" t="str">
        <f t="shared" si="734"/>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35"/>
        <v>1.8</v>
      </c>
      <c r="JT29" s="251">
        <f t="shared" si="736"/>
        <v>2.1</v>
      </c>
      <c r="JU29" s="251">
        <f t="shared" si="737"/>
        <v>2</v>
      </c>
      <c r="JV29" s="251">
        <f t="shared" si="738"/>
        <v>1.4</v>
      </c>
      <c r="JW29" s="251">
        <f t="shared" si="739"/>
        <v>2.2999999999999998</v>
      </c>
      <c r="JX29" s="251">
        <f t="shared" si="740"/>
        <v>2.4</v>
      </c>
      <c r="JY29" s="251">
        <f t="shared" si="741"/>
        <v>2.2000000000000002</v>
      </c>
      <c r="JZ29" s="251">
        <f t="shared" si="742"/>
        <v>1.8</v>
      </c>
      <c r="KA29" s="251">
        <f t="shared" si="743"/>
        <v>1.8</v>
      </c>
      <c r="KB29" s="251">
        <f t="shared" si="744"/>
        <v>1.8</v>
      </c>
      <c r="KC29" s="251">
        <f t="shared" si="745"/>
        <v>1.5</v>
      </c>
      <c r="KD29" s="251">
        <f t="shared" si="746"/>
        <v>1.8</v>
      </c>
      <c r="KE29" s="251">
        <f t="shared" si="747"/>
        <v>1.9</v>
      </c>
      <c r="KF29" s="251">
        <f t="shared" si="748"/>
        <v>1.5</v>
      </c>
      <c r="KG29" s="251">
        <f t="shared" si="749"/>
        <v>1.5</v>
      </c>
      <c r="KH29" s="251">
        <f t="shared" si="750"/>
        <v>1.4</v>
      </c>
      <c r="KI29" s="251">
        <f t="shared" si="751"/>
        <v>2.1</v>
      </c>
      <c r="KJ29" s="251">
        <f t="shared" si="752"/>
        <v>1.8</v>
      </c>
      <c r="KK29" s="251">
        <f t="shared" si="753"/>
        <v>2.2999999999999998</v>
      </c>
      <c r="KL29" s="251">
        <f t="shared" si="754"/>
        <v>3</v>
      </c>
      <c r="KM29" s="251">
        <f t="shared" si="755"/>
        <v>1.9</v>
      </c>
      <c r="KN29" s="251">
        <f t="shared" si="756"/>
        <v>2</v>
      </c>
      <c r="KO29" s="251">
        <f t="shared" si="757"/>
        <v>1.62</v>
      </c>
      <c r="KP29" s="251">
        <f t="shared" si="758"/>
        <v>1.7</v>
      </c>
      <c r="KQ29" s="655">
        <f t="shared" si="759"/>
        <v>2.2000000000000002</v>
      </c>
      <c r="KR29" s="655">
        <f t="shared" si="760"/>
        <v>2.8</v>
      </c>
      <c r="KS29" s="655">
        <f t="shared" si="761"/>
        <v>3.1</v>
      </c>
      <c r="KT29" s="655">
        <f t="shared" si="762"/>
        <v>1.5</v>
      </c>
      <c r="KU29" s="655">
        <f t="shared" si="763"/>
        <v>4.8</v>
      </c>
      <c r="KV29" s="655">
        <f t="shared" si="764"/>
        <v>4.5</v>
      </c>
      <c r="KW29" s="655">
        <f t="shared" si="765"/>
        <v>2.6</v>
      </c>
      <c r="KX29" s="655">
        <f t="shared" si="766"/>
        <v>2.9</v>
      </c>
      <c r="KY29" s="655">
        <f t="shared" si="767"/>
        <v>2.4</v>
      </c>
      <c r="KZ29" s="655">
        <f t="shared" si="768"/>
        <v>2</v>
      </c>
      <c r="LA29" s="655">
        <f t="shared" si="769"/>
        <v>2.1</v>
      </c>
      <c r="LB29" s="655">
        <f t="shared" si="770"/>
        <v>2.1</v>
      </c>
      <c r="LC29" s="747">
        <f t="shared" si="771"/>
        <v>5.5</v>
      </c>
      <c r="LD29" s="747">
        <f t="shared" si="772"/>
        <v>2.2999999999999998</v>
      </c>
      <c r="LE29" s="747">
        <f t="shared" si="773"/>
        <v>2.8</v>
      </c>
      <c r="LF29" s="747">
        <f t="shared" si="774"/>
        <v>2.6</v>
      </c>
      <c r="LG29" s="747">
        <f t="shared" si="775"/>
        <v>2.7</v>
      </c>
      <c r="LH29" s="747">
        <f t="shared" si="776"/>
        <v>3</v>
      </c>
      <c r="LI29" s="747">
        <f t="shared" si="777"/>
        <v>2.8</v>
      </c>
      <c r="LJ29" s="747">
        <f t="shared" si="778"/>
        <v>3.7</v>
      </c>
      <c r="LK29" s="747">
        <f t="shared" si="779"/>
        <v>3.7</v>
      </c>
      <c r="LL29" s="747">
        <f t="shared" si="780"/>
        <v>3</v>
      </c>
      <c r="LM29" s="747">
        <f t="shared" si="781"/>
        <v>2.9</v>
      </c>
      <c r="LN29" s="747">
        <f t="shared" si="782"/>
        <v>2.9</v>
      </c>
      <c r="LO29" s="797">
        <f t="shared" si="783"/>
        <v>2.6</v>
      </c>
      <c r="LP29" s="797">
        <f t="shared" si="784"/>
        <v>2.1</v>
      </c>
      <c r="LQ29" s="797">
        <f t="shared" si="785"/>
        <v>3.5</v>
      </c>
      <c r="LR29" s="797">
        <f t="shared" si="786"/>
        <v>1.9</v>
      </c>
      <c r="LS29" s="797">
        <f t="shared" si="787"/>
        <v>2.6</v>
      </c>
      <c r="LT29" s="797">
        <f t="shared" si="788"/>
        <v>4.4000000000000004</v>
      </c>
      <c r="LU29" s="797">
        <f t="shared" si="789"/>
        <v>2.8</v>
      </c>
      <c r="LV29" s="797">
        <f t="shared" si="790"/>
        <v>2.6</v>
      </c>
      <c r="LW29" s="797">
        <f t="shared" si="791"/>
        <v>4.7</v>
      </c>
      <c r="LX29" s="797">
        <f t="shared" si="792"/>
        <v>4</v>
      </c>
      <c r="LY29" s="797">
        <f t="shared" si="793"/>
        <v>3</v>
      </c>
      <c r="LZ29" s="797">
        <f t="shared" si="794"/>
        <v>3.2</v>
      </c>
      <c r="MA29" s="972">
        <f t="shared" si="795"/>
        <v>2.2999999999999998</v>
      </c>
      <c r="MB29" s="972">
        <f t="shared" si="796"/>
        <v>3.1</v>
      </c>
      <c r="MC29" s="972">
        <f t="shared" si="797"/>
        <v>3.9</v>
      </c>
      <c r="MD29" s="972">
        <f t="shared" si="798"/>
        <v>3.2</v>
      </c>
      <c r="ME29" s="972">
        <f t="shared" si="799"/>
        <v>4.4000000000000004</v>
      </c>
      <c r="MF29" s="972">
        <f t="shared" si="800"/>
        <v>17</v>
      </c>
      <c r="MG29" s="972">
        <f t="shared" si="801"/>
        <v>2.9</v>
      </c>
      <c r="MH29" s="972">
        <f t="shared" si="802"/>
        <v>1.6</v>
      </c>
      <c r="MI29" s="972">
        <f t="shared" si="803"/>
        <v>1.8</v>
      </c>
      <c r="MJ29" s="972">
        <f t="shared" si="804"/>
        <v>2</v>
      </c>
      <c r="MK29" s="972">
        <f t="shared" si="805"/>
        <v>1.6</v>
      </c>
      <c r="ML29" s="972">
        <f t="shared" si="806"/>
        <v>1.3</v>
      </c>
      <c r="MM29" s="994">
        <f t="shared" si="807"/>
        <v>1.9</v>
      </c>
      <c r="MN29" s="994">
        <f t="shared" si="808"/>
        <v>5.9</v>
      </c>
      <c r="MO29" s="994">
        <f t="shared" si="809"/>
        <v>5</v>
      </c>
      <c r="MP29" s="994">
        <f t="shared" si="810"/>
        <v>4</v>
      </c>
      <c r="MQ29" s="994">
        <f t="shared" si="811"/>
        <v>4.0999999999999996</v>
      </c>
      <c r="MR29" s="994">
        <f t="shared" si="812"/>
        <v>2.4</v>
      </c>
      <c r="MS29" s="994">
        <f t="shared" si="813"/>
        <v>1.6</v>
      </c>
      <c r="MT29" s="994">
        <f t="shared" si="814"/>
        <v>2</v>
      </c>
      <c r="MU29" s="994">
        <f t="shared" si="815"/>
        <v>2.2000000000000002</v>
      </c>
      <c r="MV29" s="994">
        <f t="shared" si="816"/>
        <v>2.1</v>
      </c>
      <c r="MW29" s="994">
        <f t="shared" si="817"/>
        <v>2.6</v>
      </c>
      <c r="MX29" s="994">
        <f t="shared" si="818"/>
        <v>1.9</v>
      </c>
      <c r="MY29" s="1034">
        <f t="shared" si="819"/>
        <v>1.7</v>
      </c>
      <c r="MZ29" s="1034">
        <f t="shared" si="820"/>
        <v>2.2999999999999998</v>
      </c>
      <c r="NA29" s="1034">
        <f t="shared" si="821"/>
        <v>1.9</v>
      </c>
      <c r="NB29" s="1034">
        <f t="shared" si="822"/>
        <v>2.6</v>
      </c>
      <c r="NC29" s="1034">
        <f t="shared" si="823"/>
        <v>2.1</v>
      </c>
      <c r="ND29" s="1034">
        <f t="shared" si="824"/>
        <v>2.1</v>
      </c>
      <c r="NE29" s="1034">
        <f t="shared" si="825"/>
        <v>2.8</v>
      </c>
      <c r="NF29" s="1034">
        <f t="shared" si="826"/>
        <v>2.4</v>
      </c>
      <c r="NG29" s="1034">
        <f t="shared" si="827"/>
        <v>2.2999999999999998</v>
      </c>
      <c r="NH29" s="1034">
        <f t="shared" si="828"/>
        <v>2</v>
      </c>
      <c r="NI29" s="1034">
        <f t="shared" si="829"/>
        <v>2.4</v>
      </c>
      <c r="NJ29" s="1034">
        <f t="shared" si="830"/>
        <v>2.7</v>
      </c>
      <c r="NK29" s="1121">
        <f t="shared" si="831"/>
        <v>2.4</v>
      </c>
      <c r="NL29" s="1121">
        <f t="shared" si="832"/>
        <v>2.5</v>
      </c>
      <c r="NM29" s="1121">
        <f t="shared" si="833"/>
        <v>2.1</v>
      </c>
      <c r="NN29" s="1121">
        <f t="shared" si="834"/>
        <v>2.7</v>
      </c>
      <c r="NO29" s="1121">
        <f t="shared" si="835"/>
        <v>2.1</v>
      </c>
      <c r="NP29" s="1121">
        <f t="shared" si="836"/>
        <v>2.2999999999999998</v>
      </c>
      <c r="NQ29" s="1121">
        <f t="shared" si="837"/>
        <v>2.2000000000000002</v>
      </c>
      <c r="NR29" s="1121">
        <f t="shared" si="838"/>
        <v>3.1</v>
      </c>
      <c r="NS29" s="1121">
        <f t="shared" si="839"/>
        <v>2.9</v>
      </c>
      <c r="NT29" s="1121">
        <f t="shared" si="840"/>
        <v>2.4</v>
      </c>
      <c r="NU29" s="1121">
        <f t="shared" si="841"/>
        <v>2.4</v>
      </c>
      <c r="NV29" s="1121">
        <f t="shared" si="842"/>
        <v>2.4</v>
      </c>
      <c r="NW29" s="1206">
        <f t="shared" si="843"/>
        <v>2.2000000000000002</v>
      </c>
      <c r="NX29" s="1206">
        <f t="shared" si="844"/>
        <v>1.7</v>
      </c>
      <c r="NY29" s="1206">
        <f t="shared" si="845"/>
        <v>1.8</v>
      </c>
      <c r="NZ29" s="1206">
        <f t="shared" si="846"/>
        <v>1.9</v>
      </c>
      <c r="OA29" s="1206">
        <f t="shared" si="847"/>
        <v>2.1</v>
      </c>
      <c r="OB29" s="1206">
        <f t="shared" si="848"/>
        <v>2</v>
      </c>
      <c r="OC29" s="1206">
        <f t="shared" si="849"/>
        <v>2.1</v>
      </c>
      <c r="OD29" s="1206">
        <f t="shared" si="850"/>
        <v>2.8</v>
      </c>
      <c r="OE29" s="1206">
        <f t="shared" si="851"/>
        <v>2.7</v>
      </c>
      <c r="OF29" s="1206">
        <f t="shared" si="852"/>
        <v>2.7</v>
      </c>
      <c r="OG29" s="1206">
        <f t="shared" si="853"/>
        <v>3.2</v>
      </c>
      <c r="OH29" s="1206">
        <f t="shared" si="854"/>
        <v>3.5</v>
      </c>
      <c r="OI29" s="1276">
        <f t="shared" si="855"/>
        <v>4.4000000000000004</v>
      </c>
      <c r="OJ29" s="1276">
        <f t="shared" si="856"/>
        <v>0</v>
      </c>
      <c r="OK29" s="1276">
        <f t="shared" si="856"/>
        <v>0</v>
      </c>
      <c r="OL29" s="1276">
        <f t="shared" si="856"/>
        <v>0</v>
      </c>
      <c r="OM29" s="1276">
        <f t="shared" si="856"/>
        <v>0</v>
      </c>
      <c r="ON29" s="1276">
        <f t="shared" si="856"/>
        <v>0</v>
      </c>
      <c r="OO29" s="1276">
        <f t="shared" si="857"/>
        <v>0</v>
      </c>
      <c r="OP29" s="1276">
        <f t="shared" si="858"/>
        <v>0</v>
      </c>
      <c r="OQ29" s="1276">
        <f t="shared" si="859"/>
        <v>0</v>
      </c>
      <c r="OR29" s="1276">
        <f t="shared" si="860"/>
        <v>0</v>
      </c>
      <c r="OS29" s="1276">
        <f t="shared" si="861"/>
        <v>0</v>
      </c>
      <c r="OT29" s="1276">
        <f t="shared" si="862"/>
        <v>0</v>
      </c>
    </row>
    <row r="30" spans="1:410" ht="15" thickBot="1" x14ac:dyDescent="0.35">
      <c r="A30" s="629"/>
      <c r="B30" s="51">
        <v>3.4</v>
      </c>
      <c r="C30" s="3"/>
      <c r="D30" s="3"/>
      <c r="E30" s="1330" t="s">
        <v>45</v>
      </c>
      <c r="F30" s="1330"/>
      <c r="G30" s="1331"/>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4"/>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18"/>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26"/>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4"/>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2"/>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0"/>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58"/>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66"/>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5"/>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83"/>
        <v>496.75</v>
      </c>
      <c r="FT30" s="193">
        <v>484</v>
      </c>
      <c r="FU30" s="59"/>
      <c r="FV30" s="14"/>
      <c r="FW30" s="59"/>
      <c r="FX30" s="14"/>
      <c r="FY30" s="59"/>
      <c r="FZ30" s="193"/>
      <c r="GA30" s="59"/>
      <c r="GB30" s="193"/>
      <c r="GC30" s="59"/>
      <c r="GD30" s="193"/>
      <c r="GE30" s="59"/>
      <c r="GF30" s="122">
        <v>0</v>
      </c>
      <c r="GG30" s="152">
        <f t="shared" si="686"/>
        <v>484</v>
      </c>
      <c r="GH30" s="299">
        <f t="shared" si="306"/>
        <v>-39</v>
      </c>
      <c r="GI30" s="1109">
        <f>GH30/EO30</f>
        <v>-8.7640449438202248E-2</v>
      </c>
      <c r="GJ30" s="299">
        <f t="shared" si="687"/>
        <v>27</v>
      </c>
      <c r="GK30" s="1098">
        <f>GJ30/ER30</f>
        <v>6.6502463054187194E-2</v>
      </c>
      <c r="GL30" s="299">
        <f t="shared" si="688"/>
        <v>-19</v>
      </c>
      <c r="GM30" s="1098">
        <f t="shared" si="689"/>
        <v>-4.3879907621247112E-2</v>
      </c>
      <c r="GN30" s="299">
        <f t="shared" si="690"/>
        <v>-81</v>
      </c>
      <c r="GO30" s="1098">
        <f>GN30/ET30</f>
        <v>-0.19565217391304349</v>
      </c>
      <c r="GP30" s="299">
        <f t="shared" si="691"/>
        <v>44</v>
      </c>
      <c r="GQ30" s="1098">
        <f t="shared" si="692"/>
        <v>0.13213213213213212</v>
      </c>
      <c r="GR30" s="299">
        <f t="shared" si="693"/>
        <v>-61</v>
      </c>
      <c r="GS30" s="1098">
        <f>GR30/EV30</f>
        <v>-0.16180371352785147</v>
      </c>
      <c r="GT30" s="299">
        <f t="shared" si="694"/>
        <v>277</v>
      </c>
      <c r="GU30" s="1155">
        <f t="shared" si="695"/>
        <v>0.87658227848101267</v>
      </c>
      <c r="GV30" s="299">
        <f t="shared" si="696"/>
        <v>107</v>
      </c>
      <c r="GW30" s="1098">
        <f>GV30/EX30</f>
        <v>0.18043844856661045</v>
      </c>
      <c r="GX30" s="299">
        <f t="shared" si="697"/>
        <v>-192</v>
      </c>
      <c r="GY30" s="1098">
        <f>GX30/EY30</f>
        <v>-0.2742857142857143</v>
      </c>
      <c r="GZ30" s="299">
        <f t="shared" si="698"/>
        <v>7</v>
      </c>
      <c r="HA30" s="1098">
        <f>GZ30/EZ30</f>
        <v>1.3779527559055118E-2</v>
      </c>
      <c r="HB30" s="299">
        <f t="shared" si="699"/>
        <v>-145</v>
      </c>
      <c r="HC30" s="1098">
        <f>HB30/FA30</f>
        <v>-0.28155339805825241</v>
      </c>
      <c r="HD30" s="299">
        <f t="shared" si="700"/>
        <v>-18</v>
      </c>
      <c r="HE30" s="1098">
        <f>HD30/FB30</f>
        <v>-4.8648648648648651E-2</v>
      </c>
      <c r="HF30" s="1235">
        <f t="shared" si="701"/>
        <v>-78</v>
      </c>
      <c r="HG30" s="1251">
        <f t="shared" si="702"/>
        <v>-0.22159090909090909</v>
      </c>
      <c r="HH30" s="1235">
        <f t="shared" si="703"/>
        <v>5</v>
      </c>
      <c r="HI30" s="1251">
        <f>HH30/FF30</f>
        <v>1.824817518248175E-2</v>
      </c>
      <c r="HJ30" s="1235">
        <f t="shared" si="704"/>
        <v>21</v>
      </c>
      <c r="HK30" s="1251">
        <f>HJ30/FG30</f>
        <v>7.5268817204301078E-2</v>
      </c>
      <c r="HL30" s="1235">
        <f t="shared" si="705"/>
        <v>5</v>
      </c>
      <c r="HM30" s="1251">
        <f>HL30/FH30</f>
        <v>1.6666666666666666E-2</v>
      </c>
      <c r="HN30" s="1235">
        <f t="shared" si="706"/>
        <v>-25</v>
      </c>
      <c r="HO30" s="1251">
        <f>HN30/FI30</f>
        <v>-8.1967213114754092E-2</v>
      </c>
      <c r="HP30" s="1235">
        <f t="shared" si="707"/>
        <v>25</v>
      </c>
      <c r="HQ30" s="1251">
        <f>HP30/FJ30</f>
        <v>8.9285714285714288E-2</v>
      </c>
      <c r="HR30" s="1235">
        <f t="shared" si="708"/>
        <v>147</v>
      </c>
      <c r="HS30" s="1251">
        <f>HR30/FK30</f>
        <v>0.4819672131147541</v>
      </c>
      <c r="HT30" s="1235">
        <f t="shared" si="709"/>
        <v>288</v>
      </c>
      <c r="HU30" s="1251">
        <f>HT30/FL30</f>
        <v>0.63716814159292035</v>
      </c>
      <c r="HV30" s="1235">
        <f t="shared" si="710"/>
        <v>-239</v>
      </c>
      <c r="HW30" s="1251">
        <f t="shared" si="711"/>
        <v>-0.32297297297297295</v>
      </c>
      <c r="HX30" s="1235">
        <f t="shared" si="712"/>
        <v>555</v>
      </c>
      <c r="HY30" s="1251">
        <f t="shared" si="713"/>
        <v>1.1077844311377245</v>
      </c>
      <c r="HZ30" s="1235">
        <f t="shared" si="714"/>
        <v>-275</v>
      </c>
      <c r="IA30" s="1251">
        <f>HZ30/FO30</f>
        <v>-0.26041666666666669</v>
      </c>
      <c r="IB30" s="1235">
        <f t="shared" si="715"/>
        <v>-93</v>
      </c>
      <c r="IC30" s="1251">
        <f t="shared" si="716"/>
        <v>-0.11907810499359796</v>
      </c>
      <c r="ID30" s="1235">
        <f t="shared" si="717"/>
        <v>-204</v>
      </c>
      <c r="IE30" s="1251">
        <f t="shared" si="718"/>
        <v>-0.29651162790697677</v>
      </c>
      <c r="IF30" s="1235">
        <f t="shared" si="719"/>
        <v>-484</v>
      </c>
      <c r="IG30" s="1251">
        <f>IF30/FT30</f>
        <v>-1</v>
      </c>
      <c r="IH30" s="1235">
        <f t="shared" si="720"/>
        <v>0</v>
      </c>
      <c r="II30" s="1251" t="e">
        <f>IH30/FU30</f>
        <v>#DIV/0!</v>
      </c>
      <c r="IJ30" s="1235">
        <f t="shared" si="721"/>
        <v>0</v>
      </c>
      <c r="IK30" s="1251" t="e">
        <f>IJ30/FV30</f>
        <v>#DIV/0!</v>
      </c>
      <c r="IL30" s="1235">
        <f t="shared" si="722"/>
        <v>0</v>
      </c>
      <c r="IM30" s="1251" t="e">
        <f>IL30/FW30</f>
        <v>#DIV/0!</v>
      </c>
      <c r="IN30" s="1235">
        <f t="shared" si="723"/>
        <v>0</v>
      </c>
      <c r="IO30" s="1251" t="e">
        <f>IN30/FX30</f>
        <v>#DIV/0!</v>
      </c>
      <c r="IP30" s="1235">
        <f t="shared" si="724"/>
        <v>0</v>
      </c>
      <c r="IQ30" s="1251" t="e">
        <f>IP30/FY30</f>
        <v>#DIV/0!</v>
      </c>
      <c r="IR30" s="1235">
        <f t="shared" si="725"/>
        <v>0</v>
      </c>
      <c r="IS30" s="1295" t="e">
        <f>IR30/FZ30</f>
        <v>#DIV/0!</v>
      </c>
      <c r="IT30" s="1235">
        <f t="shared" si="726"/>
        <v>0</v>
      </c>
      <c r="IU30" s="1251" t="e">
        <f>IT30/GA30</f>
        <v>#DIV/0!</v>
      </c>
      <c r="IV30" s="1235">
        <f t="shared" si="727"/>
        <v>0</v>
      </c>
      <c r="IW30" s="1251" t="e">
        <f>IV30/GB30</f>
        <v>#DIV/0!</v>
      </c>
      <c r="IX30" s="1235">
        <f t="shared" si="728"/>
        <v>0</v>
      </c>
      <c r="IY30" s="1251" t="e">
        <f>IX30/GC30</f>
        <v>#DIV/0!</v>
      </c>
      <c r="IZ30" s="1235">
        <f t="shared" si="729"/>
        <v>0</v>
      </c>
      <c r="JA30" s="1304" t="e">
        <f>IZ30/GD30</f>
        <v>#DIV/0!</v>
      </c>
      <c r="JB30" s="1235">
        <f t="shared" si="730"/>
        <v>274</v>
      </c>
      <c r="JC30" s="884">
        <f t="shared" si="731"/>
        <v>484</v>
      </c>
      <c r="JD30" s="114">
        <f t="shared" si="732"/>
        <v>210</v>
      </c>
      <c r="JE30" s="101">
        <f t="shared" si="733"/>
        <v>0.76642335766423353</v>
      </c>
      <c r="JF30" s="1177"/>
      <c r="JG30" s="718" t="str">
        <f t="shared" si="734"/>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35"/>
        <v>627</v>
      </c>
      <c r="JT30" s="253">
        <f t="shared" si="736"/>
        <v>547</v>
      </c>
      <c r="JU30" s="253">
        <f t="shared" si="737"/>
        <v>537</v>
      </c>
      <c r="JV30" s="253">
        <f t="shared" si="738"/>
        <v>866</v>
      </c>
      <c r="JW30" s="253">
        <f t="shared" si="739"/>
        <v>697</v>
      </c>
      <c r="JX30" s="253">
        <f t="shared" si="740"/>
        <v>510</v>
      </c>
      <c r="JY30" s="253">
        <f t="shared" si="741"/>
        <v>589</v>
      </c>
      <c r="JZ30" s="253">
        <f t="shared" si="742"/>
        <v>578</v>
      </c>
      <c r="KA30" s="253">
        <f t="shared" si="743"/>
        <v>516</v>
      </c>
      <c r="KB30" s="253">
        <f t="shared" si="744"/>
        <v>506</v>
      </c>
      <c r="KC30" s="253">
        <f t="shared" si="745"/>
        <v>680</v>
      </c>
      <c r="KD30" s="253">
        <f t="shared" si="746"/>
        <v>494</v>
      </c>
      <c r="KE30" s="253">
        <f t="shared" si="747"/>
        <v>493</v>
      </c>
      <c r="KF30" s="253">
        <f t="shared" si="748"/>
        <v>463</v>
      </c>
      <c r="KG30" s="253">
        <f t="shared" si="749"/>
        <v>523</v>
      </c>
      <c r="KH30" s="253">
        <f t="shared" si="750"/>
        <v>739</v>
      </c>
      <c r="KI30" s="253">
        <f t="shared" si="751"/>
        <v>572</v>
      </c>
      <c r="KJ30" s="253">
        <f t="shared" si="752"/>
        <v>546</v>
      </c>
      <c r="KK30" s="253">
        <f t="shared" si="753"/>
        <v>605</v>
      </c>
      <c r="KL30" s="253">
        <f t="shared" si="754"/>
        <v>475</v>
      </c>
      <c r="KM30" s="253">
        <f t="shared" si="755"/>
        <v>552</v>
      </c>
      <c r="KN30" s="253">
        <f t="shared" si="756"/>
        <v>485</v>
      </c>
      <c r="KO30" s="253">
        <f t="shared" si="757"/>
        <v>555</v>
      </c>
      <c r="KP30" s="253">
        <f t="shared" si="758"/>
        <v>634</v>
      </c>
      <c r="KQ30" s="656">
        <f t="shared" si="759"/>
        <v>790</v>
      </c>
      <c r="KR30" s="656">
        <f t="shared" si="760"/>
        <v>797</v>
      </c>
      <c r="KS30" s="656">
        <f t="shared" si="761"/>
        <v>702</v>
      </c>
      <c r="KT30" s="656">
        <f t="shared" si="762"/>
        <v>1940</v>
      </c>
      <c r="KU30" s="656">
        <f t="shared" si="763"/>
        <v>1453</v>
      </c>
      <c r="KV30" s="656">
        <f t="shared" si="764"/>
        <v>875</v>
      </c>
      <c r="KW30" s="656">
        <f t="shared" si="765"/>
        <v>988</v>
      </c>
      <c r="KX30" s="656">
        <f t="shared" si="766"/>
        <v>916</v>
      </c>
      <c r="KY30" s="656">
        <f t="shared" si="767"/>
        <v>810</v>
      </c>
      <c r="KZ30" s="656">
        <f t="shared" si="768"/>
        <v>866</v>
      </c>
      <c r="LA30" s="656">
        <f t="shared" si="769"/>
        <v>711</v>
      </c>
      <c r="LB30" s="656">
        <f t="shared" si="770"/>
        <v>855</v>
      </c>
      <c r="LC30" s="748">
        <f t="shared" si="771"/>
        <v>738</v>
      </c>
      <c r="LD30" s="748">
        <f t="shared" si="772"/>
        <v>924</v>
      </c>
      <c r="LE30" s="748">
        <f t="shared" si="773"/>
        <v>994</v>
      </c>
      <c r="LF30" s="748">
        <f t="shared" si="774"/>
        <v>1082</v>
      </c>
      <c r="LG30" s="748">
        <f t="shared" si="775"/>
        <v>1480</v>
      </c>
      <c r="LH30" s="748">
        <f t="shared" si="776"/>
        <v>1179</v>
      </c>
      <c r="LI30" s="748">
        <f t="shared" si="777"/>
        <v>1234</v>
      </c>
      <c r="LJ30" s="748">
        <f t="shared" si="778"/>
        <v>1488</v>
      </c>
      <c r="LK30" s="748">
        <f t="shared" si="779"/>
        <v>1093</v>
      </c>
      <c r="LL30" s="748">
        <f t="shared" si="780"/>
        <v>918</v>
      </c>
      <c r="LM30" s="748">
        <f t="shared" si="781"/>
        <v>903</v>
      </c>
      <c r="LN30" s="748">
        <f t="shared" si="782"/>
        <v>906</v>
      </c>
      <c r="LO30" s="798">
        <f t="shared" si="783"/>
        <v>925</v>
      </c>
      <c r="LP30" s="798">
        <f t="shared" si="784"/>
        <v>1135</v>
      </c>
      <c r="LQ30" s="798">
        <f t="shared" si="785"/>
        <v>887</v>
      </c>
      <c r="LR30" s="798">
        <f t="shared" si="786"/>
        <v>1053</v>
      </c>
      <c r="LS30" s="798">
        <f t="shared" si="787"/>
        <v>1095</v>
      </c>
      <c r="LT30" s="798">
        <f t="shared" si="788"/>
        <v>1113</v>
      </c>
      <c r="LU30" s="798">
        <f t="shared" si="789"/>
        <v>1201</v>
      </c>
      <c r="LV30" s="798">
        <f t="shared" si="790"/>
        <v>1165</v>
      </c>
      <c r="LW30" s="798">
        <f t="shared" si="791"/>
        <v>1044</v>
      </c>
      <c r="LX30" s="798">
        <f t="shared" si="792"/>
        <v>985</v>
      </c>
      <c r="LY30" s="798">
        <f t="shared" si="793"/>
        <v>834</v>
      </c>
      <c r="LZ30" s="798">
        <f t="shared" si="794"/>
        <v>760</v>
      </c>
      <c r="MA30" s="973">
        <f t="shared" si="795"/>
        <v>836</v>
      </c>
      <c r="MB30" s="973">
        <f t="shared" si="796"/>
        <v>859</v>
      </c>
      <c r="MC30" s="973">
        <f t="shared" si="797"/>
        <v>815</v>
      </c>
      <c r="MD30" s="973">
        <f t="shared" si="798"/>
        <v>806</v>
      </c>
      <c r="ME30" s="973">
        <f t="shared" si="799"/>
        <v>782</v>
      </c>
      <c r="MF30" s="973">
        <f t="shared" si="800"/>
        <v>497</v>
      </c>
      <c r="MG30" s="973">
        <f t="shared" si="801"/>
        <v>505</v>
      </c>
      <c r="MH30" s="973">
        <f t="shared" si="802"/>
        <v>425</v>
      </c>
      <c r="MI30" s="973">
        <f t="shared" si="803"/>
        <v>418</v>
      </c>
      <c r="MJ30" s="973">
        <f t="shared" si="804"/>
        <v>395</v>
      </c>
      <c r="MK30" s="973">
        <f t="shared" si="805"/>
        <v>471</v>
      </c>
      <c r="ML30" s="973">
        <f t="shared" si="806"/>
        <v>414</v>
      </c>
      <c r="MM30" s="995">
        <f t="shared" si="807"/>
        <v>435</v>
      </c>
      <c r="MN30" s="995">
        <f t="shared" si="808"/>
        <v>391</v>
      </c>
      <c r="MO30" s="995">
        <f t="shared" si="809"/>
        <v>359</v>
      </c>
      <c r="MP30" s="995">
        <f t="shared" si="810"/>
        <v>371</v>
      </c>
      <c r="MQ30" s="995">
        <f t="shared" si="811"/>
        <v>465</v>
      </c>
      <c r="MR30" s="995">
        <f t="shared" si="812"/>
        <v>395</v>
      </c>
      <c r="MS30" s="995">
        <f t="shared" si="813"/>
        <v>438</v>
      </c>
      <c r="MT30" s="995">
        <f t="shared" si="814"/>
        <v>471</v>
      </c>
      <c r="MU30" s="995">
        <f t="shared" si="815"/>
        <v>349</v>
      </c>
      <c r="MV30" s="995">
        <f t="shared" si="816"/>
        <v>419</v>
      </c>
      <c r="MW30" s="995">
        <f t="shared" si="817"/>
        <v>289</v>
      </c>
      <c r="MX30" s="995">
        <f t="shared" si="818"/>
        <v>331</v>
      </c>
      <c r="MY30" s="1035">
        <f t="shared" si="819"/>
        <v>308</v>
      </c>
      <c r="MZ30" s="1035">
        <f t="shared" si="820"/>
        <v>339</v>
      </c>
      <c r="NA30" s="1035">
        <f t="shared" si="821"/>
        <v>380</v>
      </c>
      <c r="NB30" s="1035">
        <f t="shared" si="822"/>
        <v>371</v>
      </c>
      <c r="NC30" s="1035">
        <f t="shared" si="823"/>
        <v>374</v>
      </c>
      <c r="ND30" s="1035">
        <f t="shared" si="824"/>
        <v>459</v>
      </c>
      <c r="NE30" s="1035">
        <f t="shared" si="825"/>
        <v>489</v>
      </c>
      <c r="NF30" s="1035">
        <f t="shared" si="826"/>
        <v>483</v>
      </c>
      <c r="NG30" s="1035">
        <f t="shared" si="827"/>
        <v>376</v>
      </c>
      <c r="NH30" s="1035">
        <f t="shared" si="828"/>
        <v>397</v>
      </c>
      <c r="NI30" s="1035">
        <f t="shared" si="829"/>
        <v>421</v>
      </c>
      <c r="NJ30" s="1035">
        <f t="shared" si="830"/>
        <v>445</v>
      </c>
      <c r="NK30" s="1122">
        <f t="shared" si="831"/>
        <v>406</v>
      </c>
      <c r="NL30" s="1122">
        <f t="shared" si="832"/>
        <v>433</v>
      </c>
      <c r="NM30" s="1122">
        <f t="shared" si="833"/>
        <v>414</v>
      </c>
      <c r="NN30" s="1122">
        <f t="shared" si="834"/>
        <v>333</v>
      </c>
      <c r="NO30" s="1122">
        <f t="shared" si="835"/>
        <v>377</v>
      </c>
      <c r="NP30" s="1122">
        <f t="shared" si="836"/>
        <v>316</v>
      </c>
      <c r="NQ30" s="1122">
        <f t="shared" si="837"/>
        <v>593</v>
      </c>
      <c r="NR30" s="1122">
        <f t="shared" si="838"/>
        <v>700</v>
      </c>
      <c r="NS30" s="1122">
        <f t="shared" si="839"/>
        <v>508</v>
      </c>
      <c r="NT30" s="1122">
        <f t="shared" si="840"/>
        <v>515</v>
      </c>
      <c r="NU30" s="1122">
        <f t="shared" si="841"/>
        <v>370</v>
      </c>
      <c r="NV30" s="1122">
        <f t="shared" si="842"/>
        <v>352</v>
      </c>
      <c r="NW30" s="1207">
        <f t="shared" si="843"/>
        <v>274</v>
      </c>
      <c r="NX30" s="1207">
        <f t="shared" si="844"/>
        <v>279</v>
      </c>
      <c r="NY30" s="1207">
        <f t="shared" si="845"/>
        <v>300</v>
      </c>
      <c r="NZ30" s="1207">
        <f t="shared" si="846"/>
        <v>305</v>
      </c>
      <c r="OA30" s="1207">
        <f t="shared" si="847"/>
        <v>280</v>
      </c>
      <c r="OB30" s="1207">
        <f t="shared" si="848"/>
        <v>305</v>
      </c>
      <c r="OC30" s="1207">
        <f t="shared" si="849"/>
        <v>452</v>
      </c>
      <c r="OD30" s="1207">
        <f t="shared" si="850"/>
        <v>740</v>
      </c>
      <c r="OE30" s="1207">
        <f t="shared" si="851"/>
        <v>501</v>
      </c>
      <c r="OF30" s="1207">
        <f t="shared" si="852"/>
        <v>1056</v>
      </c>
      <c r="OG30" s="1207">
        <f t="shared" si="853"/>
        <v>781</v>
      </c>
      <c r="OH30" s="1207">
        <f t="shared" si="854"/>
        <v>688</v>
      </c>
      <c r="OI30" s="1277">
        <f t="shared" si="855"/>
        <v>484</v>
      </c>
      <c r="OJ30" s="1277">
        <f t="shared" si="856"/>
        <v>0</v>
      </c>
      <c r="OK30" s="1277">
        <f t="shared" si="856"/>
        <v>0</v>
      </c>
      <c r="OL30" s="1277">
        <f t="shared" si="856"/>
        <v>0</v>
      </c>
      <c r="OM30" s="1277">
        <f t="shared" si="856"/>
        <v>0</v>
      </c>
      <c r="ON30" s="1277">
        <f t="shared" si="856"/>
        <v>0</v>
      </c>
      <c r="OO30" s="1277">
        <f t="shared" si="857"/>
        <v>0</v>
      </c>
      <c r="OP30" s="1277">
        <f t="shared" si="858"/>
        <v>0</v>
      </c>
      <c r="OQ30" s="1277">
        <f t="shared" si="859"/>
        <v>0</v>
      </c>
      <c r="OR30" s="1277">
        <f t="shared" si="860"/>
        <v>0</v>
      </c>
      <c r="OS30" s="1277">
        <f t="shared" si="861"/>
        <v>0</v>
      </c>
      <c r="OT30" s="1277">
        <f t="shared" si="862"/>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6"/>
        <v>0</v>
      </c>
      <c r="GI31" s="1097"/>
      <c r="GJ31" s="293"/>
      <c r="GK31" s="1097"/>
      <c r="GL31" s="293"/>
      <c r="GM31" s="1097"/>
      <c r="GN31" s="293"/>
      <c r="GO31" s="1097"/>
      <c r="GP31" s="293"/>
      <c r="GQ31" s="1097"/>
      <c r="GR31" s="293"/>
      <c r="GS31" s="1097"/>
      <c r="GT31" s="1075"/>
      <c r="GU31" s="1154"/>
      <c r="GV31" s="1075"/>
      <c r="GW31" s="1097"/>
      <c r="GX31" s="1075"/>
      <c r="GY31" s="1097"/>
      <c r="GZ31" s="1075"/>
      <c r="HA31" s="1097"/>
      <c r="HB31" s="1075"/>
      <c r="HC31" s="1097"/>
      <c r="HD31" s="1075"/>
      <c r="HE31" s="1097"/>
      <c r="HF31" s="1230"/>
      <c r="HG31" s="342"/>
      <c r="HH31" s="1230"/>
      <c r="HI31" s="342"/>
      <c r="HJ31" s="1230"/>
      <c r="HK31" s="342"/>
      <c r="HL31" s="1230"/>
      <c r="HM31" s="342"/>
      <c r="HN31" s="1230"/>
      <c r="HO31" s="342"/>
      <c r="HP31" s="1230"/>
      <c r="HQ31" s="342"/>
      <c r="HR31" s="1230"/>
      <c r="HS31" s="342"/>
      <c r="HT31" s="1230"/>
      <c r="HU31" s="342"/>
      <c r="HV31" s="1230"/>
      <c r="HW31" s="342"/>
      <c r="HX31" s="1230"/>
      <c r="HY31" s="342"/>
      <c r="HZ31" s="1230"/>
      <c r="IA31" s="342"/>
      <c r="IB31" s="1230"/>
      <c r="IC31" s="342"/>
      <c r="ID31" s="1230"/>
      <c r="IE31" s="342"/>
      <c r="IF31" s="1230"/>
      <c r="IG31" s="342"/>
      <c r="IH31" s="1230"/>
      <c r="II31" s="342"/>
      <c r="IJ31" s="1230"/>
      <c r="IK31" s="342"/>
      <c r="IL31" s="1230"/>
      <c r="IM31" s="342"/>
      <c r="IN31" s="1230"/>
      <c r="IO31" s="342"/>
      <c r="IP31" s="1230"/>
      <c r="IQ31" s="342"/>
      <c r="IR31" s="1230"/>
      <c r="IS31" s="342"/>
      <c r="IT31" s="1230"/>
      <c r="IU31" s="342"/>
      <c r="IV31" s="1230"/>
      <c r="IW31" s="342"/>
      <c r="IX31" s="1230"/>
      <c r="IY31" s="342"/>
      <c r="IZ31" s="1230"/>
      <c r="JA31" s="1306"/>
      <c r="JB31" s="1230"/>
      <c r="JC31" s="885"/>
      <c r="JD31" s="568"/>
      <c r="JE31" s="100"/>
      <c r="JF31" s="1174"/>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3"/>
      <c r="NL31" s="1123"/>
      <c r="NM31" s="1123"/>
      <c r="NN31" s="1123"/>
      <c r="NO31" s="1123"/>
      <c r="NP31" s="1123"/>
      <c r="NQ31" s="1123"/>
      <c r="NR31" s="1123"/>
      <c r="NS31" s="1123"/>
      <c r="NT31" s="1123"/>
      <c r="NU31" s="1123"/>
      <c r="NV31" s="1123"/>
      <c r="NW31" s="1208"/>
      <c r="NX31" s="1208"/>
      <c r="NY31" s="1208"/>
      <c r="NZ31" s="1208"/>
      <c r="OA31" s="1208"/>
      <c r="OB31" s="1208"/>
      <c r="OC31" s="1208"/>
      <c r="OD31" s="1208"/>
      <c r="OE31" s="1208"/>
      <c r="OF31" s="1208"/>
      <c r="OG31" s="1208"/>
      <c r="OH31" s="1208"/>
      <c r="OI31" s="1278"/>
      <c r="OJ31" s="1278"/>
      <c r="OK31" s="1278"/>
      <c r="OL31" s="1278"/>
      <c r="OM31" s="1278"/>
      <c r="ON31" s="1278"/>
      <c r="OO31" s="1278"/>
      <c r="OP31" s="1278"/>
      <c r="OQ31" s="1278"/>
      <c r="OR31" s="1278"/>
      <c r="OS31" s="1278"/>
      <c r="OT31" s="1278"/>
    </row>
    <row r="32" spans="1:410" x14ac:dyDescent="0.3">
      <c r="A32" s="628"/>
      <c r="B32" s="50">
        <v>4.0999999999999996</v>
      </c>
      <c r="E32" s="1334" t="s">
        <v>222</v>
      </c>
      <c r="F32" s="1334"/>
      <c r="G32" s="1335"/>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c r="FV32" s="75"/>
      <c r="FW32" s="62"/>
      <c r="FX32" s="75"/>
      <c r="FY32" s="62"/>
      <c r="FZ32" s="194"/>
      <c r="GA32" s="62"/>
      <c r="GB32" s="165"/>
      <c r="GC32" s="62"/>
      <c r="GD32" s="165"/>
      <c r="GE32" s="62"/>
      <c r="GF32" s="120" t="s">
        <v>29</v>
      </c>
      <c r="GG32" s="137">
        <f>SUM(FT32:GE32)/$GF$4</f>
        <v>59</v>
      </c>
      <c r="GH32" s="293">
        <f t="shared" si="306"/>
        <v>0</v>
      </c>
      <c r="GI32" s="1101">
        <f>GH32/EO32</f>
        <v>0</v>
      </c>
      <c r="GJ32" s="293">
        <f>ES32-ER32</f>
        <v>0</v>
      </c>
      <c r="GK32" s="1097">
        <f>GJ32/ER32</f>
        <v>0</v>
      </c>
      <c r="GL32" s="293">
        <f>ET32-ES32</f>
        <v>1</v>
      </c>
      <c r="GM32" s="1097">
        <f>GL32/ES32</f>
        <v>1.7543859649122806E-2</v>
      </c>
      <c r="GN32" s="293">
        <f>EU32-ET32</f>
        <v>-2</v>
      </c>
      <c r="GO32" s="1097">
        <f>GN32/ET32</f>
        <v>-3.4482758620689655E-2</v>
      </c>
      <c r="GP32" s="293">
        <f>EV32-EU32</f>
        <v>2</v>
      </c>
      <c r="GQ32" s="1097">
        <f>GP32/EU32</f>
        <v>3.5714285714285712E-2</v>
      </c>
      <c r="GR32" s="293">
        <f>EW32-EV32</f>
        <v>1</v>
      </c>
      <c r="GS32" s="1097">
        <f>GR32/EV32</f>
        <v>1.7241379310344827E-2</v>
      </c>
      <c r="GT32" s="293">
        <f>EX32-EW32</f>
        <v>-1</v>
      </c>
      <c r="GU32" s="1154">
        <f>GT32/EW32</f>
        <v>-1.6949152542372881E-2</v>
      </c>
      <c r="GV32" s="293">
        <f>EY32-EX32</f>
        <v>-1</v>
      </c>
      <c r="GW32" s="1097">
        <f>GV32/EX32</f>
        <v>-1.7241379310344827E-2</v>
      </c>
      <c r="GX32" s="293">
        <f>EZ32-EY32</f>
        <v>4</v>
      </c>
      <c r="GY32" s="1097">
        <f>GX32/EY32</f>
        <v>7.0175438596491224E-2</v>
      </c>
      <c r="GZ32" s="293">
        <f>FA32-EZ32</f>
        <v>2</v>
      </c>
      <c r="HA32" s="1097">
        <f>GZ32/EZ32</f>
        <v>3.2786885245901641E-2</v>
      </c>
      <c r="HB32" s="293">
        <f>FB32-FA32</f>
        <v>-1</v>
      </c>
      <c r="HC32" s="1097">
        <f>HB32/FA32</f>
        <v>-1.5873015873015872E-2</v>
      </c>
      <c r="HD32" s="293">
        <f>FC32-FB32</f>
        <v>0</v>
      </c>
      <c r="HE32" s="1097">
        <f>HD32/FB32</f>
        <v>0</v>
      </c>
      <c r="HF32" s="1230">
        <f>FF32-FC32</f>
        <v>0</v>
      </c>
      <c r="HG32" s="342">
        <f>HF32/FC32</f>
        <v>0</v>
      </c>
      <c r="HH32" s="1230">
        <f>FG32-FF32</f>
        <v>0</v>
      </c>
      <c r="HI32" s="342">
        <f>HH32/FF32</f>
        <v>0</v>
      </c>
      <c r="HJ32" s="1230">
        <f>FH32-FG32</f>
        <v>1</v>
      </c>
      <c r="HK32" s="342">
        <f>HJ32/FG32</f>
        <v>1.6129032258064516E-2</v>
      </c>
      <c r="HL32" s="1230">
        <f>FI32-FH32</f>
        <v>-3</v>
      </c>
      <c r="HM32" s="342">
        <f>HL32/FH32</f>
        <v>-4.7619047619047616E-2</v>
      </c>
      <c r="HN32" s="1230">
        <f>FJ32-FI32</f>
        <v>-1</v>
      </c>
      <c r="HO32" s="342">
        <f>HN32/FI32</f>
        <v>-1.6666666666666666E-2</v>
      </c>
      <c r="HP32" s="1230">
        <f>FK32-FJ32</f>
        <v>1</v>
      </c>
      <c r="HQ32" s="342">
        <f>HP32/FJ32</f>
        <v>1.6949152542372881E-2</v>
      </c>
      <c r="HR32" s="1230">
        <f>FL32-FK32</f>
        <v>-1</v>
      </c>
      <c r="HS32" s="342">
        <f>HR32/FK32</f>
        <v>-1.6666666666666666E-2</v>
      </c>
      <c r="HT32" s="1230">
        <f>FM32-FL32</f>
        <v>0</v>
      </c>
      <c r="HU32" s="342">
        <f>HT32/FL32</f>
        <v>0</v>
      </c>
      <c r="HV32" s="1230">
        <f>FN32-FM32</f>
        <v>1</v>
      </c>
      <c r="HW32" s="342">
        <f>HV32/FM32</f>
        <v>1.6949152542372881E-2</v>
      </c>
      <c r="HX32" s="1230">
        <f>FO32-FN32</f>
        <v>2</v>
      </c>
      <c r="HY32" s="342">
        <f>HX32/FN32</f>
        <v>3.3333333333333333E-2</v>
      </c>
      <c r="HZ32" s="1230">
        <f>FP32-FO32</f>
        <v>0</v>
      </c>
      <c r="IA32" s="342">
        <f>HZ32/FO32</f>
        <v>0</v>
      </c>
      <c r="IB32" s="1230">
        <f>FQ32-FP32</f>
        <v>0</v>
      </c>
      <c r="IC32" s="342">
        <f>IB32/FP32</f>
        <v>0</v>
      </c>
      <c r="ID32" s="1230">
        <f>FT32-FQ32</f>
        <v>-3</v>
      </c>
      <c r="IE32" s="342">
        <f>ID32/FQ32</f>
        <v>-4.8387096774193547E-2</v>
      </c>
      <c r="IF32" s="1230">
        <f>FU32-FT32</f>
        <v>-59</v>
      </c>
      <c r="IG32" s="342">
        <f>IF32/FT32</f>
        <v>-1</v>
      </c>
      <c r="IH32" s="1230">
        <f>FX32-FU32</f>
        <v>0</v>
      </c>
      <c r="II32" s="342" t="e">
        <f>IH32/FU32</f>
        <v>#DIV/0!</v>
      </c>
      <c r="IJ32" s="1230">
        <f>FZ32-FV32</f>
        <v>0</v>
      </c>
      <c r="IK32" s="342" t="e">
        <f>IJ32/FV32</f>
        <v>#DIV/0!</v>
      </c>
      <c r="IL32" s="1230">
        <f>FX32-FW32</f>
        <v>0</v>
      </c>
      <c r="IM32" s="342" t="e">
        <f>IL32/FW32</f>
        <v>#DIV/0!</v>
      </c>
      <c r="IN32" s="1230">
        <f>FY32-FX32</f>
        <v>0</v>
      </c>
      <c r="IO32" s="342" t="e">
        <f>IN32/FX32</f>
        <v>#DIV/0!</v>
      </c>
      <c r="IP32" s="1230">
        <f>FZ32-FY32</f>
        <v>0</v>
      </c>
      <c r="IQ32" s="342" t="e">
        <f>IP32/FY32</f>
        <v>#DIV/0!</v>
      </c>
      <c r="IR32" s="1230">
        <f>GA32-FZ32</f>
        <v>0</v>
      </c>
      <c r="IS32" s="342" t="e">
        <f>IR32/FZ32</f>
        <v>#DIV/0!</v>
      </c>
      <c r="IT32" s="1230">
        <f>GB32-GA32</f>
        <v>0</v>
      </c>
      <c r="IU32" s="342" t="e">
        <f>IT32/GA32</f>
        <v>#DIV/0!</v>
      </c>
      <c r="IV32" s="1230">
        <f>GC32-GB32</f>
        <v>0</v>
      </c>
      <c r="IW32" s="342" t="e">
        <f>IV32/GB32</f>
        <v>#DIV/0!</v>
      </c>
      <c r="IX32" s="1230">
        <f>GD32-GC32</f>
        <v>0</v>
      </c>
      <c r="IY32" s="342" t="e">
        <f>IX32/GC32</f>
        <v>#DIV/0!</v>
      </c>
      <c r="IZ32" s="1230">
        <f>GE32-GD32</f>
        <v>0</v>
      </c>
      <c r="JA32" s="1306" t="e">
        <f>IZ32/GD32</f>
        <v>#DIV/0!</v>
      </c>
      <c r="JB32" s="1230">
        <f>FF32</f>
        <v>62</v>
      </c>
      <c r="JC32" s="877">
        <f>FT32</f>
        <v>59</v>
      </c>
      <c r="JD32" s="568">
        <f>JC32-JB32</f>
        <v>-3</v>
      </c>
      <c r="JE32" s="100">
        <f>IF(ISERROR(JD32/JB32),0,JD32/JB32)</f>
        <v>-4.8387096774193547E-2</v>
      </c>
      <c r="JF32" s="1174"/>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63">AJ32</f>
        <v>57.15</v>
      </c>
      <c r="JT32" s="243">
        <f t="shared" si="863"/>
        <v>56.03</v>
      </c>
      <c r="JU32" s="243">
        <f t="shared" si="863"/>
        <v>56.07</v>
      </c>
      <c r="JV32" s="243">
        <f t="shared" si="863"/>
        <v>60.02</v>
      </c>
      <c r="JW32" s="243">
        <f t="shared" si="863"/>
        <v>61.04</v>
      </c>
      <c r="JX32" s="243">
        <f t="shared" si="863"/>
        <v>60.03</v>
      </c>
      <c r="JY32" s="243">
        <f t="shared" si="863"/>
        <v>60</v>
      </c>
      <c r="JZ32" s="243">
        <f t="shared" si="863"/>
        <v>61.02</v>
      </c>
      <c r="KA32" s="243">
        <f t="shared" si="863"/>
        <v>63</v>
      </c>
      <c r="KB32" s="243">
        <f t="shared" si="863"/>
        <v>59</v>
      </c>
      <c r="KC32" s="243">
        <f t="shared" si="863"/>
        <v>62.02</v>
      </c>
      <c r="KD32" s="243">
        <f t="shared" si="863"/>
        <v>60</v>
      </c>
      <c r="KE32" s="243">
        <f t="shared" ref="KE32:KI35" si="864">AX32</f>
        <v>60.869565217391305</v>
      </c>
      <c r="KF32" s="243">
        <f t="shared" si="864"/>
        <v>60.46</v>
      </c>
      <c r="KG32" s="243">
        <f t="shared" si="864"/>
        <v>60</v>
      </c>
      <c r="KH32" s="243">
        <f t="shared" si="864"/>
        <v>58.994565217391305</v>
      </c>
      <c r="KI32" s="243">
        <f t="shared" si="864"/>
        <v>59.01</v>
      </c>
      <c r="KJ32" s="243">
        <f>BC32</f>
        <v>60.05</v>
      </c>
      <c r="KK32" s="243">
        <f t="shared" ref="KK32:KP35" si="865">BD32</f>
        <v>60.021739130434781</v>
      </c>
      <c r="KL32" s="243">
        <f t="shared" si="865"/>
        <v>60.15</v>
      </c>
      <c r="KM32" s="243">
        <f t="shared" si="865"/>
        <v>63.732142857142861</v>
      </c>
      <c r="KN32" s="243">
        <f t="shared" si="865"/>
        <v>61</v>
      </c>
      <c r="KO32" s="243">
        <f t="shared" si="865"/>
        <v>60.011363636363633</v>
      </c>
      <c r="KP32" s="243">
        <f t="shared" si="865"/>
        <v>60</v>
      </c>
      <c r="KQ32" s="651">
        <f t="shared" ref="KQ32:LB35" si="866">BL32</f>
        <v>61</v>
      </c>
      <c r="KR32" s="651">
        <f t="shared" si="866"/>
        <v>62</v>
      </c>
      <c r="KS32" s="651">
        <f t="shared" si="866"/>
        <v>63</v>
      </c>
      <c r="KT32" s="651">
        <f t="shared" si="866"/>
        <v>63</v>
      </c>
      <c r="KU32" s="651">
        <f t="shared" si="866"/>
        <v>63</v>
      </c>
      <c r="KV32" s="651">
        <f t="shared" si="866"/>
        <v>62</v>
      </c>
      <c r="KW32" s="651">
        <f t="shared" si="866"/>
        <v>62</v>
      </c>
      <c r="KX32" s="651">
        <f t="shared" si="866"/>
        <v>64</v>
      </c>
      <c r="KY32" s="651">
        <f t="shared" si="866"/>
        <v>63</v>
      </c>
      <c r="KZ32" s="651">
        <f t="shared" si="866"/>
        <v>64</v>
      </c>
      <c r="LA32" s="651">
        <f t="shared" si="866"/>
        <v>64</v>
      </c>
      <c r="LB32" s="651">
        <f t="shared" si="866"/>
        <v>64</v>
      </c>
      <c r="LC32" s="743">
        <f t="shared" ref="LC32:LN35" si="867">BZ32</f>
        <v>63</v>
      </c>
      <c r="LD32" s="743">
        <f t="shared" si="867"/>
        <v>63</v>
      </c>
      <c r="LE32" s="743">
        <f t="shared" si="867"/>
        <v>71</v>
      </c>
      <c r="LF32" s="743">
        <f t="shared" si="867"/>
        <v>70</v>
      </c>
      <c r="LG32" s="743">
        <f t="shared" si="867"/>
        <v>70</v>
      </c>
      <c r="LH32" s="743">
        <f t="shared" si="867"/>
        <v>72</v>
      </c>
      <c r="LI32" s="743">
        <f t="shared" si="867"/>
        <v>74</v>
      </c>
      <c r="LJ32" s="743">
        <f t="shared" si="867"/>
        <v>74</v>
      </c>
      <c r="LK32" s="743">
        <f t="shared" si="867"/>
        <v>74</v>
      </c>
      <c r="LL32" s="743">
        <f t="shared" si="867"/>
        <v>68</v>
      </c>
      <c r="LM32" s="743">
        <f t="shared" si="867"/>
        <v>69</v>
      </c>
      <c r="LN32" s="743">
        <f t="shared" si="867"/>
        <v>68</v>
      </c>
      <c r="LO32" s="793">
        <f t="shared" ref="LO32:LZ35" si="868">CN32</f>
        <v>62</v>
      </c>
      <c r="LP32" s="793">
        <f t="shared" si="868"/>
        <v>62</v>
      </c>
      <c r="LQ32" s="793">
        <f t="shared" si="868"/>
        <v>61</v>
      </c>
      <c r="LR32" s="793">
        <f t="shared" si="868"/>
        <v>63</v>
      </c>
      <c r="LS32" s="793">
        <f t="shared" si="868"/>
        <v>63</v>
      </c>
      <c r="LT32" s="793">
        <f t="shared" si="868"/>
        <v>62</v>
      </c>
      <c r="LU32" s="793">
        <f t="shared" si="868"/>
        <v>60</v>
      </c>
      <c r="LV32" s="793">
        <f t="shared" si="868"/>
        <v>60</v>
      </c>
      <c r="LW32" s="793">
        <f t="shared" si="868"/>
        <v>57</v>
      </c>
      <c r="LX32" s="793">
        <f t="shared" si="868"/>
        <v>56</v>
      </c>
      <c r="LY32" s="793">
        <f t="shared" si="868"/>
        <v>56</v>
      </c>
      <c r="LZ32" s="793">
        <f t="shared" si="868"/>
        <v>59</v>
      </c>
      <c r="MA32" s="968">
        <f t="shared" ref="MA32:ML35" si="869">DB32</f>
        <v>58</v>
      </c>
      <c r="MB32" s="968">
        <f t="shared" si="869"/>
        <v>56</v>
      </c>
      <c r="MC32" s="968">
        <f t="shared" si="869"/>
        <v>56</v>
      </c>
      <c r="MD32" s="968">
        <f t="shared" si="869"/>
        <v>55</v>
      </c>
      <c r="ME32" s="968">
        <f t="shared" si="869"/>
        <v>55</v>
      </c>
      <c r="MF32" s="968">
        <f t="shared" si="869"/>
        <v>57</v>
      </c>
      <c r="MG32" s="968">
        <f t="shared" si="869"/>
        <v>57</v>
      </c>
      <c r="MH32" s="968">
        <f t="shared" si="869"/>
        <v>55</v>
      </c>
      <c r="MI32" s="968">
        <f t="shared" si="869"/>
        <v>56</v>
      </c>
      <c r="MJ32" s="968">
        <f t="shared" si="869"/>
        <v>56</v>
      </c>
      <c r="MK32" s="968">
        <f t="shared" si="869"/>
        <v>60</v>
      </c>
      <c r="ML32" s="968">
        <f t="shared" si="869"/>
        <v>61</v>
      </c>
      <c r="MM32" s="990">
        <f t="shared" ref="MM32:MX35" si="870">DP32</f>
        <v>60</v>
      </c>
      <c r="MN32" s="990">
        <f t="shared" si="870"/>
        <v>60</v>
      </c>
      <c r="MO32" s="990">
        <f t="shared" si="870"/>
        <v>59</v>
      </c>
      <c r="MP32" s="990">
        <f t="shared" si="870"/>
        <v>56</v>
      </c>
      <c r="MQ32" s="990">
        <f t="shared" si="870"/>
        <v>55</v>
      </c>
      <c r="MR32" s="990">
        <f t="shared" si="870"/>
        <v>58</v>
      </c>
      <c r="MS32" s="990">
        <f t="shared" si="870"/>
        <v>59</v>
      </c>
      <c r="MT32" s="990">
        <f t="shared" si="870"/>
        <v>58</v>
      </c>
      <c r="MU32" s="990">
        <f t="shared" si="870"/>
        <v>60</v>
      </c>
      <c r="MV32" s="990">
        <f t="shared" si="870"/>
        <v>61</v>
      </c>
      <c r="MW32" s="990">
        <f t="shared" si="870"/>
        <v>59</v>
      </c>
      <c r="MX32" s="990">
        <f t="shared" si="870"/>
        <v>59</v>
      </c>
      <c r="MY32" s="1030">
        <f t="shared" ref="MY32:NJ35" si="871">ED32</f>
        <v>57</v>
      </c>
      <c r="MZ32" s="1030">
        <f t="shared" si="871"/>
        <v>59</v>
      </c>
      <c r="NA32" s="1030">
        <f t="shared" si="871"/>
        <v>59</v>
      </c>
      <c r="NB32" s="1030">
        <f t="shared" si="871"/>
        <v>57</v>
      </c>
      <c r="NC32" s="1030">
        <f t="shared" si="871"/>
        <v>56</v>
      </c>
      <c r="ND32" s="1030">
        <f t="shared" si="871"/>
        <v>58</v>
      </c>
      <c r="NE32" s="1030">
        <f t="shared" si="871"/>
        <v>58</v>
      </c>
      <c r="NF32" s="1030">
        <f t="shared" si="871"/>
        <v>58</v>
      </c>
      <c r="NG32" s="1030">
        <f t="shared" si="871"/>
        <v>58</v>
      </c>
      <c r="NH32" s="1030">
        <f t="shared" si="871"/>
        <v>58</v>
      </c>
      <c r="NI32" s="1030">
        <f t="shared" si="871"/>
        <v>58</v>
      </c>
      <c r="NJ32" s="1030">
        <f t="shared" si="871"/>
        <v>57</v>
      </c>
      <c r="NK32" s="1117">
        <f t="shared" ref="NK32:NV35" si="872">ER32</f>
        <v>57</v>
      </c>
      <c r="NL32" s="1117">
        <f t="shared" si="872"/>
        <v>57</v>
      </c>
      <c r="NM32" s="1117">
        <f t="shared" si="872"/>
        <v>58</v>
      </c>
      <c r="NN32" s="1117">
        <f t="shared" si="872"/>
        <v>56</v>
      </c>
      <c r="NO32" s="1117">
        <f t="shared" si="872"/>
        <v>58</v>
      </c>
      <c r="NP32" s="1117">
        <f t="shared" si="872"/>
        <v>59</v>
      </c>
      <c r="NQ32" s="1117">
        <f t="shared" si="872"/>
        <v>58</v>
      </c>
      <c r="NR32" s="1117">
        <f t="shared" si="872"/>
        <v>57</v>
      </c>
      <c r="NS32" s="1117">
        <f t="shared" si="872"/>
        <v>61</v>
      </c>
      <c r="NT32" s="1117">
        <f t="shared" si="872"/>
        <v>63</v>
      </c>
      <c r="NU32" s="1117">
        <f t="shared" si="872"/>
        <v>62</v>
      </c>
      <c r="NV32" s="1117">
        <f t="shared" si="872"/>
        <v>62</v>
      </c>
      <c r="NW32" s="1202">
        <f t="shared" ref="NW32:OH35" si="873">FF32</f>
        <v>62</v>
      </c>
      <c r="NX32" s="1202">
        <f t="shared" si="873"/>
        <v>62</v>
      </c>
      <c r="NY32" s="1202">
        <f t="shared" si="873"/>
        <v>63</v>
      </c>
      <c r="NZ32" s="1202">
        <f t="shared" si="873"/>
        <v>60</v>
      </c>
      <c r="OA32" s="1202">
        <f t="shared" si="873"/>
        <v>59</v>
      </c>
      <c r="OB32" s="1202">
        <f t="shared" si="873"/>
        <v>60</v>
      </c>
      <c r="OC32" s="1202">
        <f t="shared" si="873"/>
        <v>59</v>
      </c>
      <c r="OD32" s="1202">
        <f t="shared" si="873"/>
        <v>59</v>
      </c>
      <c r="OE32" s="1202">
        <f t="shared" si="873"/>
        <v>60</v>
      </c>
      <c r="OF32" s="1202">
        <f t="shared" si="873"/>
        <v>62</v>
      </c>
      <c r="OG32" s="1202">
        <f t="shared" si="873"/>
        <v>62</v>
      </c>
      <c r="OH32" s="1202">
        <f t="shared" si="873"/>
        <v>62</v>
      </c>
      <c r="OI32" s="1272">
        <f>FT32</f>
        <v>59</v>
      </c>
      <c r="OJ32" s="1272">
        <f t="shared" ref="OJ32:ON35" si="874">FU32</f>
        <v>0</v>
      </c>
      <c r="OK32" s="1272">
        <f t="shared" si="874"/>
        <v>0</v>
      </c>
      <c r="OL32" s="1272">
        <f t="shared" si="874"/>
        <v>0</v>
      </c>
      <c r="OM32" s="1272">
        <f t="shared" si="874"/>
        <v>0</v>
      </c>
      <c r="ON32" s="1272">
        <f t="shared" si="874"/>
        <v>0</v>
      </c>
      <c r="OO32" s="1272">
        <f t="shared" ref="OO32:OT35" si="875">FZ32</f>
        <v>0</v>
      </c>
      <c r="OP32" s="1272">
        <f t="shared" si="875"/>
        <v>0</v>
      </c>
      <c r="OQ32" s="1272">
        <f t="shared" si="875"/>
        <v>0</v>
      </c>
      <c r="OR32" s="1272">
        <f t="shared" si="875"/>
        <v>0</v>
      </c>
      <c r="OS32" s="1272">
        <f t="shared" si="875"/>
        <v>0</v>
      </c>
      <c r="OT32" s="1272">
        <f t="shared" si="875"/>
        <v>0</v>
      </c>
    </row>
    <row r="33" spans="1:410" s="28" customFormat="1" x14ac:dyDescent="0.3">
      <c r="A33" s="628"/>
      <c r="B33" s="69"/>
      <c r="C33" s="69" t="s">
        <v>208</v>
      </c>
      <c r="D33" s="26"/>
      <c r="E33" s="670" t="s">
        <v>210</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SUM(FF33:FQ33)/$FR$4</f>
        <v>17.333333333333332</v>
      </c>
      <c r="FT33" s="676">
        <v>19</v>
      </c>
      <c r="FU33" s="673"/>
      <c r="FV33" s="674"/>
      <c r="FW33" s="673"/>
      <c r="FX33" s="674"/>
      <c r="FY33" s="673"/>
      <c r="FZ33" s="679"/>
      <c r="GA33" s="673"/>
      <c r="GB33" s="676"/>
      <c r="GC33" s="673"/>
      <c r="GD33" s="676"/>
      <c r="GE33" s="673"/>
      <c r="GF33" s="728" t="s">
        <v>29</v>
      </c>
      <c r="GG33" s="675">
        <f>SUM(FT33:GE33)/$GF$4</f>
        <v>19</v>
      </c>
      <c r="GH33" s="677">
        <f t="shared" si="306"/>
        <v>0</v>
      </c>
      <c r="GI33" s="1110">
        <f>GH33/EO33</f>
        <v>0</v>
      </c>
      <c r="GJ33" s="677">
        <f>ES33-ER33</f>
        <v>1</v>
      </c>
      <c r="GK33" s="1099">
        <f>GJ33/ER33</f>
        <v>7.6923076923076927E-2</v>
      </c>
      <c r="GL33" s="677">
        <f>ET33-ES33</f>
        <v>0</v>
      </c>
      <c r="GM33" s="1099">
        <f>GL33/ES33</f>
        <v>0</v>
      </c>
      <c r="GN33" s="677">
        <f>EU33-ET33</f>
        <v>0</v>
      </c>
      <c r="GO33" s="1099">
        <f>GN33/ET33</f>
        <v>0</v>
      </c>
      <c r="GP33" s="677">
        <f>EV33-EU33</f>
        <v>2</v>
      </c>
      <c r="GQ33" s="1099">
        <f>GP33/EU33</f>
        <v>0.14285714285714285</v>
      </c>
      <c r="GR33" s="677">
        <f>EW33-EV33</f>
        <v>0</v>
      </c>
      <c r="GS33" s="1099">
        <f>GR33/EV33</f>
        <v>0</v>
      </c>
      <c r="GT33" s="677">
        <f>EX33-EW33</f>
        <v>0</v>
      </c>
      <c r="GU33" s="1156">
        <f>GT33/EW33</f>
        <v>0</v>
      </c>
      <c r="GV33" s="677">
        <f>EY33-EX33</f>
        <v>0</v>
      </c>
      <c r="GW33" s="1099">
        <f>GV33/EX33</f>
        <v>0</v>
      </c>
      <c r="GX33" s="677">
        <f>EZ33-EY33</f>
        <v>1</v>
      </c>
      <c r="GY33" s="1099">
        <f>GX33/EY33</f>
        <v>6.25E-2</v>
      </c>
      <c r="GZ33" s="677">
        <f>FA33-EZ33</f>
        <v>2</v>
      </c>
      <c r="HA33" s="1099">
        <f>GZ33/EZ33</f>
        <v>0.11764705882352941</v>
      </c>
      <c r="HB33" s="677">
        <f>FB33-FA33</f>
        <v>-1</v>
      </c>
      <c r="HC33" s="1099">
        <f>HB33/FA33</f>
        <v>-5.2631578947368418E-2</v>
      </c>
      <c r="HD33" s="677">
        <f>FC33-FB33</f>
        <v>0</v>
      </c>
      <c r="HE33" s="1099">
        <f>HD33/FB33</f>
        <v>0</v>
      </c>
      <c r="HF33" s="1236">
        <f>FF33-FC33</f>
        <v>0</v>
      </c>
      <c r="HG33" s="1250">
        <f>HF33/FC33</f>
        <v>0</v>
      </c>
      <c r="HH33" s="1236">
        <f>FG33-FF33</f>
        <v>0</v>
      </c>
      <c r="HI33" s="1250">
        <f>HH33/FF33</f>
        <v>0</v>
      </c>
      <c r="HJ33" s="1236">
        <f>FH33-FG33</f>
        <v>0</v>
      </c>
      <c r="HK33" s="1250">
        <f>HJ33/FG33</f>
        <v>0</v>
      </c>
      <c r="HL33" s="1236">
        <f>FI33-FH33</f>
        <v>0</v>
      </c>
      <c r="HM33" s="1250">
        <f>HL33/FH33</f>
        <v>0</v>
      </c>
      <c r="HN33" s="1236">
        <f>FJ33-FI33</f>
        <v>-1</v>
      </c>
      <c r="HO33" s="1250">
        <f>HN33/FI33</f>
        <v>-5.5555555555555552E-2</v>
      </c>
      <c r="HP33" s="1236">
        <f>FK33-FJ33</f>
        <v>-1</v>
      </c>
      <c r="HQ33" s="1250">
        <f>HP33/FJ33</f>
        <v>-5.8823529411764705E-2</v>
      </c>
      <c r="HR33" s="1236">
        <f>FL33-FK33</f>
        <v>-1</v>
      </c>
      <c r="HS33" s="1250">
        <f>HR33/FK33</f>
        <v>-6.25E-2</v>
      </c>
      <c r="HT33" s="1236">
        <f>FM33-FL33</f>
        <v>1</v>
      </c>
      <c r="HU33" s="1250">
        <f>HT33/FL33</f>
        <v>6.6666666666666666E-2</v>
      </c>
      <c r="HV33" s="1236">
        <f>FN33-FM33</f>
        <v>0</v>
      </c>
      <c r="HW33" s="1250">
        <f>HV33/FM33</f>
        <v>0</v>
      </c>
      <c r="HX33" s="1236">
        <f>FO33-FN33</f>
        <v>2</v>
      </c>
      <c r="HY33" s="1250">
        <f>HX33/FN33</f>
        <v>0.125</v>
      </c>
      <c r="HZ33" s="1236">
        <f>FP33-FO33</f>
        <v>1</v>
      </c>
      <c r="IA33" s="1250">
        <f>HZ33/FO33</f>
        <v>5.5555555555555552E-2</v>
      </c>
      <c r="IB33" s="1236">
        <f>FQ33-FP33</f>
        <v>0</v>
      </c>
      <c r="IC33" s="1250">
        <f>IB33/FP33</f>
        <v>0</v>
      </c>
      <c r="ID33" s="1236">
        <f>FT33-FQ33</f>
        <v>0</v>
      </c>
      <c r="IE33" s="1250">
        <f>ID33/FQ33</f>
        <v>0</v>
      </c>
      <c r="IF33" s="1236">
        <f>FU33-FT33</f>
        <v>-19</v>
      </c>
      <c r="IG33" s="1250">
        <f>IF33/FT33</f>
        <v>-1</v>
      </c>
      <c r="IH33" s="1236">
        <f>FX33-FU33</f>
        <v>0</v>
      </c>
      <c r="II33" s="1250" t="e">
        <f>IH33/FU33</f>
        <v>#DIV/0!</v>
      </c>
      <c r="IJ33" s="1236">
        <f>FZ33-FV33</f>
        <v>0</v>
      </c>
      <c r="IK33" s="1250" t="e">
        <f>IJ33/FV33</f>
        <v>#DIV/0!</v>
      </c>
      <c r="IL33" s="1236">
        <f>FX33-FW33</f>
        <v>0</v>
      </c>
      <c r="IM33" s="1250" t="e">
        <f>IL33/FW33</f>
        <v>#DIV/0!</v>
      </c>
      <c r="IN33" s="1236">
        <f>FY33-FX33</f>
        <v>0</v>
      </c>
      <c r="IO33" s="1250" t="e">
        <f>IN33/FX33</f>
        <v>#DIV/0!</v>
      </c>
      <c r="IP33" s="1236">
        <f>FZ33-FY33</f>
        <v>0</v>
      </c>
      <c r="IQ33" s="1250" t="e">
        <f>IP33/FY33</f>
        <v>#DIV/0!</v>
      </c>
      <c r="IR33" s="1236">
        <f>GA33-FZ33</f>
        <v>0</v>
      </c>
      <c r="IS33" s="1250" t="e">
        <f>IR33/FZ33</f>
        <v>#DIV/0!</v>
      </c>
      <c r="IT33" s="1236">
        <f>GB33-GA33</f>
        <v>0</v>
      </c>
      <c r="IU33" s="1250" t="e">
        <f>IT33/GA33</f>
        <v>#DIV/0!</v>
      </c>
      <c r="IV33" s="1236">
        <f>GC33-GB33</f>
        <v>0</v>
      </c>
      <c r="IW33" s="1250" t="e">
        <f>IV33/GB33</f>
        <v>#DIV/0!</v>
      </c>
      <c r="IX33" s="1236">
        <f>GD33-GC33</f>
        <v>0</v>
      </c>
      <c r="IY33" s="1250" t="e">
        <f>IX33/GC33</f>
        <v>#DIV/0!</v>
      </c>
      <c r="IZ33" s="1236">
        <f>GE33-GD33</f>
        <v>0</v>
      </c>
      <c r="JA33" s="1307" t="e">
        <f>IZ33/GD33</f>
        <v>#DIV/0!</v>
      </c>
      <c r="JB33" s="1236">
        <f>FF33</f>
        <v>18</v>
      </c>
      <c r="JC33" s="886">
        <f>FT33</f>
        <v>19</v>
      </c>
      <c r="JD33" s="678">
        <f>JC33-JB33</f>
        <v>1</v>
      </c>
      <c r="JE33" s="108">
        <f>IF(ISERROR(JD33/JB33),0,JD33/JB33)</f>
        <v>5.5555555555555552E-2</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64"/>
        <v>16</v>
      </c>
      <c r="KF33" s="681">
        <f t="shared" si="864"/>
        <v>16</v>
      </c>
      <c r="KG33" s="681">
        <f t="shared" si="864"/>
        <v>16</v>
      </c>
      <c r="KH33" s="681">
        <f t="shared" si="864"/>
        <v>16</v>
      </c>
      <c r="KI33" s="681">
        <f t="shared" si="864"/>
        <v>16</v>
      </c>
      <c r="KJ33" s="681">
        <f>BC33</f>
        <v>16</v>
      </c>
      <c r="KK33" s="681">
        <f t="shared" si="865"/>
        <v>16</v>
      </c>
      <c r="KL33" s="681">
        <f t="shared" si="865"/>
        <v>16</v>
      </c>
      <c r="KM33" s="681">
        <f t="shared" si="865"/>
        <v>16</v>
      </c>
      <c r="KN33" s="681">
        <f t="shared" si="865"/>
        <v>16</v>
      </c>
      <c r="KO33" s="681">
        <f t="shared" si="865"/>
        <v>16</v>
      </c>
      <c r="KP33" s="243">
        <f t="shared" si="865"/>
        <v>16</v>
      </c>
      <c r="KQ33" s="651">
        <f t="shared" si="866"/>
        <v>16</v>
      </c>
      <c r="KR33" s="651">
        <f t="shared" si="866"/>
        <v>16</v>
      </c>
      <c r="KS33" s="651">
        <f t="shared" si="866"/>
        <v>16</v>
      </c>
      <c r="KT33" s="651">
        <f t="shared" si="866"/>
        <v>16</v>
      </c>
      <c r="KU33" s="651">
        <f t="shared" si="866"/>
        <v>16</v>
      </c>
      <c r="KV33" s="651">
        <f t="shared" si="866"/>
        <v>16</v>
      </c>
      <c r="KW33" s="651">
        <f t="shared" si="866"/>
        <v>16</v>
      </c>
      <c r="KX33" s="651">
        <f t="shared" si="866"/>
        <v>16</v>
      </c>
      <c r="KY33" s="651">
        <f t="shared" si="866"/>
        <v>16</v>
      </c>
      <c r="KZ33" s="651">
        <f t="shared" si="866"/>
        <v>16</v>
      </c>
      <c r="LA33" s="651">
        <f t="shared" si="866"/>
        <v>16</v>
      </c>
      <c r="LB33" s="651">
        <f t="shared" si="866"/>
        <v>16</v>
      </c>
      <c r="LC33" s="743">
        <f t="shared" si="867"/>
        <v>14</v>
      </c>
      <c r="LD33" s="743">
        <f t="shared" si="867"/>
        <v>14</v>
      </c>
      <c r="LE33" s="743">
        <f t="shared" si="867"/>
        <v>15</v>
      </c>
      <c r="LF33" s="743">
        <f t="shared" si="867"/>
        <v>14</v>
      </c>
      <c r="LG33" s="743">
        <f t="shared" si="867"/>
        <v>16</v>
      </c>
      <c r="LH33" s="743">
        <f t="shared" si="867"/>
        <v>16</v>
      </c>
      <c r="LI33" s="743">
        <f t="shared" si="867"/>
        <v>16</v>
      </c>
      <c r="LJ33" s="743">
        <f t="shared" si="867"/>
        <v>16</v>
      </c>
      <c r="LK33" s="743">
        <f t="shared" si="867"/>
        <v>16</v>
      </c>
      <c r="LL33" s="743">
        <f t="shared" si="867"/>
        <v>16</v>
      </c>
      <c r="LM33" s="743">
        <f t="shared" si="867"/>
        <v>16</v>
      </c>
      <c r="LN33" s="743">
        <f t="shared" si="867"/>
        <v>16</v>
      </c>
      <c r="LO33" s="793">
        <f t="shared" si="868"/>
        <v>15</v>
      </c>
      <c r="LP33" s="793">
        <f t="shared" si="868"/>
        <v>15</v>
      </c>
      <c r="LQ33" s="793">
        <f t="shared" si="868"/>
        <v>15</v>
      </c>
      <c r="LR33" s="793">
        <f t="shared" si="868"/>
        <v>15</v>
      </c>
      <c r="LS33" s="793">
        <f t="shared" si="868"/>
        <v>14</v>
      </c>
      <c r="LT33" s="793">
        <f t="shared" si="868"/>
        <v>13</v>
      </c>
      <c r="LU33" s="793">
        <f t="shared" si="868"/>
        <v>13</v>
      </c>
      <c r="LV33" s="793">
        <f t="shared" si="868"/>
        <v>14</v>
      </c>
      <c r="LW33" s="793">
        <f t="shared" si="868"/>
        <v>14</v>
      </c>
      <c r="LX33" s="793">
        <f t="shared" si="868"/>
        <v>14</v>
      </c>
      <c r="LY33" s="793">
        <f t="shared" si="868"/>
        <v>16</v>
      </c>
      <c r="LZ33" s="793">
        <f t="shared" si="868"/>
        <v>16</v>
      </c>
      <c r="MA33" s="968">
        <f t="shared" si="869"/>
        <v>16</v>
      </c>
      <c r="MB33" s="968">
        <f t="shared" si="869"/>
        <v>15</v>
      </c>
      <c r="MC33" s="968">
        <f t="shared" si="869"/>
        <v>17</v>
      </c>
      <c r="MD33" s="968">
        <f t="shared" si="869"/>
        <v>17</v>
      </c>
      <c r="ME33" s="968">
        <f t="shared" si="869"/>
        <v>17</v>
      </c>
      <c r="MF33" s="968">
        <f t="shared" si="869"/>
        <v>16</v>
      </c>
      <c r="MG33" s="968">
        <f t="shared" si="869"/>
        <v>16</v>
      </c>
      <c r="MH33" s="968">
        <f t="shared" si="869"/>
        <v>16</v>
      </c>
      <c r="MI33" s="968">
        <f t="shared" si="869"/>
        <v>15</v>
      </c>
      <c r="MJ33" s="968">
        <f t="shared" si="869"/>
        <v>15</v>
      </c>
      <c r="MK33" s="968">
        <f t="shared" si="869"/>
        <v>14</v>
      </c>
      <c r="ML33" s="968">
        <f t="shared" si="869"/>
        <v>15</v>
      </c>
      <c r="MM33" s="990">
        <f t="shared" si="870"/>
        <v>15</v>
      </c>
      <c r="MN33" s="990">
        <f t="shared" si="870"/>
        <v>14</v>
      </c>
      <c r="MO33" s="990">
        <f t="shared" si="870"/>
        <v>14</v>
      </c>
      <c r="MP33" s="990">
        <f t="shared" si="870"/>
        <v>12</v>
      </c>
      <c r="MQ33" s="990">
        <f t="shared" si="870"/>
        <v>11</v>
      </c>
      <c r="MR33" s="990">
        <f t="shared" si="870"/>
        <v>13</v>
      </c>
      <c r="MS33" s="990">
        <f t="shared" si="870"/>
        <v>13</v>
      </c>
      <c r="MT33" s="990">
        <f t="shared" si="870"/>
        <v>12</v>
      </c>
      <c r="MU33" s="990">
        <f t="shared" si="870"/>
        <v>13</v>
      </c>
      <c r="MV33" s="990">
        <f t="shared" si="870"/>
        <v>14</v>
      </c>
      <c r="MW33" s="990">
        <f t="shared" si="870"/>
        <v>14</v>
      </c>
      <c r="MX33" s="990">
        <f t="shared" si="870"/>
        <v>14</v>
      </c>
      <c r="MY33" s="1030">
        <f t="shared" si="871"/>
        <v>13</v>
      </c>
      <c r="MZ33" s="1030">
        <f t="shared" si="871"/>
        <v>13</v>
      </c>
      <c r="NA33" s="1030">
        <f t="shared" si="871"/>
        <v>13</v>
      </c>
      <c r="NB33" s="1030">
        <f t="shared" si="871"/>
        <v>13</v>
      </c>
      <c r="NC33" s="1030">
        <f t="shared" si="871"/>
        <v>13</v>
      </c>
      <c r="ND33" s="1030">
        <f t="shared" si="871"/>
        <v>13</v>
      </c>
      <c r="NE33" s="1030">
        <f t="shared" si="871"/>
        <v>14</v>
      </c>
      <c r="NF33" s="1030">
        <f t="shared" si="871"/>
        <v>14</v>
      </c>
      <c r="NG33" s="1030">
        <f t="shared" si="871"/>
        <v>14</v>
      </c>
      <c r="NH33" s="1030">
        <f t="shared" si="871"/>
        <v>14</v>
      </c>
      <c r="NI33" s="1030">
        <f t="shared" si="871"/>
        <v>14</v>
      </c>
      <c r="NJ33" s="1030">
        <f t="shared" si="871"/>
        <v>13</v>
      </c>
      <c r="NK33" s="1117">
        <f t="shared" si="872"/>
        <v>13</v>
      </c>
      <c r="NL33" s="1117">
        <f t="shared" si="872"/>
        <v>14</v>
      </c>
      <c r="NM33" s="1117">
        <f t="shared" si="872"/>
        <v>14</v>
      </c>
      <c r="NN33" s="1117">
        <f t="shared" si="872"/>
        <v>14</v>
      </c>
      <c r="NO33" s="1117">
        <f t="shared" si="872"/>
        <v>16</v>
      </c>
      <c r="NP33" s="1117">
        <f t="shared" si="872"/>
        <v>16</v>
      </c>
      <c r="NQ33" s="1117">
        <f t="shared" si="872"/>
        <v>16</v>
      </c>
      <c r="NR33" s="1117">
        <f t="shared" si="872"/>
        <v>16</v>
      </c>
      <c r="NS33" s="1117">
        <f t="shared" si="872"/>
        <v>17</v>
      </c>
      <c r="NT33" s="1117">
        <f t="shared" si="872"/>
        <v>19</v>
      </c>
      <c r="NU33" s="1117">
        <f t="shared" si="872"/>
        <v>18</v>
      </c>
      <c r="NV33" s="1117">
        <f t="shared" si="872"/>
        <v>18</v>
      </c>
      <c r="NW33" s="1202">
        <f t="shared" si="873"/>
        <v>18</v>
      </c>
      <c r="NX33" s="1202">
        <f t="shared" si="873"/>
        <v>18</v>
      </c>
      <c r="NY33" s="1202">
        <f t="shared" si="873"/>
        <v>18</v>
      </c>
      <c r="NZ33" s="1202">
        <f t="shared" si="873"/>
        <v>18</v>
      </c>
      <c r="OA33" s="1202">
        <f t="shared" si="873"/>
        <v>17</v>
      </c>
      <c r="OB33" s="1202">
        <f t="shared" si="873"/>
        <v>16</v>
      </c>
      <c r="OC33" s="1202">
        <f t="shared" si="873"/>
        <v>15</v>
      </c>
      <c r="OD33" s="1202">
        <f t="shared" si="873"/>
        <v>16</v>
      </c>
      <c r="OE33" s="1202">
        <f t="shared" si="873"/>
        <v>16</v>
      </c>
      <c r="OF33" s="1202">
        <f t="shared" si="873"/>
        <v>18</v>
      </c>
      <c r="OG33" s="1202">
        <f t="shared" si="873"/>
        <v>19</v>
      </c>
      <c r="OH33" s="1202">
        <f t="shared" si="873"/>
        <v>19</v>
      </c>
      <c r="OI33" s="1272">
        <f>FT33</f>
        <v>19</v>
      </c>
      <c r="OJ33" s="1272">
        <f t="shared" si="874"/>
        <v>0</v>
      </c>
      <c r="OK33" s="1272">
        <f t="shared" si="874"/>
        <v>0</v>
      </c>
      <c r="OL33" s="1272">
        <f t="shared" si="874"/>
        <v>0</v>
      </c>
      <c r="OM33" s="1272">
        <f t="shared" si="874"/>
        <v>0</v>
      </c>
      <c r="ON33" s="1272">
        <f t="shared" si="874"/>
        <v>0</v>
      </c>
      <c r="OO33" s="1272">
        <f t="shared" si="875"/>
        <v>0</v>
      </c>
      <c r="OP33" s="1272">
        <f t="shared" si="875"/>
        <v>0</v>
      </c>
      <c r="OQ33" s="1272">
        <f t="shared" si="875"/>
        <v>0</v>
      </c>
      <c r="OR33" s="1272">
        <f t="shared" si="875"/>
        <v>0</v>
      </c>
      <c r="OS33" s="1272">
        <f t="shared" si="875"/>
        <v>0</v>
      </c>
      <c r="OT33" s="1272">
        <f t="shared" si="875"/>
        <v>0</v>
      </c>
    </row>
    <row r="34" spans="1:410" s="80" customFormat="1" x14ac:dyDescent="0.3">
      <c r="A34" s="630"/>
      <c r="B34" s="78">
        <v>4.2</v>
      </c>
      <c r="E34" s="1359" t="s">
        <v>211</v>
      </c>
      <c r="F34" s="1359"/>
      <c r="G34" s="1360"/>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76">V13/V32</f>
        <v>64.225122349102776</v>
      </c>
      <c r="W34" s="84">
        <f t="shared" si="876"/>
        <v>64.56294846705805</v>
      </c>
      <c r="X34" s="83">
        <f t="shared" si="876"/>
        <v>58.093313121104934</v>
      </c>
      <c r="Y34" s="84">
        <f t="shared" si="876"/>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77">AK13/AK33</f>
        <v>239.625</v>
      </c>
      <c r="AL34" s="83">
        <f t="shared" si="877"/>
        <v>200.4375</v>
      </c>
      <c r="AM34" s="84">
        <f t="shared" si="877"/>
        <v>415.3125</v>
      </c>
      <c r="AN34" s="83">
        <f t="shared" si="877"/>
        <v>233.375</v>
      </c>
      <c r="AO34" s="84">
        <f t="shared" si="877"/>
        <v>210.125</v>
      </c>
      <c r="AP34" s="195">
        <f t="shared" si="877"/>
        <v>271.3125</v>
      </c>
      <c r="AQ34" s="84">
        <f t="shared" si="877"/>
        <v>254.6875</v>
      </c>
      <c r="AR34" s="195">
        <f t="shared" si="877"/>
        <v>218.75</v>
      </c>
      <c r="AS34" s="84">
        <f t="shared" si="877"/>
        <v>236.5</v>
      </c>
      <c r="AT34" s="195">
        <f t="shared" si="877"/>
        <v>350.5</v>
      </c>
      <c r="AU34" s="84">
        <f t="shared" si="877"/>
        <v>242.1875</v>
      </c>
      <c r="AV34" s="123" t="s">
        <v>29</v>
      </c>
      <c r="AW34" s="142">
        <f>SUM(AJ34:AU34)/$AV$4</f>
        <v>258.625</v>
      </c>
      <c r="AX34" s="349">
        <f t="shared" ref="AX34:BE34" si="878">AX13/AX33</f>
        <v>268.1875</v>
      </c>
      <c r="AY34" s="84">
        <f t="shared" si="878"/>
        <v>259.75</v>
      </c>
      <c r="AZ34" s="83">
        <f t="shared" si="878"/>
        <v>330.5625</v>
      </c>
      <c r="BA34" s="84">
        <f t="shared" si="878"/>
        <v>967.1875</v>
      </c>
      <c r="BB34" s="83">
        <f t="shared" si="878"/>
        <v>402.3125</v>
      </c>
      <c r="BC34" s="84">
        <f t="shared" si="878"/>
        <v>336.1875</v>
      </c>
      <c r="BD34" s="195">
        <f t="shared" si="878"/>
        <v>369.4375</v>
      </c>
      <c r="BE34" s="84">
        <f t="shared" si="878"/>
        <v>259.375</v>
      </c>
      <c r="BF34" s="195">
        <f>BF13/BF33</f>
        <v>244.75</v>
      </c>
      <c r="BG34" s="84">
        <f>BG13/BG33</f>
        <v>231.6875</v>
      </c>
      <c r="BH34" s="195">
        <f>BH13/BH33</f>
        <v>220.8125</v>
      </c>
      <c r="BI34" s="84">
        <f>BI13/BI33</f>
        <v>232.875</v>
      </c>
      <c r="BJ34" s="123" t="s">
        <v>29</v>
      </c>
      <c r="BK34" s="142">
        <f>SUM(AX34:BI34)/$BJ$4</f>
        <v>343.59375</v>
      </c>
      <c r="BL34" s="349">
        <f t="shared" ref="BL34:BQ34" si="879">BL13/BL33</f>
        <v>250.0625</v>
      </c>
      <c r="BM34" s="84">
        <f t="shared" si="879"/>
        <v>234.9375</v>
      </c>
      <c r="BN34" s="722">
        <f t="shared" si="879"/>
        <v>263.75</v>
      </c>
      <c r="BO34" s="84">
        <f t="shared" si="879"/>
        <v>725.875</v>
      </c>
      <c r="BP34" s="83">
        <f t="shared" si="879"/>
        <v>232.5</v>
      </c>
      <c r="BQ34" s="84">
        <f t="shared" si="879"/>
        <v>244.75</v>
      </c>
      <c r="BR34" s="195">
        <f t="shared" ref="BR34" si="880">BR13/BR33</f>
        <v>312.5625</v>
      </c>
      <c r="BS34" s="84">
        <f t="shared" ref="BS34:BT34" si="881">BS13/BS33</f>
        <v>244.75</v>
      </c>
      <c r="BT34" s="195">
        <f t="shared" si="881"/>
        <v>264.5</v>
      </c>
      <c r="BU34" s="195">
        <f t="shared" ref="BU34:BV34" si="882">BU13/BU33</f>
        <v>309.875</v>
      </c>
      <c r="BV34" s="195">
        <f t="shared" si="882"/>
        <v>219.1875</v>
      </c>
      <c r="BW34" s="195">
        <f t="shared" ref="BW34" si="883">BW13/BW33</f>
        <v>220</v>
      </c>
      <c r="BX34" s="123" t="s">
        <v>29</v>
      </c>
      <c r="BY34" s="142">
        <f>SUM(BL34:BW34)/$BX$4</f>
        <v>293.5625</v>
      </c>
      <c r="BZ34" s="195">
        <f t="shared" ref="BZ34:CA34" si="884">BZ13/BZ33</f>
        <v>239</v>
      </c>
      <c r="CA34" s="84">
        <f t="shared" si="884"/>
        <v>217.21428571428572</v>
      </c>
      <c r="CB34" s="722">
        <f t="shared" ref="CB34:CC34" si="885">CB13/CB33</f>
        <v>227.46666666666667</v>
      </c>
      <c r="CC34" s="84">
        <f t="shared" si="885"/>
        <v>285.07142857142856</v>
      </c>
      <c r="CD34" s="83">
        <f t="shared" ref="CD34:CE34" si="886">CD13/CD33</f>
        <v>230</v>
      </c>
      <c r="CE34" s="84">
        <f t="shared" si="886"/>
        <v>225.5625</v>
      </c>
      <c r="CF34" s="195">
        <f t="shared" ref="CF34:CG34" si="887">CF13/CF33</f>
        <v>228.1875</v>
      </c>
      <c r="CG34" s="84">
        <f t="shared" si="887"/>
        <v>247.875</v>
      </c>
      <c r="CH34" s="195">
        <f t="shared" ref="CH34:CI34" si="888">CH13/CH33</f>
        <v>226.875</v>
      </c>
      <c r="CI34" s="195">
        <f t="shared" si="888"/>
        <v>198.875</v>
      </c>
      <c r="CJ34" s="195">
        <f t="shared" ref="CJ34:CK34" si="889">CJ13/CJ33</f>
        <v>189.9375</v>
      </c>
      <c r="CK34" s="195">
        <f t="shared" si="889"/>
        <v>207.375</v>
      </c>
      <c r="CL34" s="123" t="s">
        <v>29</v>
      </c>
      <c r="CM34" s="142">
        <f>SUM(BZ34:CK34)/$CL$4</f>
        <v>226.95332341269841</v>
      </c>
      <c r="CN34" s="195">
        <f t="shared" ref="CN34:CO34" si="890">CN13/CN33</f>
        <v>205</v>
      </c>
      <c r="CO34" s="84">
        <f t="shared" si="890"/>
        <v>226.13333333333333</v>
      </c>
      <c r="CP34" s="722">
        <f t="shared" ref="CP34:CQ34" si="891">CP13/CP33</f>
        <v>231.13333333333333</v>
      </c>
      <c r="CQ34" s="84">
        <f t="shared" si="891"/>
        <v>248.33333333333334</v>
      </c>
      <c r="CR34" s="83">
        <f t="shared" ref="CR34:CS34" si="892">CR13/CR33</f>
        <v>224.42857142857142</v>
      </c>
      <c r="CS34" s="84">
        <f t="shared" si="892"/>
        <v>227.92307692307693</v>
      </c>
      <c r="CT34" s="195">
        <f t="shared" ref="CT34:CU34" si="893">CT13/CT33</f>
        <v>267.15384615384613</v>
      </c>
      <c r="CU34" s="84">
        <f t="shared" si="893"/>
        <v>248.78571428571428</v>
      </c>
      <c r="CV34" s="195">
        <f t="shared" ref="CV34:CW34" si="894">CV13/CV33</f>
        <v>195.5</v>
      </c>
      <c r="CW34" s="887">
        <f t="shared" si="894"/>
        <v>170.85714285714286</v>
      </c>
      <c r="CX34" s="195">
        <f t="shared" ref="CX34:CY34" si="895">CX13/CX33</f>
        <v>157.6875</v>
      </c>
      <c r="CY34" s="84">
        <f t="shared" si="895"/>
        <v>144.5625</v>
      </c>
      <c r="CZ34" s="123" t="s">
        <v>29</v>
      </c>
      <c r="DA34" s="142">
        <f>SUM(CN34:CY34)/$CZ$4</f>
        <v>212.29152930402927</v>
      </c>
      <c r="DB34" s="195">
        <f t="shared" ref="DB34:DC34" si="896">DB13/DB33</f>
        <v>141.4375</v>
      </c>
      <c r="DC34" s="84">
        <f t="shared" si="896"/>
        <v>160.6</v>
      </c>
      <c r="DD34" s="722">
        <f t="shared" ref="DD34:DE34" si="897">DD13/DD33</f>
        <v>111.94117647058823</v>
      </c>
      <c r="DE34" s="84">
        <f t="shared" si="897"/>
        <v>144.35294117647058</v>
      </c>
      <c r="DF34" s="83">
        <f t="shared" ref="DF34:DG34" si="898">DF13/DF33</f>
        <v>117.94117647058823</v>
      </c>
      <c r="DG34" s="84">
        <f t="shared" si="898"/>
        <v>121.4375</v>
      </c>
      <c r="DH34" s="195">
        <f t="shared" ref="DH34:DI34" si="899">DH13/DH33</f>
        <v>206.5</v>
      </c>
      <c r="DI34" s="84">
        <f t="shared" si="899"/>
        <v>187.125</v>
      </c>
      <c r="DJ34" s="195">
        <f t="shared" ref="DJ34:DK34" si="900">DJ13/DJ33</f>
        <v>164.26666666666668</v>
      </c>
      <c r="DK34" s="84">
        <f t="shared" si="900"/>
        <v>160.33333333333334</v>
      </c>
      <c r="DL34" s="195">
        <f t="shared" ref="DL34:DM34" si="901">DL13/DL33</f>
        <v>152.35714285714286</v>
      </c>
      <c r="DM34" s="84">
        <f t="shared" si="901"/>
        <v>153</v>
      </c>
      <c r="DN34" s="123" t="s">
        <v>29</v>
      </c>
      <c r="DO34" s="142">
        <f>SUM(DB34:DM34)/$DN$4</f>
        <v>151.77436974789916</v>
      </c>
      <c r="DP34" s="195">
        <f t="shared" ref="DP34:DQ34" si="902">DP13/DP33</f>
        <v>150.53333333333333</v>
      </c>
      <c r="DQ34" s="84">
        <f t="shared" si="902"/>
        <v>180.57142857142858</v>
      </c>
      <c r="DR34" s="722">
        <f t="shared" ref="DR34:DS34" si="903">DR13/DR33</f>
        <v>132.85714285714286</v>
      </c>
      <c r="DS34" s="84">
        <f t="shared" si="903"/>
        <v>233</v>
      </c>
      <c r="DT34" s="83">
        <f t="shared" ref="DT34:DU34" si="904">DT13/DT33</f>
        <v>182</v>
      </c>
      <c r="DU34" s="84">
        <f t="shared" si="904"/>
        <v>149.69230769230768</v>
      </c>
      <c r="DV34" s="195">
        <f t="shared" ref="DV34:DW34" si="905">DV13/DV33</f>
        <v>298.38461538461536</v>
      </c>
      <c r="DW34" s="84">
        <f t="shared" si="905"/>
        <v>280.41666666666669</v>
      </c>
      <c r="DX34" s="195">
        <f t="shared" ref="DX34:DY34" si="906">DX13/DX33</f>
        <v>216.61538461538461</v>
      </c>
      <c r="DY34" s="84">
        <f t="shared" si="906"/>
        <v>181.64285714285714</v>
      </c>
      <c r="DZ34" s="195">
        <f t="shared" ref="DZ34:EA34" si="907">DZ13/DZ33</f>
        <v>152.64285714285714</v>
      </c>
      <c r="EA34" s="84">
        <f t="shared" si="907"/>
        <v>145.64285714285714</v>
      </c>
      <c r="EB34" s="123" t="s">
        <v>29</v>
      </c>
      <c r="EC34" s="142">
        <f>SUM(DP34:EA34)/$EB$4</f>
        <v>191.99995421245421</v>
      </c>
      <c r="ED34" s="195">
        <f t="shared" ref="ED34" si="908">ED13/ED33</f>
        <v>187.61538461538461</v>
      </c>
      <c r="EE34" s="84">
        <f t="shared" ref="EE34:EF34" si="909">EE13/EE33</f>
        <v>159.46153846153845</v>
      </c>
      <c r="EF34" s="722">
        <f t="shared" si="909"/>
        <v>141.46153846153845</v>
      </c>
      <c r="EG34" s="84">
        <f t="shared" ref="EG34:EH34" si="910">EG13/EG33</f>
        <v>163.92307692307693</v>
      </c>
      <c r="EH34" s="83">
        <f t="shared" si="910"/>
        <v>161.53846153846155</v>
      </c>
      <c r="EI34" s="84">
        <f t="shared" ref="EI34:EJ34" si="911">EI13/EI33</f>
        <v>145.38461538461539</v>
      </c>
      <c r="EJ34" s="195">
        <f t="shared" si="911"/>
        <v>238.28571428571428</v>
      </c>
      <c r="EK34" s="84">
        <f t="shared" ref="EK34:EL34" si="912">EK13/EK33</f>
        <v>237</v>
      </c>
      <c r="EL34" s="195">
        <f t="shared" si="912"/>
        <v>194.92857142857142</v>
      </c>
      <c r="EM34" s="84">
        <f t="shared" ref="EM34:EN34" si="913">EM13/EM33</f>
        <v>167.64285714285714</v>
      </c>
      <c r="EN34" s="195">
        <f t="shared" si="913"/>
        <v>161.14285714285714</v>
      </c>
      <c r="EO34" s="84">
        <f t="shared" ref="EO34" si="914">EO13/EO33</f>
        <v>182.76923076923077</v>
      </c>
      <c r="EP34" s="123" t="s">
        <v>29</v>
      </c>
      <c r="EQ34" s="142">
        <f>SUM(ED34:EO34)/$EP$4</f>
        <v>178.42948717948718</v>
      </c>
      <c r="ER34" s="195">
        <f t="shared" ref="ER34:ES34" si="915">ER13/ER33</f>
        <v>210.69230769230768</v>
      </c>
      <c r="ES34" s="84">
        <f t="shared" si="915"/>
        <v>177.5</v>
      </c>
      <c r="ET34" s="722">
        <f t="shared" ref="ET34:EU34" si="916">ET13/ET33</f>
        <v>219.28571428571428</v>
      </c>
      <c r="EU34" s="84">
        <f t="shared" si="916"/>
        <v>230.92857142857142</v>
      </c>
      <c r="EV34" s="83">
        <f t="shared" ref="EV34" si="917">EV13/EV33</f>
        <v>157.9375</v>
      </c>
      <c r="EW34" s="84">
        <f t="shared" ref="EW34:EX34" si="918">EW13/EW33</f>
        <v>164.5625</v>
      </c>
      <c r="EX34" s="195">
        <f t="shared" si="918"/>
        <v>199.125</v>
      </c>
      <c r="EY34" s="84">
        <f t="shared" ref="EY34" si="919">EY13/EY33</f>
        <v>278.875</v>
      </c>
      <c r="EZ34" s="195">
        <f t="shared" ref="EZ34:FA34" si="920">EZ13/EZ33</f>
        <v>232.23529411764707</v>
      </c>
      <c r="FA34" s="84">
        <f t="shared" si="920"/>
        <v>150.21052631578948</v>
      </c>
      <c r="FB34" s="195">
        <f t="shared" ref="FB34:FC34" si="921">FB13/FB33</f>
        <v>146.77777777777777</v>
      </c>
      <c r="FC34" s="84">
        <f t="shared" si="921"/>
        <v>170.27777777777777</v>
      </c>
      <c r="FD34" s="123" t="s">
        <v>29</v>
      </c>
      <c r="FE34" s="142">
        <f>SUM(ER34:FC34)/$FD$4</f>
        <v>194.86733078296547</v>
      </c>
      <c r="FF34" s="195">
        <f t="shared" ref="FF34:FG34" si="922">FF13/FF33</f>
        <v>180.11111111111111</v>
      </c>
      <c r="FG34" s="84">
        <f t="shared" si="922"/>
        <v>165.33333333333334</v>
      </c>
      <c r="FH34" s="722">
        <f t="shared" ref="FH34:FI34" si="923">FH13/FH33</f>
        <v>158.77777777777777</v>
      </c>
      <c r="FI34" s="84">
        <f t="shared" si="923"/>
        <v>175.94444444444446</v>
      </c>
      <c r="FJ34" s="83">
        <f t="shared" ref="FJ34:FK34" si="924">FJ13/FJ33</f>
        <v>171.88235294117646</v>
      </c>
      <c r="FK34" s="84">
        <f t="shared" si="924"/>
        <v>182.625</v>
      </c>
      <c r="FL34" s="195">
        <f t="shared" ref="FL34:FM34" si="925">FL13/FL33</f>
        <v>278.60000000000002</v>
      </c>
      <c r="FM34" s="84">
        <f t="shared" si="925"/>
        <v>359.4375</v>
      </c>
      <c r="FN34" s="195">
        <f t="shared" ref="FN34:FO34" si="926">FN13/FN33</f>
        <v>229.375</v>
      </c>
      <c r="FO34" s="84">
        <f t="shared" si="926"/>
        <v>197.61111111111111</v>
      </c>
      <c r="FP34" s="195">
        <f t="shared" ref="FP34:FQ34" si="927">FP13/FP33</f>
        <v>128.73684210526315</v>
      </c>
      <c r="FQ34" s="84">
        <f t="shared" si="927"/>
        <v>138</v>
      </c>
      <c r="FR34" s="123" t="s">
        <v>29</v>
      </c>
      <c r="FS34" s="142">
        <f>SUM(FF34:FQ34)/$FR$4</f>
        <v>197.20287273535146</v>
      </c>
      <c r="FT34" s="195">
        <f t="shared" ref="FT34" si="928">FT13/FT33</f>
        <v>133.10526315789474</v>
      </c>
      <c r="FU34" s="84"/>
      <c r="FV34" s="722"/>
      <c r="FW34" s="84"/>
      <c r="FX34" s="83"/>
      <c r="FY34" s="84"/>
      <c r="FZ34" s="195"/>
      <c r="GA34" s="84"/>
      <c r="GB34" s="195"/>
      <c r="GC34" s="84"/>
      <c r="GD34" s="195"/>
      <c r="GE34" s="84"/>
      <c r="GF34" s="123" t="s">
        <v>29</v>
      </c>
      <c r="GG34" s="142">
        <f>SUM(FT34:GE34)/$GF$4</f>
        <v>133.10526315789474</v>
      </c>
      <c r="GH34" s="293">
        <f t="shared" si="306"/>
        <v>27.923076923076906</v>
      </c>
      <c r="GI34" s="1101">
        <f>GH34/EO34</f>
        <v>0.15277777777777768</v>
      </c>
      <c r="GJ34" s="293">
        <f>ES34-ER34</f>
        <v>-33.192307692307679</v>
      </c>
      <c r="GK34" s="1097">
        <f>GJ34/ER34</f>
        <v>-0.15753924790069362</v>
      </c>
      <c r="GL34" s="293">
        <f>ET34-ES34</f>
        <v>41.785714285714278</v>
      </c>
      <c r="GM34" s="1097">
        <f>GL34/ES34</f>
        <v>0.23541247484909453</v>
      </c>
      <c r="GN34" s="293">
        <f>EU34-ET34</f>
        <v>11.642857142857139</v>
      </c>
      <c r="GO34" s="1097">
        <f>GN34/ET34</f>
        <v>5.3094462540716598E-2</v>
      </c>
      <c r="GP34" s="293">
        <f>EV34-EU34</f>
        <v>-72.991071428571416</v>
      </c>
      <c r="GQ34" s="1097">
        <f>GP34/EU34</f>
        <v>-0.31607639962882766</v>
      </c>
      <c r="GR34" s="293">
        <f>EW34-EV34</f>
        <v>6.625</v>
      </c>
      <c r="GS34" s="1097">
        <f>GR34/EV34</f>
        <v>4.1946972694895134E-2</v>
      </c>
      <c r="GT34" s="293">
        <f>EX34-EW34</f>
        <v>34.5625</v>
      </c>
      <c r="GU34" s="1154">
        <f>GT34/EW34</f>
        <v>0.21002658564375237</v>
      </c>
      <c r="GV34" s="293">
        <f>EY34-EX34</f>
        <v>79.75</v>
      </c>
      <c r="GW34" s="1097">
        <f>GV34/EX34</f>
        <v>0.40050219711236662</v>
      </c>
      <c r="GX34" s="293">
        <f>EZ34-EY34</f>
        <v>-46.639705882352928</v>
      </c>
      <c r="GY34" s="1097">
        <f>GX34/EY34</f>
        <v>-0.16724233395733906</v>
      </c>
      <c r="GZ34" s="293">
        <f>FA34-EZ34</f>
        <v>-82.024767801857593</v>
      </c>
      <c r="HA34" s="1097">
        <f>GZ34/EZ34</f>
        <v>-0.35319682184183865</v>
      </c>
      <c r="HB34" s="293">
        <f>FB34-FA34</f>
        <v>-3.4327485380117082</v>
      </c>
      <c r="HC34" s="1097">
        <f>HB34/FA34</f>
        <v>-2.2852915985361755E-2</v>
      </c>
      <c r="HD34" s="293">
        <f>FC34-FB34</f>
        <v>23.5</v>
      </c>
      <c r="HE34" s="1097">
        <f>HD34/FB34</f>
        <v>0.16010598031794096</v>
      </c>
      <c r="HF34" s="1230">
        <f>FF34-FC34</f>
        <v>9.8333333333333428</v>
      </c>
      <c r="HG34" s="342">
        <f>HF34/FC34</f>
        <v>5.7748776508972324E-2</v>
      </c>
      <c r="HH34" s="1230">
        <f>FG34-FF34</f>
        <v>-14.777777777777771</v>
      </c>
      <c r="HI34" s="342">
        <f>HH34/FF34</f>
        <v>-8.2048118445404036E-2</v>
      </c>
      <c r="HJ34" s="1230">
        <f>FH34-FG34</f>
        <v>-6.5555555555555713</v>
      </c>
      <c r="HK34" s="342">
        <f>HJ34/FG34</f>
        <v>-3.9650537634408699E-2</v>
      </c>
      <c r="HL34" s="1230">
        <f>FI34-FH34</f>
        <v>17.166666666666686</v>
      </c>
      <c r="HM34" s="342">
        <f>HL34/FH34</f>
        <v>0.10811756473058096</v>
      </c>
      <c r="HN34" s="1230">
        <f>FJ34-FI34</f>
        <v>-4.0620915032679932</v>
      </c>
      <c r="HO34" s="342">
        <f>HN34/FI34</f>
        <v>-2.3087353034046059E-2</v>
      </c>
      <c r="HP34" s="1230">
        <f>FK34-FJ34</f>
        <v>10.742647058823536</v>
      </c>
      <c r="HQ34" s="342">
        <f>HP34/FJ34</f>
        <v>6.2500000000000042E-2</v>
      </c>
      <c r="HR34" s="1230">
        <f>FL34-FK34</f>
        <v>95.975000000000023</v>
      </c>
      <c r="HS34" s="342">
        <f>HR34/FK34</f>
        <v>0.52553045859000702</v>
      </c>
      <c r="HT34" s="1230">
        <f>FM34-FL34</f>
        <v>80.837499999999977</v>
      </c>
      <c r="HU34" s="342">
        <f>HT34/FL34</f>
        <v>0.2901561378320171</v>
      </c>
      <c r="HV34" s="1230">
        <f>FN34-FM34</f>
        <v>-130.0625</v>
      </c>
      <c r="HW34" s="342">
        <f>HV34/FM34</f>
        <v>-0.36185011302382192</v>
      </c>
      <c r="HX34" s="1230">
        <f>FO34-FN34</f>
        <v>-31.763888888888886</v>
      </c>
      <c r="HY34" s="342">
        <f>HX34/FN34</f>
        <v>-0.13848016954283981</v>
      </c>
      <c r="HZ34" s="1230">
        <f>FP34-FO34</f>
        <v>-68.874269005847964</v>
      </c>
      <c r="IA34" s="342">
        <f>HZ34/FO34</f>
        <v>-0.34853439474424047</v>
      </c>
      <c r="IB34" s="1230">
        <f>FQ34-FP34</f>
        <v>9.2631578947368496</v>
      </c>
      <c r="IC34" s="342">
        <f>IB34/FP34</f>
        <v>7.1954210956664003E-2</v>
      </c>
      <c r="ID34" s="1230">
        <f>FT34-FQ34</f>
        <v>-4.8947368421052602</v>
      </c>
      <c r="IE34" s="342">
        <f>ID34/FQ34</f>
        <v>-3.546910755148739E-2</v>
      </c>
      <c r="IF34" s="1230">
        <f>FU34-FT34</f>
        <v>-133.10526315789474</v>
      </c>
      <c r="IG34" s="342">
        <f>IF34/FT34</f>
        <v>-1</v>
      </c>
      <c r="IH34" s="1230">
        <f>FX34-FU34</f>
        <v>0</v>
      </c>
      <c r="II34" s="342" t="e">
        <f>IH34/FU34</f>
        <v>#DIV/0!</v>
      </c>
      <c r="IJ34" s="1230">
        <f>FZ34-FV34</f>
        <v>0</v>
      </c>
      <c r="IK34" s="342" t="e">
        <f>IJ34/FV34</f>
        <v>#DIV/0!</v>
      </c>
      <c r="IL34" s="1230">
        <f>FX34-FW34</f>
        <v>0</v>
      </c>
      <c r="IM34" s="342" t="e">
        <f>IL34/FW34</f>
        <v>#DIV/0!</v>
      </c>
      <c r="IN34" s="1230">
        <f>FY34-FX34</f>
        <v>0</v>
      </c>
      <c r="IO34" s="342" t="e">
        <f>IN34/FX34</f>
        <v>#DIV/0!</v>
      </c>
      <c r="IP34" s="1230">
        <f>FZ34-FY34</f>
        <v>0</v>
      </c>
      <c r="IQ34" s="342" t="e">
        <f>IP34/FY34</f>
        <v>#DIV/0!</v>
      </c>
      <c r="IR34" s="1230">
        <f>GA34-FZ34</f>
        <v>0</v>
      </c>
      <c r="IS34" s="1293" t="e">
        <f>IR34/FZ34</f>
        <v>#DIV/0!</v>
      </c>
      <c r="IT34" s="1230">
        <f>GB34-GA34</f>
        <v>0</v>
      </c>
      <c r="IU34" s="342" t="e">
        <f>IT34/GA34</f>
        <v>#DIV/0!</v>
      </c>
      <c r="IV34" s="1230">
        <f>GC34-GB34</f>
        <v>0</v>
      </c>
      <c r="IW34" s="342" t="e">
        <f>IV34/GB34</f>
        <v>#DIV/0!</v>
      </c>
      <c r="IX34" s="1230">
        <f>GD34-GC34</f>
        <v>0</v>
      </c>
      <c r="IY34" s="342" t="e">
        <f>IX34/GC34</f>
        <v>#DIV/0!</v>
      </c>
      <c r="IZ34" s="1230">
        <f>GE34-GD34</f>
        <v>0</v>
      </c>
      <c r="JA34" s="1306" t="e">
        <f>IZ34/GD34</f>
        <v>#DIV/0!</v>
      </c>
      <c r="JB34" s="1230">
        <f>FF34</f>
        <v>180.11111111111111</v>
      </c>
      <c r="JC34" s="887">
        <f>FT34</f>
        <v>133.10526315789474</v>
      </c>
      <c r="JD34" s="568">
        <f>JC34-JB34</f>
        <v>-47.005847953216374</v>
      </c>
      <c r="JE34" s="100">
        <f>IF(ISERROR(JD34/JB34),0,JD34/JB34)</f>
        <v>-0.26098249943179974</v>
      </c>
      <c r="JF34" s="1174"/>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29">AJ34</f>
        <v>230.6875</v>
      </c>
      <c r="JT34" s="257">
        <f t="shared" si="929"/>
        <v>239.625</v>
      </c>
      <c r="JU34" s="257">
        <f t="shared" si="929"/>
        <v>200.4375</v>
      </c>
      <c r="JV34" s="257">
        <f t="shared" si="929"/>
        <v>415.3125</v>
      </c>
      <c r="JW34" s="257">
        <f t="shared" si="929"/>
        <v>233.375</v>
      </c>
      <c r="JX34" s="257">
        <f t="shared" si="929"/>
        <v>210.125</v>
      </c>
      <c r="JY34" s="257">
        <f t="shared" si="929"/>
        <v>271.3125</v>
      </c>
      <c r="JZ34" s="257">
        <f t="shared" si="929"/>
        <v>254.6875</v>
      </c>
      <c r="KA34" s="257">
        <f t="shared" si="929"/>
        <v>218.75</v>
      </c>
      <c r="KB34" s="257">
        <f t="shared" si="929"/>
        <v>236.5</v>
      </c>
      <c r="KC34" s="257">
        <f t="shared" si="929"/>
        <v>350.5</v>
      </c>
      <c r="KD34" s="257">
        <f>AU34</f>
        <v>242.1875</v>
      </c>
      <c r="KE34" s="257">
        <f t="shared" si="864"/>
        <v>268.1875</v>
      </c>
      <c r="KF34" s="257">
        <f t="shared" si="864"/>
        <v>259.75</v>
      </c>
      <c r="KG34" s="257">
        <f t="shared" si="864"/>
        <v>330.5625</v>
      </c>
      <c r="KH34" s="257">
        <f t="shared" si="864"/>
        <v>967.1875</v>
      </c>
      <c r="KI34" s="257">
        <f t="shared" si="864"/>
        <v>402.3125</v>
      </c>
      <c r="KJ34" s="257">
        <f>BC34</f>
        <v>336.1875</v>
      </c>
      <c r="KK34" s="257">
        <f t="shared" si="865"/>
        <v>369.4375</v>
      </c>
      <c r="KL34" s="257">
        <f t="shared" si="865"/>
        <v>259.375</v>
      </c>
      <c r="KM34" s="257">
        <f t="shared" si="865"/>
        <v>244.75</v>
      </c>
      <c r="KN34" s="257">
        <f t="shared" si="865"/>
        <v>231.6875</v>
      </c>
      <c r="KO34" s="257">
        <f t="shared" si="865"/>
        <v>220.8125</v>
      </c>
      <c r="KP34" s="257">
        <f t="shared" si="865"/>
        <v>232.875</v>
      </c>
      <c r="KQ34" s="658">
        <f t="shared" si="866"/>
        <v>250.0625</v>
      </c>
      <c r="KR34" s="658">
        <f t="shared" si="866"/>
        <v>234.9375</v>
      </c>
      <c r="KS34" s="658">
        <f t="shared" si="866"/>
        <v>263.75</v>
      </c>
      <c r="KT34" s="658">
        <f t="shared" si="866"/>
        <v>725.875</v>
      </c>
      <c r="KU34" s="658">
        <f t="shared" si="866"/>
        <v>232.5</v>
      </c>
      <c r="KV34" s="658">
        <f t="shared" si="866"/>
        <v>244.75</v>
      </c>
      <c r="KW34" s="658">
        <f t="shared" si="866"/>
        <v>312.5625</v>
      </c>
      <c r="KX34" s="658">
        <f t="shared" si="866"/>
        <v>244.75</v>
      </c>
      <c r="KY34" s="658">
        <f t="shared" si="866"/>
        <v>264.5</v>
      </c>
      <c r="KZ34" s="658">
        <f t="shared" si="866"/>
        <v>309.875</v>
      </c>
      <c r="LA34" s="658">
        <f t="shared" si="866"/>
        <v>219.1875</v>
      </c>
      <c r="LB34" s="658">
        <f t="shared" si="866"/>
        <v>220</v>
      </c>
      <c r="LC34" s="750">
        <f t="shared" si="867"/>
        <v>239</v>
      </c>
      <c r="LD34" s="750">
        <f t="shared" si="867"/>
        <v>217.21428571428572</v>
      </c>
      <c r="LE34" s="750">
        <f t="shared" si="867"/>
        <v>227.46666666666667</v>
      </c>
      <c r="LF34" s="750">
        <f t="shared" si="867"/>
        <v>285.07142857142856</v>
      </c>
      <c r="LG34" s="750">
        <f t="shared" si="867"/>
        <v>230</v>
      </c>
      <c r="LH34" s="750">
        <f t="shared" si="867"/>
        <v>225.5625</v>
      </c>
      <c r="LI34" s="750">
        <f t="shared" si="867"/>
        <v>228.1875</v>
      </c>
      <c r="LJ34" s="750">
        <f t="shared" si="867"/>
        <v>247.875</v>
      </c>
      <c r="LK34" s="750">
        <f t="shared" si="867"/>
        <v>226.875</v>
      </c>
      <c r="LL34" s="750">
        <f t="shared" si="867"/>
        <v>198.875</v>
      </c>
      <c r="LM34" s="750">
        <f t="shared" si="867"/>
        <v>189.9375</v>
      </c>
      <c r="LN34" s="750">
        <f t="shared" si="867"/>
        <v>207.375</v>
      </c>
      <c r="LO34" s="800">
        <f t="shared" si="868"/>
        <v>205</v>
      </c>
      <c r="LP34" s="800">
        <f t="shared" si="868"/>
        <v>226.13333333333333</v>
      </c>
      <c r="LQ34" s="800">
        <f t="shared" si="868"/>
        <v>231.13333333333333</v>
      </c>
      <c r="LR34" s="800">
        <f t="shared" si="868"/>
        <v>248.33333333333334</v>
      </c>
      <c r="LS34" s="800">
        <f t="shared" si="868"/>
        <v>224.42857142857142</v>
      </c>
      <c r="LT34" s="800">
        <f t="shared" si="868"/>
        <v>227.92307692307693</v>
      </c>
      <c r="LU34" s="800">
        <f t="shared" si="868"/>
        <v>267.15384615384613</v>
      </c>
      <c r="LV34" s="800">
        <f t="shared" si="868"/>
        <v>248.78571428571428</v>
      </c>
      <c r="LW34" s="800">
        <f t="shared" si="868"/>
        <v>195.5</v>
      </c>
      <c r="LX34" s="800">
        <f t="shared" si="868"/>
        <v>170.85714285714286</v>
      </c>
      <c r="LY34" s="800">
        <f t="shared" si="868"/>
        <v>157.6875</v>
      </c>
      <c r="LZ34" s="800">
        <f t="shared" si="868"/>
        <v>144.5625</v>
      </c>
      <c r="MA34" s="975">
        <f t="shared" si="869"/>
        <v>141.4375</v>
      </c>
      <c r="MB34" s="975">
        <f t="shared" si="869"/>
        <v>160.6</v>
      </c>
      <c r="MC34" s="975">
        <f t="shared" si="869"/>
        <v>111.94117647058823</v>
      </c>
      <c r="MD34" s="975">
        <f t="shared" si="869"/>
        <v>144.35294117647058</v>
      </c>
      <c r="ME34" s="975">
        <f t="shared" si="869"/>
        <v>117.94117647058823</v>
      </c>
      <c r="MF34" s="975">
        <f t="shared" si="869"/>
        <v>121.4375</v>
      </c>
      <c r="MG34" s="975">
        <f t="shared" si="869"/>
        <v>206.5</v>
      </c>
      <c r="MH34" s="975">
        <f t="shared" si="869"/>
        <v>187.125</v>
      </c>
      <c r="MI34" s="975">
        <f t="shared" si="869"/>
        <v>164.26666666666668</v>
      </c>
      <c r="MJ34" s="975">
        <f t="shared" si="869"/>
        <v>160.33333333333334</v>
      </c>
      <c r="MK34" s="975">
        <f t="shared" si="869"/>
        <v>152.35714285714286</v>
      </c>
      <c r="ML34" s="975">
        <f t="shared" si="869"/>
        <v>153</v>
      </c>
      <c r="MM34" s="997">
        <f t="shared" si="870"/>
        <v>150.53333333333333</v>
      </c>
      <c r="MN34" s="997">
        <f t="shared" si="870"/>
        <v>180.57142857142858</v>
      </c>
      <c r="MO34" s="997">
        <f t="shared" si="870"/>
        <v>132.85714285714286</v>
      </c>
      <c r="MP34" s="997">
        <f t="shared" si="870"/>
        <v>233</v>
      </c>
      <c r="MQ34" s="997">
        <f t="shared" si="870"/>
        <v>182</v>
      </c>
      <c r="MR34" s="997">
        <f t="shared" si="870"/>
        <v>149.69230769230768</v>
      </c>
      <c r="MS34" s="997">
        <f t="shared" si="870"/>
        <v>298.38461538461536</v>
      </c>
      <c r="MT34" s="997">
        <f t="shared" si="870"/>
        <v>280.41666666666669</v>
      </c>
      <c r="MU34" s="997">
        <f t="shared" si="870"/>
        <v>216.61538461538461</v>
      </c>
      <c r="MV34" s="997">
        <f t="shared" si="870"/>
        <v>181.64285714285714</v>
      </c>
      <c r="MW34" s="997">
        <f t="shared" si="870"/>
        <v>152.64285714285714</v>
      </c>
      <c r="MX34" s="997">
        <f t="shared" si="870"/>
        <v>145.64285714285714</v>
      </c>
      <c r="MY34" s="1037">
        <f t="shared" si="871"/>
        <v>187.61538461538461</v>
      </c>
      <c r="MZ34" s="1037">
        <f t="shared" si="871"/>
        <v>159.46153846153845</v>
      </c>
      <c r="NA34" s="1037">
        <f t="shared" si="871"/>
        <v>141.46153846153845</v>
      </c>
      <c r="NB34" s="1037">
        <f t="shared" si="871"/>
        <v>163.92307692307693</v>
      </c>
      <c r="NC34" s="1037">
        <f t="shared" si="871"/>
        <v>161.53846153846155</v>
      </c>
      <c r="ND34" s="1037">
        <f t="shared" si="871"/>
        <v>145.38461538461539</v>
      </c>
      <c r="NE34" s="1037">
        <f t="shared" si="871"/>
        <v>238.28571428571428</v>
      </c>
      <c r="NF34" s="1037">
        <f t="shared" si="871"/>
        <v>237</v>
      </c>
      <c r="NG34" s="1037">
        <f t="shared" si="871"/>
        <v>194.92857142857142</v>
      </c>
      <c r="NH34" s="1037">
        <f t="shared" si="871"/>
        <v>167.64285714285714</v>
      </c>
      <c r="NI34" s="1037">
        <f t="shared" si="871"/>
        <v>161.14285714285714</v>
      </c>
      <c r="NJ34" s="1037">
        <f t="shared" si="871"/>
        <v>182.76923076923077</v>
      </c>
      <c r="NK34" s="1124">
        <f t="shared" si="872"/>
        <v>210.69230769230768</v>
      </c>
      <c r="NL34" s="1124">
        <f t="shared" si="872"/>
        <v>177.5</v>
      </c>
      <c r="NM34" s="1124">
        <f t="shared" si="872"/>
        <v>219.28571428571428</v>
      </c>
      <c r="NN34" s="1124">
        <f t="shared" si="872"/>
        <v>230.92857142857142</v>
      </c>
      <c r="NO34" s="1124">
        <f t="shared" si="872"/>
        <v>157.9375</v>
      </c>
      <c r="NP34" s="1124">
        <f t="shared" si="872"/>
        <v>164.5625</v>
      </c>
      <c r="NQ34" s="1124">
        <f t="shared" si="872"/>
        <v>199.125</v>
      </c>
      <c r="NR34" s="1124">
        <f t="shared" si="872"/>
        <v>278.875</v>
      </c>
      <c r="NS34" s="1124">
        <f t="shared" si="872"/>
        <v>232.23529411764707</v>
      </c>
      <c r="NT34" s="1124">
        <f t="shared" si="872"/>
        <v>150.21052631578948</v>
      </c>
      <c r="NU34" s="1124">
        <f t="shared" si="872"/>
        <v>146.77777777777777</v>
      </c>
      <c r="NV34" s="1124">
        <f t="shared" si="872"/>
        <v>170.27777777777777</v>
      </c>
      <c r="NW34" s="1209">
        <f t="shared" si="873"/>
        <v>180.11111111111111</v>
      </c>
      <c r="NX34" s="1209">
        <f t="shared" si="873"/>
        <v>165.33333333333334</v>
      </c>
      <c r="NY34" s="1209">
        <f t="shared" si="873"/>
        <v>158.77777777777777</v>
      </c>
      <c r="NZ34" s="1209">
        <f t="shared" si="873"/>
        <v>175.94444444444446</v>
      </c>
      <c r="OA34" s="1209">
        <f t="shared" si="873"/>
        <v>171.88235294117646</v>
      </c>
      <c r="OB34" s="1209">
        <f t="shared" si="873"/>
        <v>182.625</v>
      </c>
      <c r="OC34" s="1209">
        <f t="shared" si="873"/>
        <v>278.60000000000002</v>
      </c>
      <c r="OD34" s="1209">
        <f t="shared" si="873"/>
        <v>359.4375</v>
      </c>
      <c r="OE34" s="1209">
        <f t="shared" si="873"/>
        <v>229.375</v>
      </c>
      <c r="OF34" s="1209">
        <f t="shared" si="873"/>
        <v>197.61111111111111</v>
      </c>
      <c r="OG34" s="1209">
        <f t="shared" si="873"/>
        <v>128.73684210526315</v>
      </c>
      <c r="OH34" s="1209">
        <f t="shared" si="873"/>
        <v>138</v>
      </c>
      <c r="OI34" s="1279">
        <f>FT34</f>
        <v>133.10526315789474</v>
      </c>
      <c r="OJ34" s="1279">
        <f t="shared" si="874"/>
        <v>0</v>
      </c>
      <c r="OK34" s="1279">
        <f t="shared" si="874"/>
        <v>0</v>
      </c>
      <c r="OL34" s="1279">
        <f t="shared" si="874"/>
        <v>0</v>
      </c>
      <c r="OM34" s="1279">
        <f t="shared" si="874"/>
        <v>0</v>
      </c>
      <c r="ON34" s="1279">
        <f t="shared" si="874"/>
        <v>0</v>
      </c>
      <c r="OO34" s="1279">
        <f t="shared" si="875"/>
        <v>0</v>
      </c>
      <c r="OP34" s="1279">
        <f t="shared" si="875"/>
        <v>0</v>
      </c>
      <c r="OQ34" s="1279">
        <f t="shared" si="875"/>
        <v>0</v>
      </c>
      <c r="OR34" s="1279">
        <f t="shared" si="875"/>
        <v>0</v>
      </c>
      <c r="OS34" s="1279">
        <f t="shared" si="875"/>
        <v>0</v>
      </c>
      <c r="OT34" s="1279">
        <f t="shared" si="875"/>
        <v>0</v>
      </c>
    </row>
    <row r="35" spans="1:410" s="85" customFormat="1" ht="15" thickBot="1" x14ac:dyDescent="0.35">
      <c r="A35" s="631"/>
      <c r="B35" s="785">
        <v>4.3</v>
      </c>
      <c r="E35" s="1357" t="s">
        <v>102</v>
      </c>
      <c r="F35" s="1357"/>
      <c r="G35" s="1358"/>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30">V11/V32</f>
        <v>2052.3001631321372</v>
      </c>
      <c r="W35" s="87">
        <f t="shared" si="930"/>
        <v>2578.1637312459229</v>
      </c>
      <c r="X35" s="86">
        <f t="shared" si="930"/>
        <v>2149.2504631969009</v>
      </c>
      <c r="Y35" s="87">
        <f t="shared" si="930"/>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31">AJ11/AJ32</f>
        <v>1951.8635170603675</v>
      </c>
      <c r="AK35" s="87">
        <f t="shared" si="931"/>
        <v>2407.4424415491699</v>
      </c>
      <c r="AL35" s="86">
        <f t="shared" si="931"/>
        <v>1986.6238630283574</v>
      </c>
      <c r="AM35" s="87">
        <f t="shared" si="931"/>
        <v>1857.1642785738086</v>
      </c>
      <c r="AN35" s="86">
        <f t="shared" si="931"/>
        <v>1823.3453473132372</v>
      </c>
      <c r="AO35" s="87">
        <f t="shared" ref="AO35:AT35" si="932">AO11/AO32</f>
        <v>1850.8412460436448</v>
      </c>
      <c r="AP35" s="196">
        <f t="shared" si="932"/>
        <v>1850.3333333333333</v>
      </c>
      <c r="AQ35" s="87">
        <f t="shared" si="932"/>
        <v>2171.5503113733203</v>
      </c>
      <c r="AR35" s="196">
        <f t="shared" si="932"/>
        <v>1761.015873015873</v>
      </c>
      <c r="AS35" s="87">
        <f t="shared" si="932"/>
        <v>1886.7118644067796</v>
      </c>
      <c r="AT35" s="196">
        <f t="shared" si="932"/>
        <v>1799.4679135762656</v>
      </c>
      <c r="AU35" s="87">
        <f>AU11/AU32</f>
        <v>1873.9333333333334</v>
      </c>
      <c r="AV35" s="124" t="s">
        <v>29</v>
      </c>
      <c r="AW35" s="143">
        <f>SUM(AJ35:AU35)/$AV$4</f>
        <v>1935.0244435506245</v>
      </c>
      <c r="AX35" s="350">
        <f t="shared" ref="AX35:BC35" si="933">AX11/AX32</f>
        <v>1846.5550000000001</v>
      </c>
      <c r="AY35" s="87">
        <f t="shared" si="933"/>
        <v>2213.7446245451538</v>
      </c>
      <c r="AZ35" s="86">
        <f t="shared" si="933"/>
        <v>1845.2666666666667</v>
      </c>
      <c r="BA35" s="87">
        <f t="shared" si="933"/>
        <v>1875.613450023031</v>
      </c>
      <c r="BB35" s="86">
        <f t="shared" si="933"/>
        <v>1866.107439417048</v>
      </c>
      <c r="BC35" s="87">
        <f t="shared" si="933"/>
        <v>1828.3763530391341</v>
      </c>
      <c r="BD35" s="196">
        <f t="shared" ref="BD35:BI35" si="934">BD11/BD32</f>
        <v>2053.7225642883013</v>
      </c>
      <c r="BE35" s="87">
        <f t="shared" si="934"/>
        <v>1821.1138819617622</v>
      </c>
      <c r="BF35" s="196">
        <f t="shared" si="934"/>
        <v>1722.443261417764</v>
      </c>
      <c r="BG35" s="87">
        <f t="shared" si="934"/>
        <v>1810.7377049180327</v>
      </c>
      <c r="BH35" s="196">
        <f t="shared" si="934"/>
        <v>1854.6987313008901</v>
      </c>
      <c r="BI35" s="87">
        <f t="shared" si="934"/>
        <v>2270.0500000000002</v>
      </c>
      <c r="BJ35" s="124" t="s">
        <v>29</v>
      </c>
      <c r="BK35" s="143">
        <f>SUM(AX35:BI35)/$BJ$4</f>
        <v>1917.3691397981486</v>
      </c>
      <c r="BL35" s="717">
        <f t="shared" ref="BL35:BM35" si="935">BL11/BL32</f>
        <v>1866.1311475409836</v>
      </c>
      <c r="BM35" s="87">
        <f t="shared" si="935"/>
        <v>1861.516129032258</v>
      </c>
      <c r="BN35" s="723">
        <f t="shared" ref="BN35:BO35" si="936">BN11/BN32</f>
        <v>1839.2857142857142</v>
      </c>
      <c r="BO35" s="87">
        <f t="shared" si="936"/>
        <v>1850.7936507936508</v>
      </c>
      <c r="BP35" s="86">
        <f t="shared" ref="BP35:BQ35" si="937">BP11/BP32</f>
        <v>1864.5079365079366</v>
      </c>
      <c r="BQ35" s="87">
        <f t="shared" si="937"/>
        <v>1891.8225806451612</v>
      </c>
      <c r="BR35" s="196">
        <f t="shared" ref="BR35" si="938">BR11/BR32</f>
        <v>2299.4677419354839</v>
      </c>
      <c r="BS35" s="87">
        <f t="shared" ref="BS35:BT35" si="939">BS11/BS32</f>
        <v>1828.9375</v>
      </c>
      <c r="BT35" s="196">
        <f t="shared" si="939"/>
        <v>1864.6190476190477</v>
      </c>
      <c r="BU35" s="196">
        <f t="shared" ref="BU35:BV35" si="940">BU11/BU32</f>
        <v>1859.203125</v>
      </c>
      <c r="BV35" s="196">
        <f t="shared" si="940"/>
        <v>1872.4375</v>
      </c>
      <c r="BW35" s="196">
        <f t="shared" ref="BW35" si="941">BW11/BW32</f>
        <v>1892.71875</v>
      </c>
      <c r="BX35" s="124" t="s">
        <v>29</v>
      </c>
      <c r="BY35" s="143">
        <f>SUM(BL35:BW35)/$BX$4</f>
        <v>1899.2867352800197</v>
      </c>
      <c r="BZ35" s="196">
        <f t="shared" ref="BZ35:CA35" si="942">BZ11/BZ32</f>
        <v>2359</v>
      </c>
      <c r="CA35" s="87">
        <f t="shared" si="942"/>
        <v>1923.5079365079366</v>
      </c>
      <c r="CB35" s="723">
        <f t="shared" ref="CB35:CC35" si="943">CB11/CB32</f>
        <v>1699.3661971830986</v>
      </c>
      <c r="CC35" s="87">
        <f t="shared" si="943"/>
        <v>1724.6428571428571</v>
      </c>
      <c r="CD35" s="86">
        <f t="shared" ref="CD35:CE35" si="944">CD11/CD32</f>
        <v>1721.2</v>
      </c>
      <c r="CE35" s="87">
        <f t="shared" si="944"/>
        <v>2040.6944444444443</v>
      </c>
      <c r="CF35" s="196">
        <f t="shared" ref="CF35:CG35" si="945">CF11/CF32</f>
        <v>1657.7972972972973</v>
      </c>
      <c r="CG35" s="87">
        <f t="shared" si="945"/>
        <v>1602.8783783783783</v>
      </c>
      <c r="CH35" s="196">
        <f t="shared" ref="CH35:CI35" si="946">CH11/CH32</f>
        <v>1594.5</v>
      </c>
      <c r="CI35" s="196">
        <f t="shared" si="946"/>
        <v>1743.9852941176471</v>
      </c>
      <c r="CJ35" s="196">
        <f t="shared" ref="CJ35:CK35" si="947">CJ11/CJ32</f>
        <v>1722.2028985507247</v>
      </c>
      <c r="CK35" s="196">
        <f t="shared" si="947"/>
        <v>1754.3823529411766</v>
      </c>
      <c r="CL35" s="124" t="s">
        <v>29</v>
      </c>
      <c r="CM35" s="143">
        <f>SUM(BZ35:CK35)/$CL$4</f>
        <v>1795.3464713802969</v>
      </c>
      <c r="CN35" s="196">
        <f t="shared" ref="CN35:CO35" si="948">CN11/CN32</f>
        <v>2351.4516129032259</v>
      </c>
      <c r="CO35" s="87">
        <f t="shared" si="948"/>
        <v>1874.2903225806451</v>
      </c>
      <c r="CP35" s="723">
        <f t="shared" ref="CP35:CQ35" si="949">CP11/CP32</f>
        <v>1885.7213114754099</v>
      </c>
      <c r="CQ35" s="87">
        <f t="shared" si="949"/>
        <v>1891.3174603174602</v>
      </c>
      <c r="CR35" s="86">
        <f t="shared" ref="CR35:CS35" si="950">CR11/CR32</f>
        <v>1882.6666666666667</v>
      </c>
      <c r="CS35" s="87">
        <f t="shared" si="950"/>
        <v>2233.2741935483873</v>
      </c>
      <c r="CT35" s="196">
        <f t="shared" ref="CT35:CU35" si="951">CT11/CT32</f>
        <v>2044.6166666666666</v>
      </c>
      <c r="CU35" s="87">
        <f t="shared" si="951"/>
        <v>1972.5166666666667</v>
      </c>
      <c r="CV35" s="196">
        <f t="shared" ref="CV35:CW35" si="952">CV11/CV32</f>
        <v>2082.3508771929824</v>
      </c>
      <c r="CW35" s="888">
        <f t="shared" si="952"/>
        <v>2124.0714285714284</v>
      </c>
      <c r="CX35" s="196">
        <f t="shared" ref="CX35:CY35" si="953">CX11/CX32</f>
        <v>2127.3928571428573</v>
      </c>
      <c r="CY35" s="87">
        <f t="shared" si="953"/>
        <v>2472.9152542372881</v>
      </c>
      <c r="CZ35" s="124" t="s">
        <v>29</v>
      </c>
      <c r="DA35" s="143">
        <f>SUM(CN35:CY35)/$CZ$4</f>
        <v>2078.5487764974737</v>
      </c>
      <c r="DB35" s="196">
        <f t="shared" ref="DB35:DC35" si="954">DB11/DB32</f>
        <v>2074.7068965517242</v>
      </c>
      <c r="DC35" s="87">
        <f t="shared" si="954"/>
        <v>2150.6964285714284</v>
      </c>
      <c r="DD35" s="723">
        <f t="shared" ref="DD35:DE35" si="955">DD11/DD32</f>
        <v>2151.0178571428573</v>
      </c>
      <c r="DE35" s="87">
        <f t="shared" si="955"/>
        <v>2249.0181818181818</v>
      </c>
      <c r="DF35" s="86">
        <f t="shared" ref="DF35:DG35" si="956">DF11/DF32</f>
        <v>2238.4</v>
      </c>
      <c r="DG35" s="87">
        <f t="shared" si="956"/>
        <v>2643.4035087719299</v>
      </c>
      <c r="DH35" s="196">
        <f t="shared" ref="DH35:DI35" si="957">DH11/DH32</f>
        <v>2153.4912280701756</v>
      </c>
      <c r="DI35" s="87">
        <f t="shared" si="957"/>
        <v>2225.9272727272728</v>
      </c>
      <c r="DJ35" s="196">
        <f t="shared" ref="DJ35:DK35" si="958">DJ11/DJ32</f>
        <v>2186.2857142857142</v>
      </c>
      <c r="DK35" s="87">
        <f t="shared" si="958"/>
        <v>2200.0714285714284</v>
      </c>
      <c r="DL35" s="196">
        <f t="shared" ref="DL35:DM35" si="959">DL11/DL32</f>
        <v>2060.5166666666669</v>
      </c>
      <c r="DM35" s="87">
        <f t="shared" si="959"/>
        <v>2500.311475409836</v>
      </c>
      <c r="DN35" s="124" t="s">
        <v>29</v>
      </c>
      <c r="DO35" s="143">
        <f>SUM(DB35:DM35)/$DN$4</f>
        <v>2236.153888215601</v>
      </c>
      <c r="DP35" s="196">
        <f t="shared" ref="DP35:DQ35" si="960">DP11/DP32</f>
        <v>2087.35</v>
      </c>
      <c r="DQ35" s="87">
        <f t="shared" si="960"/>
        <v>2080.15</v>
      </c>
      <c r="DR35" s="723">
        <f t="shared" ref="DR35:DS35" si="961">DR11/DR32</f>
        <v>2105.2372881355932</v>
      </c>
      <c r="DS35" s="87">
        <f t="shared" si="961"/>
        <v>2219.8214285714284</v>
      </c>
      <c r="DT35" s="86">
        <f t="shared" ref="DT35" si="962">DT11/DT32</f>
        <v>2704.5818181818181</v>
      </c>
      <c r="DU35" s="87">
        <f t="shared" ref="DU35:DZ35" si="963">DU11/DU32</f>
        <v>2134.4827586206898</v>
      </c>
      <c r="DV35" s="196">
        <f t="shared" si="963"/>
        <v>2075.6271186440677</v>
      </c>
      <c r="DW35" s="87">
        <f t="shared" si="963"/>
        <v>2106.8793103448274</v>
      </c>
      <c r="DX35" s="196">
        <f t="shared" si="963"/>
        <v>2040.9166666666667</v>
      </c>
      <c r="DY35" s="87">
        <f t="shared" si="963"/>
        <v>2476.8360655737706</v>
      </c>
      <c r="DZ35" s="196">
        <f t="shared" si="963"/>
        <v>2103.0508474576272</v>
      </c>
      <c r="EA35" s="87">
        <f t="shared" ref="EA35" si="964">EA11/EA32</f>
        <v>2111.6779661016949</v>
      </c>
      <c r="EB35" s="124" t="s">
        <v>29</v>
      </c>
      <c r="EC35" s="143">
        <f>SUM(DP35:EA35)/$EB$4</f>
        <v>2187.2176056915155</v>
      </c>
      <c r="ED35" s="196">
        <f t="shared" ref="ED35" si="965">ED11/ED32</f>
        <v>2196</v>
      </c>
      <c r="EE35" s="87">
        <f t="shared" ref="EE35:EF35" si="966">EE11/EE32</f>
        <v>2118.5593220338983</v>
      </c>
      <c r="EF35" s="723">
        <f t="shared" si="966"/>
        <v>2119.7796610169494</v>
      </c>
      <c r="EG35" s="87">
        <f t="shared" ref="EG35:EH35" si="967">EG11/EG32</f>
        <v>2545.8245614035086</v>
      </c>
      <c r="EH35" s="86">
        <f t="shared" si="967"/>
        <v>2220.0357142857142</v>
      </c>
      <c r="EI35" s="87">
        <f t="shared" ref="EI35:EJ35" si="968">EI11/EI32</f>
        <v>2137.7241379310344</v>
      </c>
      <c r="EJ35" s="196">
        <f t="shared" si="968"/>
        <v>2139.5517241379312</v>
      </c>
      <c r="EK35" s="87">
        <f t="shared" ref="EK35:EL35" si="969">EK11/EK32</f>
        <v>2146.2241379310344</v>
      </c>
      <c r="EL35" s="196">
        <f t="shared" si="969"/>
        <v>2149.4310344827586</v>
      </c>
      <c r="EM35" s="87">
        <f t="shared" ref="EM35:EN35" si="970">EM11/EM32</f>
        <v>2161.0689655172414</v>
      </c>
      <c r="EN35" s="196">
        <f t="shared" si="970"/>
        <v>2649.4482758620688</v>
      </c>
      <c r="EO35" s="87">
        <f t="shared" ref="EO35" si="971">EO11/EO32</f>
        <v>2223.0701754385964</v>
      </c>
      <c r="EP35" s="124" t="s">
        <v>29</v>
      </c>
      <c r="EQ35" s="143">
        <f>SUM(ED35:EO35)/$EP$4</f>
        <v>2233.8931425033948</v>
      </c>
      <c r="ER35" s="196">
        <f t="shared" ref="ER35:ES35" si="972">ER11/ER32</f>
        <v>2153.7719298245615</v>
      </c>
      <c r="ES35" s="87">
        <f t="shared" si="972"/>
        <v>2164.7719298245615</v>
      </c>
      <c r="ET35" s="723">
        <f t="shared" ref="ET35:EU35" si="973">ET11/ET32</f>
        <v>2131.8620689655172</v>
      </c>
      <c r="EU35" s="87">
        <f t="shared" si="973"/>
        <v>2712.875</v>
      </c>
      <c r="EV35" s="86">
        <f t="shared" ref="EV35" si="974">EV11/EV32</f>
        <v>2150.9482758620688</v>
      </c>
      <c r="EW35" s="87">
        <f t="shared" ref="EW35:EX35" si="975">EW11/EW32</f>
        <v>2119.6610169491523</v>
      </c>
      <c r="EX35" s="196">
        <f t="shared" si="975"/>
        <v>2159.1034482758619</v>
      </c>
      <c r="EY35" s="87">
        <f t="shared" ref="EY35" si="976">EY11/EY32</f>
        <v>2189.719298245614</v>
      </c>
      <c r="EZ35" s="196">
        <f t="shared" ref="EZ35:FA35" si="977">EZ11/EZ32</f>
        <v>2043.1639344262296</v>
      </c>
      <c r="FA35" s="87">
        <f t="shared" si="977"/>
        <v>2417.8571428571427</v>
      </c>
      <c r="FB35" s="196">
        <f t="shared" ref="FB35:FC35" si="978">FB11/FB32</f>
        <v>2023.5483870967741</v>
      </c>
      <c r="FC35" s="87">
        <f t="shared" si="978"/>
        <v>2027.2258064516129</v>
      </c>
      <c r="FD35" s="124" t="s">
        <v>29</v>
      </c>
      <c r="FE35" s="143">
        <f>SUM(ER35:FC35)/$FD$4</f>
        <v>2191.2090198982578</v>
      </c>
      <c r="FF35" s="196">
        <f t="shared" ref="FF35:FG35" si="979">FF11/FF32</f>
        <v>2026.5967741935483</v>
      </c>
      <c r="FG35" s="87">
        <f t="shared" si="979"/>
        <v>2039.9354838709678</v>
      </c>
      <c r="FH35" s="723">
        <f t="shared" ref="FH35:FI35" si="980">FH11/FH32</f>
        <v>1987.3809523809523</v>
      </c>
      <c r="FI35" s="87">
        <f t="shared" si="980"/>
        <v>2536.0833333333335</v>
      </c>
      <c r="FJ35" s="86">
        <f t="shared" ref="FJ35:FK35" si="981">FJ11/FJ32</f>
        <v>2083.8474576271187</v>
      </c>
      <c r="FK35" s="87">
        <f t="shared" si="981"/>
        <v>2030.55</v>
      </c>
      <c r="FL35" s="196">
        <f t="shared" ref="FL35:FM35" si="982">FL11/FL32</f>
        <v>1938.542372881356</v>
      </c>
      <c r="FM35" s="87">
        <f t="shared" si="982"/>
        <v>1901.7288135593221</v>
      </c>
      <c r="FN35" s="196">
        <f t="shared" ref="FN35:FO35" si="983">FN11/FN32</f>
        <v>1805.5166666666667</v>
      </c>
      <c r="FO35" s="87">
        <f t="shared" si="983"/>
        <v>2249.516129032258</v>
      </c>
      <c r="FP35" s="196">
        <f t="shared" ref="FP35:FQ35" si="984">FP11/FP32</f>
        <v>1806.4032258064517</v>
      </c>
      <c r="FQ35" s="87">
        <f t="shared" si="984"/>
        <v>1813.1290322580646</v>
      </c>
      <c r="FR35" s="124" t="s">
        <v>29</v>
      </c>
      <c r="FS35" s="143">
        <f>SUM(FF35:FQ35)/$FR$4</f>
        <v>2018.2691868008362</v>
      </c>
      <c r="FT35" s="196">
        <f t="shared" ref="FT35" si="985">FT11/FT32</f>
        <v>1910.8474576271187</v>
      </c>
      <c r="FU35" s="87"/>
      <c r="FV35" s="723"/>
      <c r="FW35" s="87"/>
      <c r="FX35" s="86"/>
      <c r="FY35" s="87"/>
      <c r="FZ35" s="196"/>
      <c r="GA35" s="87"/>
      <c r="GB35" s="196"/>
      <c r="GC35" s="87"/>
      <c r="GD35" s="196"/>
      <c r="GE35" s="87"/>
      <c r="GF35" s="124" t="s">
        <v>29</v>
      </c>
      <c r="GG35" s="143">
        <f>SUM(FT35:GE35)/$GF$4</f>
        <v>1910.8474576271187</v>
      </c>
      <c r="GH35" s="295">
        <f t="shared" si="306"/>
        <v>-69.29824561403484</v>
      </c>
      <c r="GI35" s="1109">
        <f>GH35/EO35</f>
        <v>-3.1172315826855434E-2</v>
      </c>
      <c r="GJ35" s="295">
        <f>ES35-ER35</f>
        <v>11</v>
      </c>
      <c r="GK35" s="1098">
        <f>GJ35/ER35</f>
        <v>5.1073188612389521E-3</v>
      </c>
      <c r="GL35" s="295">
        <f>ET35-ES35</f>
        <v>-32.909860859044329</v>
      </c>
      <c r="GM35" s="1098">
        <f>GL35/ES35</f>
        <v>-1.5202461010158897E-2</v>
      </c>
      <c r="GN35" s="295">
        <f>EU35-ET35</f>
        <v>581.01293103448279</v>
      </c>
      <c r="GO35" s="1098">
        <f>GN35/ET35</f>
        <v>0.2725377685041408</v>
      </c>
      <c r="GP35" s="295">
        <f>EV35-EU35</f>
        <v>-561.92672413793116</v>
      </c>
      <c r="GQ35" s="1098">
        <f>GP35/EU35</f>
        <v>-0.20713329001075653</v>
      </c>
      <c r="GR35" s="295">
        <f>EW35-EV35</f>
        <v>-31.287258912916514</v>
      </c>
      <c r="GS35" s="1098">
        <f>GR35/EV35</f>
        <v>-1.4545797899476236E-2</v>
      </c>
      <c r="GT35" s="295">
        <f>EX35-EW35</f>
        <v>39.442431326709539</v>
      </c>
      <c r="GU35" s="1155">
        <f>GT35/EW35</f>
        <v>1.8607895796224717E-2</v>
      </c>
      <c r="GV35" s="295">
        <f>EY35-EX35</f>
        <v>30.615849969752162</v>
      </c>
      <c r="GW35" s="1098">
        <f>GV35/EX35</f>
        <v>1.4179890266119603E-2</v>
      </c>
      <c r="GX35" s="295">
        <f>EZ35-EY35</f>
        <v>-146.55536381938441</v>
      </c>
      <c r="GY35" s="1098">
        <f>GX35/EY35</f>
        <v>-6.6928836009621615E-2</v>
      </c>
      <c r="GZ35" s="295">
        <f>FA35-EZ35</f>
        <v>374.69320843091305</v>
      </c>
      <c r="HA35" s="1098">
        <f>GZ35/EZ35</f>
        <v>0.18338871498147116</v>
      </c>
      <c r="HB35" s="295">
        <f>FB35-FA35</f>
        <v>-394.30875576036851</v>
      </c>
      <c r="HC35" s="1098">
        <f>HB35/FA35</f>
        <v>-0.1630819078477152</v>
      </c>
      <c r="HD35" s="295">
        <f>FC35-FB35</f>
        <v>3.6774193548387757</v>
      </c>
      <c r="HE35" s="1098">
        <f>HD35/FB35</f>
        <v>1.8173122907699992E-3</v>
      </c>
      <c r="HF35" s="189">
        <f>FF35-FC35</f>
        <v>-0.62903225806462615</v>
      </c>
      <c r="HG35" s="1251">
        <f>HF35/FC35</f>
        <v>-3.1029215199547148E-4</v>
      </c>
      <c r="HH35" s="189">
        <f>FG35-FF35</f>
        <v>13.338709677419502</v>
      </c>
      <c r="HI35" s="1251">
        <f>HH35/FF35</f>
        <v>6.5818271534195186E-3</v>
      </c>
      <c r="HJ35" s="189">
        <f>FH35-FG35</f>
        <v>-52.554531490015506</v>
      </c>
      <c r="HK35" s="1251">
        <f>HJ35/FG35</f>
        <v>-2.5762840004277185E-2</v>
      </c>
      <c r="HL35" s="189">
        <f>FI35-FH35</f>
        <v>548.70238095238119</v>
      </c>
      <c r="HM35" s="1251">
        <f>HL35/FH35</f>
        <v>0.27609320714029006</v>
      </c>
      <c r="HN35" s="189">
        <f>FJ35-FI35</f>
        <v>-452.23587570621476</v>
      </c>
      <c r="HO35" s="1251">
        <f>HN35/FI35</f>
        <v>-0.17832058977013693</v>
      </c>
      <c r="HP35" s="189">
        <f>FK35-FJ35</f>
        <v>-53.297457627118774</v>
      </c>
      <c r="HQ35" s="1251">
        <f>HP35/FJ35</f>
        <v>-2.5576467908936432E-2</v>
      </c>
      <c r="HR35" s="189">
        <f>FL35-FK35</f>
        <v>-92.007627118643995</v>
      </c>
      <c r="HS35" s="1251">
        <f>HR35/FK35</f>
        <v>-4.5311677682718474E-2</v>
      </c>
      <c r="HT35" s="189">
        <f>FM35-FL35</f>
        <v>-36.813559322033825</v>
      </c>
      <c r="HU35" s="1251">
        <f>HT35/FL35</f>
        <v>-1.8990329970098061E-2</v>
      </c>
      <c r="HV35" s="189">
        <f>FN35-FM35</f>
        <v>-96.212146892655483</v>
      </c>
      <c r="HW35" s="1251">
        <f>HV35/FM35</f>
        <v>-5.0591938349286762E-2</v>
      </c>
      <c r="HX35" s="189">
        <f>FO35-FN35</f>
        <v>443.9994623655914</v>
      </c>
      <c r="HY35" s="1251">
        <f>HX35/FN35</f>
        <v>0.24591269112198247</v>
      </c>
      <c r="HZ35" s="189">
        <f>FP35-FO35</f>
        <v>-443.11290322580635</v>
      </c>
      <c r="IA35" s="1251">
        <f>HZ35/FO35</f>
        <v>-0.19698142969814292</v>
      </c>
      <c r="IB35" s="189">
        <f>FQ35-FP35</f>
        <v>6.7258064516129252</v>
      </c>
      <c r="IC35" s="1251">
        <f>IB35/FP35</f>
        <v>3.7233140173397621E-3</v>
      </c>
      <c r="ID35" s="189">
        <f>FT35-FQ35</f>
        <v>97.718425369054103</v>
      </c>
      <c r="IE35" s="1251">
        <f>ID35/FQ35</f>
        <v>5.3894909645429874E-2</v>
      </c>
      <c r="IF35" s="189">
        <f>FU35-FT35</f>
        <v>-1910.8474576271187</v>
      </c>
      <c r="IG35" s="1251">
        <f>IF35/FT35</f>
        <v>-1</v>
      </c>
      <c r="IH35" s="189">
        <f>FX35-FU35</f>
        <v>0</v>
      </c>
      <c r="II35" s="1251" t="e">
        <f>IH35/FU35</f>
        <v>#DIV/0!</v>
      </c>
      <c r="IJ35" s="189">
        <f>FZ35-FV35</f>
        <v>0</v>
      </c>
      <c r="IK35" s="1251" t="e">
        <f>IJ35/FV35</f>
        <v>#DIV/0!</v>
      </c>
      <c r="IL35" s="189">
        <f>FX35-FW35</f>
        <v>0</v>
      </c>
      <c r="IM35" s="1251" t="e">
        <f>IL35/FW35</f>
        <v>#DIV/0!</v>
      </c>
      <c r="IN35" s="189">
        <f>FY35-FX35</f>
        <v>0</v>
      </c>
      <c r="IO35" s="1251" t="e">
        <f>IN35/FX35</f>
        <v>#DIV/0!</v>
      </c>
      <c r="IP35" s="189">
        <f>FZ35-FY35</f>
        <v>0</v>
      </c>
      <c r="IQ35" s="1251" t="e">
        <f>IP35/FY35</f>
        <v>#DIV/0!</v>
      </c>
      <c r="IR35" s="189">
        <f>GA35-FZ35</f>
        <v>0</v>
      </c>
      <c r="IS35" s="1296" t="e">
        <f>IR35/FZ35</f>
        <v>#DIV/0!</v>
      </c>
      <c r="IT35" s="189">
        <f>GB35-GA35</f>
        <v>0</v>
      </c>
      <c r="IU35" s="1251" t="e">
        <f>IT35/GA35</f>
        <v>#DIV/0!</v>
      </c>
      <c r="IV35" s="189">
        <f>GC35-GB35</f>
        <v>0</v>
      </c>
      <c r="IW35" s="1251" t="e">
        <f>IV35/GB35</f>
        <v>#DIV/0!</v>
      </c>
      <c r="IX35" s="189">
        <f>GD35-GC35</f>
        <v>0</v>
      </c>
      <c r="IY35" s="1251" t="e">
        <f>IX35/GC35</f>
        <v>#DIV/0!</v>
      </c>
      <c r="IZ35" s="189">
        <f>GE35-GD35</f>
        <v>0</v>
      </c>
      <c r="JA35" s="1304" t="e">
        <f>IZ35/GD35</f>
        <v>#DIV/0!</v>
      </c>
      <c r="JB35" s="189">
        <f>FF35</f>
        <v>2026.5967741935483</v>
      </c>
      <c r="JC35" s="888">
        <f>FT35</f>
        <v>1910.8474576271187</v>
      </c>
      <c r="JD35" s="570">
        <f>JC35-JB35</f>
        <v>-115.74931656642957</v>
      </c>
      <c r="JE35" s="101">
        <f>IF(ISERROR(JD35/JB35),0,JD35/JB35)</f>
        <v>-5.7115119317452855E-2</v>
      </c>
      <c r="JF35" s="1177"/>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29"/>
        <v>1951.8635170603675</v>
      </c>
      <c r="JT35" s="259">
        <f t="shared" si="929"/>
        <v>2407.4424415491699</v>
      </c>
      <c r="JU35" s="259">
        <f t="shared" si="929"/>
        <v>1986.6238630283574</v>
      </c>
      <c r="JV35" s="259">
        <f t="shared" si="929"/>
        <v>1857.1642785738086</v>
      </c>
      <c r="JW35" s="259">
        <f t="shared" si="929"/>
        <v>1823.3453473132372</v>
      </c>
      <c r="JX35" s="259">
        <f t="shared" si="929"/>
        <v>1850.8412460436448</v>
      </c>
      <c r="JY35" s="259">
        <f t="shared" si="929"/>
        <v>1850.3333333333333</v>
      </c>
      <c r="JZ35" s="259">
        <f t="shared" si="929"/>
        <v>2171.5503113733203</v>
      </c>
      <c r="KA35" s="259">
        <f t="shared" si="929"/>
        <v>1761.015873015873</v>
      </c>
      <c r="KB35" s="259">
        <f t="shared" si="929"/>
        <v>1886.7118644067796</v>
      </c>
      <c r="KC35" s="259">
        <f t="shared" si="929"/>
        <v>1799.4679135762656</v>
      </c>
      <c r="KD35" s="259">
        <f>AU35</f>
        <v>1873.9333333333334</v>
      </c>
      <c r="KE35" s="259">
        <f t="shared" si="864"/>
        <v>1846.5550000000001</v>
      </c>
      <c r="KF35" s="259">
        <f t="shared" si="864"/>
        <v>2213.7446245451538</v>
      </c>
      <c r="KG35" s="259">
        <f t="shared" si="864"/>
        <v>1845.2666666666667</v>
      </c>
      <c r="KH35" s="259">
        <f t="shared" si="864"/>
        <v>1875.613450023031</v>
      </c>
      <c r="KI35" s="259">
        <f t="shared" si="864"/>
        <v>1866.107439417048</v>
      </c>
      <c r="KJ35" s="259">
        <f>BC35</f>
        <v>1828.3763530391341</v>
      </c>
      <c r="KK35" s="259">
        <f t="shared" si="865"/>
        <v>2053.7225642883013</v>
      </c>
      <c r="KL35" s="259">
        <f t="shared" si="865"/>
        <v>1821.1138819617622</v>
      </c>
      <c r="KM35" s="259">
        <f t="shared" si="865"/>
        <v>1722.443261417764</v>
      </c>
      <c r="KN35" s="259">
        <f t="shared" si="865"/>
        <v>1810.7377049180327</v>
      </c>
      <c r="KO35" s="259">
        <f t="shared" si="865"/>
        <v>1854.6987313008901</v>
      </c>
      <c r="KP35" s="259">
        <f t="shared" si="865"/>
        <v>2270.0500000000002</v>
      </c>
      <c r="KQ35" s="659">
        <f t="shared" si="866"/>
        <v>1866.1311475409836</v>
      </c>
      <c r="KR35" s="659">
        <f t="shared" si="866"/>
        <v>1861.516129032258</v>
      </c>
      <c r="KS35" s="659">
        <f t="shared" si="866"/>
        <v>1839.2857142857142</v>
      </c>
      <c r="KT35" s="659">
        <f t="shared" si="866"/>
        <v>1850.7936507936508</v>
      </c>
      <c r="KU35" s="659">
        <f t="shared" si="866"/>
        <v>1864.5079365079366</v>
      </c>
      <c r="KV35" s="659">
        <f t="shared" si="866"/>
        <v>1891.8225806451612</v>
      </c>
      <c r="KW35" s="659">
        <f t="shared" si="866"/>
        <v>2299.4677419354839</v>
      </c>
      <c r="KX35" s="659">
        <f t="shared" si="866"/>
        <v>1828.9375</v>
      </c>
      <c r="KY35" s="659">
        <f t="shared" si="866"/>
        <v>1864.6190476190477</v>
      </c>
      <c r="KZ35" s="659">
        <f t="shared" si="866"/>
        <v>1859.203125</v>
      </c>
      <c r="LA35" s="659">
        <f t="shared" si="866"/>
        <v>1872.4375</v>
      </c>
      <c r="LB35" s="659">
        <f t="shared" si="866"/>
        <v>1892.71875</v>
      </c>
      <c r="LC35" s="751">
        <f t="shared" si="867"/>
        <v>2359</v>
      </c>
      <c r="LD35" s="751">
        <f t="shared" si="867"/>
        <v>1923.5079365079366</v>
      </c>
      <c r="LE35" s="751">
        <f t="shared" si="867"/>
        <v>1699.3661971830986</v>
      </c>
      <c r="LF35" s="751">
        <f t="shared" si="867"/>
        <v>1724.6428571428571</v>
      </c>
      <c r="LG35" s="751">
        <f t="shared" si="867"/>
        <v>1721.2</v>
      </c>
      <c r="LH35" s="751">
        <f t="shared" si="867"/>
        <v>2040.6944444444443</v>
      </c>
      <c r="LI35" s="751">
        <f t="shared" si="867"/>
        <v>1657.7972972972973</v>
      </c>
      <c r="LJ35" s="751">
        <f t="shared" si="867"/>
        <v>1602.8783783783783</v>
      </c>
      <c r="LK35" s="751">
        <f t="shared" si="867"/>
        <v>1594.5</v>
      </c>
      <c r="LL35" s="751">
        <f t="shared" si="867"/>
        <v>1743.9852941176471</v>
      </c>
      <c r="LM35" s="751">
        <f t="shared" si="867"/>
        <v>1722.2028985507247</v>
      </c>
      <c r="LN35" s="751">
        <f t="shared" si="867"/>
        <v>1754.3823529411766</v>
      </c>
      <c r="LO35" s="801">
        <f t="shared" si="868"/>
        <v>2351.4516129032259</v>
      </c>
      <c r="LP35" s="801">
        <f t="shared" si="868"/>
        <v>1874.2903225806451</v>
      </c>
      <c r="LQ35" s="801">
        <f t="shared" si="868"/>
        <v>1885.7213114754099</v>
      </c>
      <c r="LR35" s="801">
        <f t="shared" si="868"/>
        <v>1891.3174603174602</v>
      </c>
      <c r="LS35" s="801">
        <f t="shared" si="868"/>
        <v>1882.6666666666667</v>
      </c>
      <c r="LT35" s="801">
        <f t="shared" si="868"/>
        <v>2233.2741935483873</v>
      </c>
      <c r="LU35" s="801">
        <f t="shared" si="868"/>
        <v>2044.6166666666666</v>
      </c>
      <c r="LV35" s="801">
        <f t="shared" si="868"/>
        <v>1972.5166666666667</v>
      </c>
      <c r="LW35" s="801">
        <f t="shared" si="868"/>
        <v>2082.3508771929824</v>
      </c>
      <c r="LX35" s="801">
        <f t="shared" si="868"/>
        <v>2124.0714285714284</v>
      </c>
      <c r="LY35" s="801">
        <f t="shared" si="868"/>
        <v>2127.3928571428573</v>
      </c>
      <c r="LZ35" s="801">
        <f t="shared" si="868"/>
        <v>2472.9152542372881</v>
      </c>
      <c r="MA35" s="976">
        <f t="shared" si="869"/>
        <v>2074.7068965517242</v>
      </c>
      <c r="MB35" s="976">
        <f t="shared" si="869"/>
        <v>2150.6964285714284</v>
      </c>
      <c r="MC35" s="976">
        <f t="shared" si="869"/>
        <v>2151.0178571428573</v>
      </c>
      <c r="MD35" s="976">
        <f t="shared" si="869"/>
        <v>2249.0181818181818</v>
      </c>
      <c r="ME35" s="976">
        <f t="shared" si="869"/>
        <v>2238.4</v>
      </c>
      <c r="MF35" s="976">
        <f t="shared" si="869"/>
        <v>2643.4035087719299</v>
      </c>
      <c r="MG35" s="976">
        <f t="shared" si="869"/>
        <v>2153.4912280701756</v>
      </c>
      <c r="MH35" s="976">
        <f t="shared" si="869"/>
        <v>2225.9272727272728</v>
      </c>
      <c r="MI35" s="976">
        <f t="shared" si="869"/>
        <v>2186.2857142857142</v>
      </c>
      <c r="MJ35" s="976">
        <f t="shared" si="869"/>
        <v>2200.0714285714284</v>
      </c>
      <c r="MK35" s="976">
        <f t="shared" si="869"/>
        <v>2060.5166666666669</v>
      </c>
      <c r="ML35" s="976">
        <f t="shared" si="869"/>
        <v>2500.311475409836</v>
      </c>
      <c r="MM35" s="998">
        <f t="shared" si="870"/>
        <v>2087.35</v>
      </c>
      <c r="MN35" s="998">
        <f t="shared" si="870"/>
        <v>2080.15</v>
      </c>
      <c r="MO35" s="998">
        <f t="shared" si="870"/>
        <v>2105.2372881355932</v>
      </c>
      <c r="MP35" s="998">
        <f t="shared" si="870"/>
        <v>2219.8214285714284</v>
      </c>
      <c r="MQ35" s="998">
        <f t="shared" si="870"/>
        <v>2704.5818181818181</v>
      </c>
      <c r="MR35" s="998">
        <f t="shared" si="870"/>
        <v>2134.4827586206898</v>
      </c>
      <c r="MS35" s="998">
        <f t="shared" si="870"/>
        <v>2075.6271186440677</v>
      </c>
      <c r="MT35" s="998">
        <f t="shared" si="870"/>
        <v>2106.8793103448274</v>
      </c>
      <c r="MU35" s="998">
        <f t="shared" si="870"/>
        <v>2040.9166666666667</v>
      </c>
      <c r="MV35" s="998">
        <f t="shared" si="870"/>
        <v>2476.8360655737706</v>
      </c>
      <c r="MW35" s="998">
        <f t="shared" si="870"/>
        <v>2103.0508474576272</v>
      </c>
      <c r="MX35" s="998">
        <f t="shared" si="870"/>
        <v>2111.6779661016949</v>
      </c>
      <c r="MY35" s="1038">
        <f t="shared" si="871"/>
        <v>2196</v>
      </c>
      <c r="MZ35" s="1038">
        <f t="shared" si="871"/>
        <v>2118.5593220338983</v>
      </c>
      <c r="NA35" s="1038">
        <f t="shared" si="871"/>
        <v>2119.7796610169494</v>
      </c>
      <c r="NB35" s="1038">
        <f t="shared" si="871"/>
        <v>2545.8245614035086</v>
      </c>
      <c r="NC35" s="1038">
        <f t="shared" si="871"/>
        <v>2220.0357142857142</v>
      </c>
      <c r="ND35" s="1038">
        <f t="shared" si="871"/>
        <v>2137.7241379310344</v>
      </c>
      <c r="NE35" s="1038">
        <f t="shared" si="871"/>
        <v>2139.5517241379312</v>
      </c>
      <c r="NF35" s="1038">
        <f t="shared" si="871"/>
        <v>2146.2241379310344</v>
      </c>
      <c r="NG35" s="1038">
        <f t="shared" si="871"/>
        <v>2149.4310344827586</v>
      </c>
      <c r="NH35" s="1038">
        <f t="shared" si="871"/>
        <v>2161.0689655172414</v>
      </c>
      <c r="NI35" s="1038">
        <f t="shared" si="871"/>
        <v>2649.4482758620688</v>
      </c>
      <c r="NJ35" s="1038">
        <f t="shared" si="871"/>
        <v>2223.0701754385964</v>
      </c>
      <c r="NK35" s="1125">
        <f t="shared" si="872"/>
        <v>2153.7719298245615</v>
      </c>
      <c r="NL35" s="1125">
        <f t="shared" si="872"/>
        <v>2164.7719298245615</v>
      </c>
      <c r="NM35" s="1125">
        <f t="shared" si="872"/>
        <v>2131.8620689655172</v>
      </c>
      <c r="NN35" s="1125">
        <f t="shared" si="872"/>
        <v>2712.875</v>
      </c>
      <c r="NO35" s="1125">
        <f t="shared" si="872"/>
        <v>2150.9482758620688</v>
      </c>
      <c r="NP35" s="1125">
        <f t="shared" si="872"/>
        <v>2119.6610169491523</v>
      </c>
      <c r="NQ35" s="1125">
        <f t="shared" si="872"/>
        <v>2159.1034482758619</v>
      </c>
      <c r="NR35" s="1125">
        <f t="shared" si="872"/>
        <v>2189.719298245614</v>
      </c>
      <c r="NS35" s="1125">
        <f t="shared" si="872"/>
        <v>2043.1639344262296</v>
      </c>
      <c r="NT35" s="1125">
        <f t="shared" si="872"/>
        <v>2417.8571428571427</v>
      </c>
      <c r="NU35" s="1125">
        <f t="shared" si="872"/>
        <v>2023.5483870967741</v>
      </c>
      <c r="NV35" s="1125">
        <f t="shared" si="872"/>
        <v>2027.2258064516129</v>
      </c>
      <c r="NW35" s="1210">
        <f t="shared" si="873"/>
        <v>2026.5967741935483</v>
      </c>
      <c r="NX35" s="1210">
        <f t="shared" si="873"/>
        <v>2039.9354838709678</v>
      </c>
      <c r="NY35" s="1210">
        <f t="shared" si="873"/>
        <v>1987.3809523809523</v>
      </c>
      <c r="NZ35" s="1210">
        <f t="shared" si="873"/>
        <v>2536.0833333333335</v>
      </c>
      <c r="OA35" s="1210">
        <f t="shared" si="873"/>
        <v>2083.8474576271187</v>
      </c>
      <c r="OB35" s="1210">
        <f t="shared" si="873"/>
        <v>2030.55</v>
      </c>
      <c r="OC35" s="1210">
        <f t="shared" si="873"/>
        <v>1938.542372881356</v>
      </c>
      <c r="OD35" s="1210">
        <f t="shared" si="873"/>
        <v>1901.7288135593221</v>
      </c>
      <c r="OE35" s="1210">
        <f t="shared" si="873"/>
        <v>1805.5166666666667</v>
      </c>
      <c r="OF35" s="1210">
        <f t="shared" si="873"/>
        <v>2249.516129032258</v>
      </c>
      <c r="OG35" s="1210">
        <f t="shared" si="873"/>
        <v>1806.4032258064517</v>
      </c>
      <c r="OH35" s="1210">
        <f t="shared" si="873"/>
        <v>1813.1290322580646</v>
      </c>
      <c r="OI35" s="1280">
        <f>FT35</f>
        <v>1910.8474576271187</v>
      </c>
      <c r="OJ35" s="1280">
        <f t="shared" si="874"/>
        <v>0</v>
      </c>
      <c r="OK35" s="1280">
        <f t="shared" si="874"/>
        <v>0</v>
      </c>
      <c r="OL35" s="1280">
        <f t="shared" si="874"/>
        <v>0</v>
      </c>
      <c r="OM35" s="1280">
        <f t="shared" si="874"/>
        <v>0</v>
      </c>
      <c r="ON35" s="1280">
        <f t="shared" si="874"/>
        <v>0</v>
      </c>
      <c r="OO35" s="1280">
        <f t="shared" si="875"/>
        <v>0</v>
      </c>
      <c r="OP35" s="1280">
        <f t="shared" si="875"/>
        <v>0</v>
      </c>
      <c r="OQ35" s="1280">
        <f t="shared" si="875"/>
        <v>0</v>
      </c>
      <c r="OR35" s="1280">
        <f t="shared" si="875"/>
        <v>0</v>
      </c>
      <c r="OS35" s="1280">
        <f t="shared" si="875"/>
        <v>0</v>
      </c>
      <c r="OT35" s="1280">
        <f t="shared" si="875"/>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96"/>
      <c r="GI36" s="1097"/>
      <c r="GJ36" s="296"/>
      <c r="GK36" s="1097"/>
      <c r="GL36" s="296"/>
      <c r="GM36" s="1097"/>
      <c r="GN36" s="296"/>
      <c r="GO36" s="1097"/>
      <c r="GP36" s="296"/>
      <c r="GQ36" s="1097"/>
      <c r="GR36" s="296"/>
      <c r="GS36" s="1097"/>
      <c r="GT36" s="296"/>
      <c r="GU36" s="1154"/>
      <c r="GV36" s="296"/>
      <c r="GW36" s="1097"/>
      <c r="GX36" s="296"/>
      <c r="GY36" s="1097"/>
      <c r="GZ36" s="296"/>
      <c r="HA36" s="1097"/>
      <c r="HB36" s="296"/>
      <c r="HC36" s="1097"/>
      <c r="HD36" s="296"/>
      <c r="HE36" s="1097"/>
      <c r="HF36" s="1232"/>
      <c r="HG36" s="342"/>
      <c r="HH36" s="1232"/>
      <c r="HI36" s="342"/>
      <c r="HJ36" s="1232"/>
      <c r="HK36" s="342"/>
      <c r="HL36" s="1232"/>
      <c r="HM36" s="342"/>
      <c r="HN36" s="1232"/>
      <c r="HO36" s="342"/>
      <c r="HP36" s="1232"/>
      <c r="HQ36" s="342"/>
      <c r="HR36" s="1232"/>
      <c r="HS36" s="342"/>
      <c r="HT36" s="1232"/>
      <c r="HU36" s="342"/>
      <c r="HV36" s="1232"/>
      <c r="HW36" s="342"/>
      <c r="HX36" s="1232"/>
      <c r="HY36" s="342"/>
      <c r="HZ36" s="1232"/>
      <c r="IA36" s="342"/>
      <c r="IB36" s="1232"/>
      <c r="IC36" s="342"/>
      <c r="ID36" s="1232"/>
      <c r="IE36" s="342"/>
      <c r="IF36" s="1232"/>
      <c r="IG36" s="342"/>
      <c r="IH36" s="1232"/>
      <c r="II36" s="342"/>
      <c r="IJ36" s="1232"/>
      <c r="IK36" s="342"/>
      <c r="IL36" s="1232"/>
      <c r="IM36" s="342"/>
      <c r="IN36" s="1232"/>
      <c r="IO36" s="342"/>
      <c r="IP36" s="1232"/>
      <c r="IQ36" s="342"/>
      <c r="IR36" s="1232"/>
      <c r="IS36" s="342"/>
      <c r="IT36" s="1232"/>
      <c r="IU36" s="342"/>
      <c r="IV36" s="1232"/>
      <c r="IW36" s="342"/>
      <c r="IX36" s="1232"/>
      <c r="IY36" s="342"/>
      <c r="IZ36" s="1232"/>
      <c r="JA36" s="1306"/>
      <c r="JB36" s="1232"/>
      <c r="JC36" s="885"/>
      <c r="JD36" s="102"/>
      <c r="JE36" s="100"/>
      <c r="JF36" s="1174"/>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6"/>
      <c r="NL36" s="1126"/>
      <c r="NM36" s="1126"/>
      <c r="NN36" s="1126"/>
      <c r="NO36" s="1126"/>
      <c r="NP36" s="1126"/>
      <c r="NQ36" s="1126"/>
      <c r="NR36" s="1126"/>
      <c r="NS36" s="1126"/>
      <c r="NT36" s="1126"/>
      <c r="NU36" s="1126"/>
      <c r="NV36" s="1126"/>
      <c r="NW36" s="1211"/>
      <c r="NX36" s="1211"/>
      <c r="NY36" s="1211"/>
      <c r="NZ36" s="1211"/>
      <c r="OA36" s="1211"/>
      <c r="OB36" s="1211"/>
      <c r="OC36" s="1211"/>
      <c r="OD36" s="1211"/>
      <c r="OE36" s="1211"/>
      <c r="OF36" s="1211"/>
      <c r="OG36" s="1211"/>
      <c r="OH36" s="1211"/>
      <c r="OI36" s="1281"/>
      <c r="OJ36" s="1281"/>
      <c r="OK36" s="1281"/>
      <c r="OL36" s="1281"/>
      <c r="OM36" s="1281"/>
      <c r="ON36" s="1281"/>
      <c r="OO36" s="1281"/>
      <c r="OP36" s="1281"/>
      <c r="OQ36" s="1281"/>
      <c r="OR36" s="1281"/>
      <c r="OS36" s="1281"/>
      <c r="OT36" s="1281"/>
    </row>
    <row r="37" spans="1:410" x14ac:dyDescent="0.3">
      <c r="A37" s="628"/>
      <c r="B37" s="50">
        <v>5.0999999999999996</v>
      </c>
      <c r="E37" s="1334" t="s">
        <v>217</v>
      </c>
      <c r="F37" s="1334"/>
      <c r="G37" s="1335"/>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SUM(FF37:FQ37)/$FR$4</f>
        <v>59309.833333333336</v>
      </c>
      <c r="FT37" s="560">
        <f>27338+28167+12</f>
        <v>55517</v>
      </c>
      <c r="FU37" s="64"/>
      <c r="FV37" s="20"/>
      <c r="FW37" s="64"/>
      <c r="FX37" s="20"/>
      <c r="FY37" s="64"/>
      <c r="FZ37" s="187"/>
      <c r="GA37" s="64"/>
      <c r="GB37" s="560"/>
      <c r="GC37" s="64"/>
      <c r="GD37" s="560"/>
      <c r="GE37" s="64"/>
      <c r="GF37" s="125">
        <f>SUM(FT37:GE37)</f>
        <v>55517</v>
      </c>
      <c r="GG37" s="150">
        <f>SUM(FT37:GE37)/$GF$4</f>
        <v>55517</v>
      </c>
      <c r="GH37" s="300">
        <f>ER37-EO37</f>
        <v>-3959</v>
      </c>
      <c r="GI37" s="1101">
        <f>GH37/EO37</f>
        <v>-7.0293496209229242E-2</v>
      </c>
      <c r="GJ37" s="300">
        <f>ES37-ER37</f>
        <v>458</v>
      </c>
      <c r="GK37" s="1097">
        <f>GJ37/ER37</f>
        <v>8.7468011153126312E-3</v>
      </c>
      <c r="GL37" s="300">
        <f>ET37-ES37</f>
        <v>221</v>
      </c>
      <c r="GM37" s="1097">
        <f>GL37/ES37</f>
        <v>4.1840212040893604E-3</v>
      </c>
      <c r="GN37" s="300">
        <f>EU37-ET37</f>
        <v>28192</v>
      </c>
      <c r="GO37" s="1097">
        <f>GN37/ET37</f>
        <v>0.53151335759129725</v>
      </c>
      <c r="GP37" s="300">
        <f>EV37-EU37</f>
        <v>-27099</v>
      </c>
      <c r="GQ37" s="1097">
        <f>GP37/EU37</f>
        <v>-0.3335959523838834</v>
      </c>
      <c r="GR37" s="300">
        <f>EW37-EV37</f>
        <v>299</v>
      </c>
      <c r="GS37" s="1097">
        <f>GR37/EV37</f>
        <v>5.5233309934606713E-3</v>
      </c>
      <c r="GT37" s="300">
        <f>EX37-EW37</f>
        <v>-69</v>
      </c>
      <c r="GU37" s="1154">
        <f>GT37/EW37</f>
        <v>-1.2676133962853417E-3</v>
      </c>
      <c r="GV37" s="300">
        <f>EY37-EX37</f>
        <v>-268</v>
      </c>
      <c r="GW37" s="1097">
        <f>GV37/EX37</f>
        <v>-4.9297329114855416E-3</v>
      </c>
      <c r="GX37" s="300">
        <f>EZ37-EY37</f>
        <v>-51</v>
      </c>
      <c r="GY37" s="1097">
        <f>GX37/EY37</f>
        <v>-9.4276841171251106E-4</v>
      </c>
      <c r="GZ37" s="300">
        <f>FA37-EZ37</f>
        <v>27871</v>
      </c>
      <c r="HA37" s="1097">
        <f>GZ37/EZ37</f>
        <v>0.51569987972985476</v>
      </c>
      <c r="HB37" s="300">
        <f>FB37-FA37</f>
        <v>-26733</v>
      </c>
      <c r="HC37" s="1097">
        <f>HB37/FA37</f>
        <v>-0.3263465012940085</v>
      </c>
      <c r="HD37" s="300">
        <f>FC37-FB37</f>
        <v>437</v>
      </c>
      <c r="HE37" s="1097">
        <f>HD37/FB37</f>
        <v>7.9191055216280368E-3</v>
      </c>
      <c r="HF37" s="1237">
        <f>FF37-FC37</f>
        <v>124</v>
      </c>
      <c r="HG37" s="342">
        <f>HF37/FC37</f>
        <v>2.229413879899317E-3</v>
      </c>
      <c r="HH37" s="1237">
        <f>FG37-FF37</f>
        <v>1057</v>
      </c>
      <c r="HI37" s="342">
        <f>HH37/FF37</f>
        <v>1.8961681974741677E-2</v>
      </c>
      <c r="HJ37" s="1237">
        <f>FH37-FG37</f>
        <v>-736</v>
      </c>
      <c r="HK37" s="342">
        <f>HJ37/FG37</f>
        <v>-1.2957518353550114E-2</v>
      </c>
      <c r="HL37" s="1237">
        <f>FI37-FH37</f>
        <v>27323</v>
      </c>
      <c r="HM37" s="342">
        <f>HL37/FH37</f>
        <v>0.4873450459288326</v>
      </c>
      <c r="HN37" s="1237">
        <f>FJ37-FI37</f>
        <v>-28623</v>
      </c>
      <c r="HO37" s="342">
        <f>HN37/FI37</f>
        <v>-0.3432508274571881</v>
      </c>
      <c r="HP37" s="1237">
        <f>FK37-FJ37</f>
        <v>-1450</v>
      </c>
      <c r="HQ37" s="342">
        <f>HP37/FJ37</f>
        <v>-2.6476764356797224E-2</v>
      </c>
      <c r="HR37" s="1237">
        <f>FL37-FK37</f>
        <v>913</v>
      </c>
      <c r="HS37" s="342">
        <f>HR37/FK37</f>
        <v>1.712463659382913E-2</v>
      </c>
      <c r="HT37" s="1237">
        <f>FM37-FL37</f>
        <v>-843</v>
      </c>
      <c r="HU37" s="342">
        <f>HT37/FL37</f>
        <v>-1.5545474662535958E-2</v>
      </c>
      <c r="HV37" s="1237">
        <f>FN37-FM37</f>
        <v>324</v>
      </c>
      <c r="HW37" s="342">
        <f>HV37/FM37</f>
        <v>6.0691205394773811E-3</v>
      </c>
      <c r="HX37" s="1237">
        <f>FO37-FN37</f>
        <v>27576</v>
      </c>
      <c r="HY37" s="342">
        <f>HX37/FN37</f>
        <v>0.51343350276489974</v>
      </c>
      <c r="HZ37" s="1237">
        <f>FP37-FO37</f>
        <v>-26897</v>
      </c>
      <c r="IA37" s="342">
        <f>HZ37/FO37</f>
        <v>-0.33089745955588362</v>
      </c>
      <c r="IB37" s="1237">
        <f>FQ37-FP37</f>
        <v>257</v>
      </c>
      <c r="IC37" s="342">
        <f>IB37/FP37</f>
        <v>4.7253070530264025E-3</v>
      </c>
      <c r="ID37" s="1237">
        <f>FT37-FQ37</f>
        <v>872</v>
      </c>
      <c r="IE37" s="342">
        <f>ID37/FQ37</f>
        <v>1.595754414859548E-2</v>
      </c>
      <c r="IF37" s="1237">
        <f>FU37-FT37</f>
        <v>-55517</v>
      </c>
      <c r="IG37" s="342">
        <f>IF37/FT37</f>
        <v>-1</v>
      </c>
      <c r="IH37" s="1237">
        <f>FX37-FU37</f>
        <v>0</v>
      </c>
      <c r="II37" s="342" t="e">
        <f>IH37/FU37</f>
        <v>#DIV/0!</v>
      </c>
      <c r="IJ37" s="1237">
        <f>FZ37-FV37</f>
        <v>0</v>
      </c>
      <c r="IK37" s="342" t="e">
        <f>IJ37/FV37</f>
        <v>#DIV/0!</v>
      </c>
      <c r="IL37" s="1237">
        <f>FX37-FW37</f>
        <v>0</v>
      </c>
      <c r="IM37" s="342" t="e">
        <f>IL37/FW37</f>
        <v>#DIV/0!</v>
      </c>
      <c r="IN37" s="1237">
        <f>FY37-FX37</f>
        <v>0</v>
      </c>
      <c r="IO37" s="342" t="e">
        <f>IN37/FX37</f>
        <v>#DIV/0!</v>
      </c>
      <c r="IP37" s="1237">
        <f>FZ37-FY37</f>
        <v>0</v>
      </c>
      <c r="IQ37" s="342" t="e">
        <f>IP37/FY37</f>
        <v>#DIV/0!</v>
      </c>
      <c r="IR37" s="1237">
        <f>GA37-FZ37</f>
        <v>0</v>
      </c>
      <c r="IS37" s="1292" t="e">
        <f>IR37/FZ37</f>
        <v>#DIV/0!</v>
      </c>
      <c r="IT37" s="1237">
        <f>GB37-GA37</f>
        <v>0</v>
      </c>
      <c r="IU37" s="342" t="e">
        <f>IT37/GA37</f>
        <v>#DIV/0!</v>
      </c>
      <c r="IV37" s="1237">
        <f>GC37-GB37</f>
        <v>0</v>
      </c>
      <c r="IW37" s="342" t="e">
        <f>IV37/GB37</f>
        <v>#DIV/0!</v>
      </c>
      <c r="IX37" s="1237">
        <f>GD37-GC37</f>
        <v>0</v>
      </c>
      <c r="IY37" s="342" t="e">
        <f>IX37/GC37</f>
        <v>#DIV/0!</v>
      </c>
      <c r="IZ37" s="1237">
        <f>GE37-GD37</f>
        <v>0</v>
      </c>
      <c r="JA37" s="1306" t="e">
        <f>IZ37/GD37</f>
        <v>#DIV/0!</v>
      </c>
      <c r="JB37" s="1237">
        <f>FF37</f>
        <v>55744</v>
      </c>
      <c r="JC37" s="889">
        <f>FT37</f>
        <v>55517</v>
      </c>
      <c r="JD37" s="110">
        <f>JC37-JB37</f>
        <v>-227</v>
      </c>
      <c r="JE37" s="100">
        <f>IF(ISERROR(JD37/JB37),0,JD37/JB37)</f>
        <v>-4.0721871412169918E-3</v>
      </c>
      <c r="JF37" s="1174"/>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986">AJ37</f>
        <v>44610</v>
      </c>
      <c r="JT37" s="241">
        <f t="shared" si="986"/>
        <v>67802</v>
      </c>
      <c r="JU37" s="241">
        <f t="shared" si="986"/>
        <v>44415</v>
      </c>
      <c r="JV37" s="241">
        <f t="shared" si="986"/>
        <v>44340</v>
      </c>
      <c r="JW37" s="241">
        <f t="shared" si="986"/>
        <v>44207</v>
      </c>
      <c r="JX37" s="241">
        <f t="shared" si="986"/>
        <v>43919</v>
      </c>
      <c r="JY37" s="241">
        <f t="shared" si="986"/>
        <v>43539</v>
      </c>
      <c r="JZ37" s="241">
        <f t="shared" si="986"/>
        <v>65110</v>
      </c>
      <c r="KA37" s="241">
        <f t="shared" si="986"/>
        <v>43434</v>
      </c>
      <c r="KB37" s="241">
        <f t="shared" si="986"/>
        <v>43744</v>
      </c>
      <c r="KC37" s="241">
        <f t="shared" si="986"/>
        <v>44090</v>
      </c>
      <c r="KD37" s="241">
        <f t="shared" si="986"/>
        <v>45048</v>
      </c>
      <c r="KE37" s="241">
        <f t="shared" ref="KE37:KP40" si="987">AX37</f>
        <v>45094</v>
      </c>
      <c r="KF37" s="241">
        <f t="shared" si="987"/>
        <v>66663</v>
      </c>
      <c r="KG37" s="241">
        <f t="shared" si="987"/>
        <v>43660</v>
      </c>
      <c r="KH37" s="241">
        <f t="shared" si="987"/>
        <v>43753</v>
      </c>
      <c r="KI37" s="241">
        <f t="shared" si="987"/>
        <v>43349</v>
      </c>
      <c r="KJ37" s="241">
        <f t="shared" si="987"/>
        <v>43105</v>
      </c>
      <c r="KK37" s="241">
        <f t="shared" si="987"/>
        <v>56535</v>
      </c>
      <c r="KL37" s="241">
        <f t="shared" si="987"/>
        <v>43010</v>
      </c>
      <c r="KM37" s="241">
        <f t="shared" si="987"/>
        <v>43238</v>
      </c>
      <c r="KN37" s="241">
        <f t="shared" si="987"/>
        <v>43850</v>
      </c>
      <c r="KO37" s="241">
        <f t="shared" si="987"/>
        <v>44710</v>
      </c>
      <c r="KP37" s="241">
        <f t="shared" si="987"/>
        <v>69500</v>
      </c>
      <c r="KQ37" s="650">
        <f t="shared" ref="KQ37:LB40" si="988">BL37</f>
        <v>47251</v>
      </c>
      <c r="KR37" s="650">
        <f t="shared" si="988"/>
        <v>48526</v>
      </c>
      <c r="KS37" s="650">
        <f t="shared" si="988"/>
        <v>49289</v>
      </c>
      <c r="KT37" s="650">
        <f t="shared" si="988"/>
        <v>49977</v>
      </c>
      <c r="KU37" s="650">
        <f t="shared" si="988"/>
        <v>51034</v>
      </c>
      <c r="KV37" s="650">
        <f t="shared" si="988"/>
        <v>50934</v>
      </c>
      <c r="KW37" s="650">
        <f t="shared" si="988"/>
        <v>76037</v>
      </c>
      <c r="KX37" s="650">
        <f t="shared" si="988"/>
        <v>50695</v>
      </c>
      <c r="KY37" s="650">
        <f t="shared" si="988"/>
        <v>51105</v>
      </c>
      <c r="KZ37" s="650">
        <f t="shared" si="988"/>
        <v>52499</v>
      </c>
      <c r="LA37" s="650">
        <f t="shared" si="988"/>
        <v>53303</v>
      </c>
      <c r="LB37" s="650">
        <f t="shared" si="988"/>
        <v>54184</v>
      </c>
      <c r="LC37" s="742">
        <f t="shared" ref="LC37:LN40" si="989">BZ37</f>
        <v>81645</v>
      </c>
      <c r="LD37" s="742">
        <f t="shared" si="989"/>
        <v>54094</v>
      </c>
      <c r="LE37" s="742">
        <f t="shared" si="989"/>
        <v>53651</v>
      </c>
      <c r="LF37" s="742">
        <f t="shared" si="989"/>
        <v>53742</v>
      </c>
      <c r="LG37" s="742">
        <f t="shared" si="989"/>
        <v>53448</v>
      </c>
      <c r="LH37" s="742">
        <f t="shared" si="989"/>
        <v>79347</v>
      </c>
      <c r="LI37" s="742">
        <f t="shared" si="989"/>
        <v>55371</v>
      </c>
      <c r="LJ37" s="742">
        <f t="shared" si="989"/>
        <v>51241</v>
      </c>
      <c r="LK37" s="742">
        <f t="shared" si="989"/>
        <v>50664</v>
      </c>
      <c r="LL37" s="742">
        <f t="shared" si="989"/>
        <v>51333</v>
      </c>
      <c r="LM37" s="742">
        <f t="shared" si="989"/>
        <v>51619</v>
      </c>
      <c r="LN37" s="742">
        <f t="shared" si="989"/>
        <v>51894</v>
      </c>
      <c r="LO37" s="792">
        <f t="shared" ref="LO37:LZ40" si="990">CN37</f>
        <v>78613</v>
      </c>
      <c r="LP37" s="792">
        <f t="shared" si="990"/>
        <v>49027</v>
      </c>
      <c r="LQ37" s="792">
        <f t="shared" si="990"/>
        <v>47945</v>
      </c>
      <c r="LR37" s="792">
        <f t="shared" si="990"/>
        <v>51525</v>
      </c>
      <c r="LS37" s="792">
        <f t="shared" si="990"/>
        <v>51274</v>
      </c>
      <c r="LT37" s="792">
        <f t="shared" si="990"/>
        <v>70940</v>
      </c>
      <c r="LU37" s="792">
        <f t="shared" si="990"/>
        <v>55371</v>
      </c>
      <c r="LV37" s="792">
        <f t="shared" si="990"/>
        <v>50515</v>
      </c>
      <c r="LW37" s="792">
        <f t="shared" si="990"/>
        <v>50800</v>
      </c>
      <c r="LX37" s="792">
        <f t="shared" si="990"/>
        <v>50995</v>
      </c>
      <c r="LY37" s="792">
        <f t="shared" si="990"/>
        <v>51075</v>
      </c>
      <c r="LZ37" s="792">
        <f t="shared" si="990"/>
        <v>77804</v>
      </c>
      <c r="MA37" s="967">
        <f t="shared" ref="MA37:ML40" si="991">DB37</f>
        <v>52264</v>
      </c>
      <c r="MB37" s="967">
        <f t="shared" si="991"/>
        <v>52250</v>
      </c>
      <c r="MC37" s="967">
        <f t="shared" si="991"/>
        <v>52283</v>
      </c>
      <c r="MD37" s="967">
        <f t="shared" si="991"/>
        <v>55484</v>
      </c>
      <c r="ME37" s="967">
        <f t="shared" si="991"/>
        <v>54886</v>
      </c>
      <c r="MF37" s="967">
        <f t="shared" si="991"/>
        <v>81839</v>
      </c>
      <c r="MG37" s="967">
        <f t="shared" si="991"/>
        <v>54440</v>
      </c>
      <c r="MH37" s="967">
        <f t="shared" si="991"/>
        <v>54066</v>
      </c>
      <c r="MI37" s="967">
        <f t="shared" si="991"/>
        <v>54179</v>
      </c>
      <c r="MJ37" s="967">
        <f t="shared" si="991"/>
        <v>54962</v>
      </c>
      <c r="MK37" s="967">
        <f t="shared" si="991"/>
        <v>55319</v>
      </c>
      <c r="ML37" s="967">
        <f t="shared" si="991"/>
        <v>84151</v>
      </c>
      <c r="MM37" s="989">
        <f t="shared" ref="MM37:MX40" si="992">DP37</f>
        <v>56515</v>
      </c>
      <c r="MN37" s="989">
        <f t="shared" si="992"/>
        <v>56055</v>
      </c>
      <c r="MO37" s="989">
        <f t="shared" si="992"/>
        <v>55652</v>
      </c>
      <c r="MP37" s="989">
        <f t="shared" si="992"/>
        <v>55665</v>
      </c>
      <c r="MQ37" s="989">
        <f t="shared" si="992"/>
        <v>80205</v>
      </c>
      <c r="MR37" s="989">
        <f t="shared" si="992"/>
        <v>55424</v>
      </c>
      <c r="MS37" s="989">
        <f t="shared" si="992"/>
        <v>53888</v>
      </c>
      <c r="MT37" s="989">
        <f t="shared" si="992"/>
        <v>53622</v>
      </c>
      <c r="MU37" s="989">
        <f t="shared" si="992"/>
        <v>53895</v>
      </c>
      <c r="MV37" s="989">
        <f t="shared" si="992"/>
        <v>82433</v>
      </c>
      <c r="MW37" s="989">
        <f t="shared" si="992"/>
        <v>55460</v>
      </c>
      <c r="MX37" s="989">
        <f t="shared" si="992"/>
        <v>55694</v>
      </c>
      <c r="MY37" s="1029">
        <f t="shared" ref="MY37:NJ40" si="993">ED37</f>
        <v>56152</v>
      </c>
      <c r="MZ37" s="1029">
        <f t="shared" si="993"/>
        <v>55939</v>
      </c>
      <c r="NA37" s="1029">
        <f t="shared" si="993"/>
        <v>55142</v>
      </c>
      <c r="NB37" s="1029">
        <f t="shared" si="993"/>
        <v>75503</v>
      </c>
      <c r="NC37" s="1029">
        <f t="shared" si="993"/>
        <v>54770</v>
      </c>
      <c r="ND37" s="1029">
        <f t="shared" si="993"/>
        <v>54452</v>
      </c>
      <c r="NE37" s="1029">
        <f t="shared" si="993"/>
        <v>54212</v>
      </c>
      <c r="NF37" s="1029">
        <f t="shared" si="993"/>
        <v>54519</v>
      </c>
      <c r="NG37" s="1029">
        <f t="shared" si="993"/>
        <v>54591</v>
      </c>
      <c r="NH37" s="1029">
        <f t="shared" si="993"/>
        <v>55261</v>
      </c>
      <c r="NI37" s="1029">
        <f t="shared" si="993"/>
        <v>83527</v>
      </c>
      <c r="NJ37" s="1029">
        <f t="shared" si="993"/>
        <v>56321</v>
      </c>
      <c r="NK37" s="1116">
        <f t="shared" ref="NK37:NV40" si="994">ER37</f>
        <v>52362</v>
      </c>
      <c r="NL37" s="1116">
        <f t="shared" si="994"/>
        <v>52820</v>
      </c>
      <c r="NM37" s="1116">
        <f t="shared" si="994"/>
        <v>53041</v>
      </c>
      <c r="NN37" s="1116">
        <f t="shared" si="994"/>
        <v>81233</v>
      </c>
      <c r="NO37" s="1116">
        <f t="shared" si="994"/>
        <v>54134</v>
      </c>
      <c r="NP37" s="1116">
        <f t="shared" si="994"/>
        <v>54433</v>
      </c>
      <c r="NQ37" s="1116">
        <f t="shared" si="994"/>
        <v>54364</v>
      </c>
      <c r="NR37" s="1116">
        <f t="shared" si="994"/>
        <v>54096</v>
      </c>
      <c r="NS37" s="1116">
        <f t="shared" si="994"/>
        <v>54045</v>
      </c>
      <c r="NT37" s="1116">
        <f t="shared" si="994"/>
        <v>81916</v>
      </c>
      <c r="NU37" s="1116">
        <f t="shared" si="994"/>
        <v>55183</v>
      </c>
      <c r="NV37" s="1116">
        <f t="shared" si="994"/>
        <v>55620</v>
      </c>
      <c r="NW37" s="1201">
        <f t="shared" ref="NW37:OH40" si="995">FF37</f>
        <v>55744</v>
      </c>
      <c r="NX37" s="1201">
        <f t="shared" si="995"/>
        <v>56801</v>
      </c>
      <c r="NY37" s="1201">
        <f t="shared" si="995"/>
        <v>56065</v>
      </c>
      <c r="NZ37" s="1201">
        <f t="shared" si="995"/>
        <v>83388</v>
      </c>
      <c r="OA37" s="1201">
        <f t="shared" si="995"/>
        <v>54765</v>
      </c>
      <c r="OB37" s="1201">
        <f t="shared" si="995"/>
        <v>53315</v>
      </c>
      <c r="OC37" s="1201">
        <f t="shared" si="995"/>
        <v>54228</v>
      </c>
      <c r="OD37" s="1201">
        <f t="shared" si="995"/>
        <v>53385</v>
      </c>
      <c r="OE37" s="1201">
        <f t="shared" si="995"/>
        <v>53709</v>
      </c>
      <c r="OF37" s="1201">
        <f t="shared" si="995"/>
        <v>81285</v>
      </c>
      <c r="OG37" s="1201">
        <f t="shared" si="995"/>
        <v>54388</v>
      </c>
      <c r="OH37" s="1201">
        <f t="shared" si="995"/>
        <v>54645</v>
      </c>
      <c r="OI37" s="1271">
        <f>FT37</f>
        <v>55517</v>
      </c>
      <c r="OJ37" s="1271">
        <f t="shared" ref="OJ37:ON40" si="996">FU37</f>
        <v>0</v>
      </c>
      <c r="OK37" s="1271">
        <f t="shared" si="996"/>
        <v>0</v>
      </c>
      <c r="OL37" s="1271">
        <f t="shared" si="996"/>
        <v>0</v>
      </c>
      <c r="OM37" s="1271">
        <f t="shared" si="996"/>
        <v>0</v>
      </c>
      <c r="ON37" s="1271">
        <f t="shared" si="996"/>
        <v>0</v>
      </c>
      <c r="OO37" s="1271">
        <f t="shared" ref="OO37:OT40" si="997">FZ37</f>
        <v>0</v>
      </c>
      <c r="OP37" s="1271">
        <f t="shared" si="997"/>
        <v>0</v>
      </c>
      <c r="OQ37" s="1271">
        <f t="shared" si="997"/>
        <v>0</v>
      </c>
      <c r="OR37" s="1271">
        <f t="shared" si="997"/>
        <v>0</v>
      </c>
      <c r="OS37" s="1271">
        <f t="shared" si="997"/>
        <v>0</v>
      </c>
      <c r="OT37" s="1271">
        <f t="shared" si="997"/>
        <v>0</v>
      </c>
    </row>
    <row r="38" spans="1:410" x14ac:dyDescent="0.3">
      <c r="A38" s="628"/>
      <c r="B38" s="50">
        <v>5.2</v>
      </c>
      <c r="E38" s="1334" t="s">
        <v>218</v>
      </c>
      <c r="F38" s="1334"/>
      <c r="G38" s="1335"/>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c r="FV38" s="20"/>
      <c r="FW38" s="64"/>
      <c r="FX38" s="20"/>
      <c r="FY38" s="64"/>
      <c r="FZ38" s="187"/>
      <c r="GA38" s="64"/>
      <c r="GB38" s="187"/>
      <c r="GC38" s="64"/>
      <c r="GD38" s="187"/>
      <c r="GE38" s="64"/>
      <c r="GF38" s="125">
        <f>SUM(FT38:GE38)</f>
        <v>57223</v>
      </c>
      <c r="GG38" s="150">
        <f>SUM(FT38:GE38)/$GF$4</f>
        <v>57223</v>
      </c>
      <c r="GH38" s="300">
        <f>ER38-EO38</f>
        <v>9</v>
      </c>
      <c r="GI38" s="1101">
        <f>GH38/EO38</f>
        <v>1.278518055516095E-4</v>
      </c>
      <c r="GJ38" s="300">
        <f>ES38-ER38</f>
        <v>169</v>
      </c>
      <c r="GK38" s="1097">
        <f>GJ38/ER38</f>
        <v>2.4004658892376744E-3</v>
      </c>
      <c r="GL38" s="300">
        <f>ET38-ES38</f>
        <v>35</v>
      </c>
      <c r="GM38" s="1097">
        <f>GL38/ES38</f>
        <v>4.9594740123561749E-4</v>
      </c>
      <c r="GN38" s="300">
        <f>EU38-ET38</f>
        <v>81</v>
      </c>
      <c r="GO38" s="1097">
        <f>GN38/ET38</f>
        <v>1.1471950373192459E-3</v>
      </c>
      <c r="GP38" s="300">
        <f>EV38-EU38</f>
        <v>-67</v>
      </c>
      <c r="GQ38" s="1097">
        <f>GP38/EU38</f>
        <v>-9.4782707107288363E-4</v>
      </c>
      <c r="GR38" s="300">
        <f>EW38-EV38</f>
        <v>6</v>
      </c>
      <c r="GS38" s="1097">
        <f>GR38/EV38</f>
        <v>8.4960564138145879E-5</v>
      </c>
      <c r="GT38" s="300">
        <f>EX38-EW38</f>
        <v>237</v>
      </c>
      <c r="GU38" s="1154">
        <f>GT38/EW38</f>
        <v>3.3556571849292765E-3</v>
      </c>
      <c r="GV38" s="300">
        <f>EY38-EX38</f>
        <v>-146</v>
      </c>
      <c r="GW38" s="1097">
        <f>GV38/EX38</f>
        <v>-2.0602844885978778E-3</v>
      </c>
      <c r="GX38" s="300">
        <f>EZ38-EY38</f>
        <v>-130</v>
      </c>
      <c r="GY38" s="1097">
        <f>GX38/EY38</f>
        <v>-1.8382872818801437E-3</v>
      </c>
      <c r="GZ38" s="300">
        <f>FA38-EZ38</f>
        <v>-179</v>
      </c>
      <c r="HA38" s="1097">
        <f>GZ38/EZ38</f>
        <v>-2.535841786139287E-3</v>
      </c>
      <c r="HB38" s="300">
        <f>FB38-FA38</f>
        <v>-132</v>
      </c>
      <c r="HC38" s="1097">
        <f>HB38/FA38</f>
        <v>-1.8747603289352213E-3</v>
      </c>
      <c r="HD38" s="300">
        <f>FC38-FB38</f>
        <v>-209</v>
      </c>
      <c r="HE38" s="1097">
        <f>HD38/FB38</f>
        <v>-2.9739459567141454E-3</v>
      </c>
      <c r="HF38" s="1237">
        <f>FF38-FC38</f>
        <v>-163</v>
      </c>
      <c r="HG38" s="342">
        <f>HF38/FC38</f>
        <v>-2.3263115830336246E-3</v>
      </c>
      <c r="HH38" s="1237">
        <f>FG38-FF38</f>
        <v>-230</v>
      </c>
      <c r="HI38" s="342">
        <f>HH38/FF38</f>
        <v>-3.290179529361276E-3</v>
      </c>
      <c r="HJ38" s="1237">
        <f>FH38-FG38</f>
        <v>-535</v>
      </c>
      <c r="HK38" s="342">
        <f>HJ38/FG38</f>
        <v>-7.6785073555794758E-3</v>
      </c>
      <c r="HL38" s="1237">
        <f>FI38-FH38</f>
        <v>-363</v>
      </c>
      <c r="HM38" s="342">
        <f>HL38/FH38</f>
        <v>-5.250216951113682E-3</v>
      </c>
      <c r="HN38" s="1237">
        <f>FJ38-FI38</f>
        <v>-595</v>
      </c>
      <c r="HO38" s="342">
        <f>HN38/FI38</f>
        <v>-8.6511479128196928E-3</v>
      </c>
      <c r="HP38" s="1237">
        <f>FK38-FJ38</f>
        <v>336</v>
      </c>
      <c r="HQ38" s="342">
        <f>HP38/FJ38</f>
        <v>4.9279868587017101E-3</v>
      </c>
      <c r="HR38" s="1237">
        <f>FL38-FK38</f>
        <v>-8372</v>
      </c>
      <c r="HS38" s="342">
        <f>HR38/FK38</f>
        <v>-0.12218687060334511</v>
      </c>
      <c r="HT38" s="1237">
        <f>FM38-FL38</f>
        <v>-1329</v>
      </c>
      <c r="HU38" s="342">
        <f>HT38/FL38</f>
        <v>-2.2096232500914442E-2</v>
      </c>
      <c r="HV38" s="1237">
        <f>FN38-FM38</f>
        <v>-4195</v>
      </c>
      <c r="HW38" s="342">
        <f>HV38/FM38</f>
        <v>-7.1322916843769665E-2</v>
      </c>
      <c r="HX38" s="1237">
        <f>FO38-FN38</f>
        <v>3563</v>
      </c>
      <c r="HY38" s="342">
        <f>HX38/FN38</f>
        <v>6.5230127055032769E-2</v>
      </c>
      <c r="HZ38" s="1237">
        <f>FP38-FO38</f>
        <v>-576</v>
      </c>
      <c r="IA38" s="342">
        <f>HZ38/FO38</f>
        <v>-9.8994586233565347E-3</v>
      </c>
      <c r="IB38" s="1237">
        <f>FQ38-FP38</f>
        <v>160</v>
      </c>
      <c r="IC38" s="342">
        <f>IB38/FP38</f>
        <v>2.7773438178062457E-3</v>
      </c>
      <c r="ID38" s="1237">
        <f>FT38-FQ38</f>
        <v>-546</v>
      </c>
      <c r="IE38" s="342">
        <f>ID38/FQ38</f>
        <v>-9.4514358912219359E-3</v>
      </c>
      <c r="IF38" s="1237">
        <f>FU38-FT38</f>
        <v>-57223</v>
      </c>
      <c r="IG38" s="342">
        <f>IF38/FT38</f>
        <v>-1</v>
      </c>
      <c r="IH38" s="1237">
        <f>FX38-FU38</f>
        <v>0</v>
      </c>
      <c r="II38" s="342" t="e">
        <f>IH38/FU38</f>
        <v>#DIV/0!</v>
      </c>
      <c r="IJ38" s="1237">
        <f>FZ38-FV38</f>
        <v>0</v>
      </c>
      <c r="IK38" s="342" t="e">
        <f>IJ38/FV38</f>
        <v>#DIV/0!</v>
      </c>
      <c r="IL38" s="1237">
        <f>FX38-FW38</f>
        <v>0</v>
      </c>
      <c r="IM38" s="342" t="e">
        <f>IL38/FW38</f>
        <v>#DIV/0!</v>
      </c>
      <c r="IN38" s="1237">
        <f>FY38-FX38</f>
        <v>0</v>
      </c>
      <c r="IO38" s="342" t="e">
        <f>IN38/FX38</f>
        <v>#DIV/0!</v>
      </c>
      <c r="IP38" s="1237">
        <f>FZ38-FY38</f>
        <v>0</v>
      </c>
      <c r="IQ38" s="342" t="e">
        <f>IP38/FY38</f>
        <v>#DIV/0!</v>
      </c>
      <c r="IR38" s="1237">
        <f>GA38-FZ38</f>
        <v>0</v>
      </c>
      <c r="IS38" s="1292" t="e">
        <f>IR38/FZ38</f>
        <v>#DIV/0!</v>
      </c>
      <c r="IT38" s="1237">
        <f>GB38-GA38</f>
        <v>0</v>
      </c>
      <c r="IU38" s="342" t="e">
        <f>IT38/GA38</f>
        <v>#DIV/0!</v>
      </c>
      <c r="IV38" s="1237">
        <f>GC38-GB38</f>
        <v>0</v>
      </c>
      <c r="IW38" s="342" t="e">
        <f>IV38/GB38</f>
        <v>#DIV/0!</v>
      </c>
      <c r="IX38" s="1237">
        <f>GD38-GC38</f>
        <v>0</v>
      </c>
      <c r="IY38" s="342" t="e">
        <f>IX38/GC38</f>
        <v>#DIV/0!</v>
      </c>
      <c r="IZ38" s="1237">
        <f>GE38-GD38</f>
        <v>0</v>
      </c>
      <c r="JA38" s="1306" t="e">
        <f>IZ38/GD38</f>
        <v>#DIV/0!</v>
      </c>
      <c r="JB38" s="1237">
        <f>FF38</f>
        <v>69905</v>
      </c>
      <c r="JC38" s="881">
        <f>FT38</f>
        <v>57223</v>
      </c>
      <c r="JD38" s="110">
        <f>JC38-JB38</f>
        <v>-12682</v>
      </c>
      <c r="JE38" s="100">
        <f>IF(ISERROR(JD38/JB38),0,JD38/JB38)</f>
        <v>-0.18141763822330306</v>
      </c>
      <c r="JF38" s="1174"/>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986"/>
        <v>66939</v>
      </c>
      <c r="JT38" s="241">
        <f t="shared" si="986"/>
        <v>67087</v>
      </c>
      <c r="JU38" s="241">
        <f t="shared" si="986"/>
        <v>66975</v>
      </c>
      <c r="JV38" s="241">
        <f t="shared" si="986"/>
        <v>67127</v>
      </c>
      <c r="JW38" s="241">
        <f t="shared" si="986"/>
        <v>67090</v>
      </c>
      <c r="JX38" s="241">
        <f t="shared" si="986"/>
        <v>67187</v>
      </c>
      <c r="JY38" s="241">
        <f t="shared" si="986"/>
        <v>67481</v>
      </c>
      <c r="JZ38" s="241">
        <f t="shared" si="986"/>
        <v>67398</v>
      </c>
      <c r="KA38" s="241">
        <f t="shared" si="986"/>
        <v>67510</v>
      </c>
      <c r="KB38" s="241">
        <f t="shared" si="986"/>
        <v>67572</v>
      </c>
      <c r="KC38" s="241">
        <f t="shared" si="986"/>
        <v>67513</v>
      </c>
      <c r="KD38" s="241">
        <f t="shared" si="986"/>
        <v>67388</v>
      </c>
      <c r="KE38" s="241">
        <f t="shared" si="987"/>
        <v>67305</v>
      </c>
      <c r="KF38" s="241">
        <f t="shared" si="987"/>
        <v>67180</v>
      </c>
      <c r="KG38" s="241">
        <f t="shared" si="987"/>
        <v>67056</v>
      </c>
      <c r="KH38" s="241">
        <f t="shared" si="987"/>
        <v>66898</v>
      </c>
      <c r="KI38" s="241">
        <f t="shared" si="987"/>
        <v>66770</v>
      </c>
      <c r="KJ38" s="241">
        <f t="shared" si="987"/>
        <v>66689</v>
      </c>
      <c r="KK38" s="241">
        <f t="shared" si="987"/>
        <v>66733</v>
      </c>
      <c r="KL38" s="241">
        <f t="shared" si="987"/>
        <v>66530</v>
      </c>
      <c r="KM38" s="241">
        <f t="shared" si="987"/>
        <v>66537</v>
      </c>
      <c r="KN38" s="241">
        <f t="shared" si="987"/>
        <v>66605</v>
      </c>
      <c r="KO38" s="241">
        <f t="shared" si="987"/>
        <v>66593</v>
      </c>
      <c r="KP38" s="241">
        <f t="shared" si="987"/>
        <v>66703</v>
      </c>
      <c r="KQ38" s="650">
        <f t="shared" si="988"/>
        <v>66583</v>
      </c>
      <c r="KR38" s="650">
        <f t="shared" si="988"/>
        <v>66888</v>
      </c>
      <c r="KS38" s="650">
        <f t="shared" si="988"/>
        <v>66586</v>
      </c>
      <c r="KT38" s="650">
        <f t="shared" si="988"/>
        <v>66623</v>
      </c>
      <c r="KU38" s="650">
        <f t="shared" si="988"/>
        <v>66430</v>
      </c>
      <c r="KV38" s="650">
        <f t="shared" si="988"/>
        <v>66359</v>
      </c>
      <c r="KW38" s="650">
        <f t="shared" si="988"/>
        <v>66530</v>
      </c>
      <c r="KX38" s="650">
        <f t="shared" si="988"/>
        <v>66357</v>
      </c>
      <c r="KY38" s="650">
        <f t="shared" si="988"/>
        <v>66366</v>
      </c>
      <c r="KZ38" s="650">
        <f t="shared" si="988"/>
        <v>66490</v>
      </c>
      <c r="LA38" s="650">
        <f t="shared" si="988"/>
        <v>66533</v>
      </c>
      <c r="LB38" s="650">
        <f t="shared" si="988"/>
        <v>66950</v>
      </c>
      <c r="LC38" s="742">
        <f t="shared" si="989"/>
        <v>66972</v>
      </c>
      <c r="LD38" s="742">
        <f t="shared" si="989"/>
        <v>67087</v>
      </c>
      <c r="LE38" s="742">
        <f t="shared" si="989"/>
        <v>67004</v>
      </c>
      <c r="LF38" s="742">
        <f t="shared" si="989"/>
        <v>66983</v>
      </c>
      <c r="LG38" s="742">
        <f t="shared" si="989"/>
        <v>67036</v>
      </c>
      <c r="LH38" s="742">
        <f t="shared" si="989"/>
        <v>67583</v>
      </c>
      <c r="LI38" s="742">
        <f t="shared" si="989"/>
        <v>67306</v>
      </c>
      <c r="LJ38" s="742">
        <f t="shared" si="989"/>
        <v>67372</v>
      </c>
      <c r="LK38" s="742">
        <f t="shared" si="989"/>
        <v>67329</v>
      </c>
      <c r="LL38" s="742">
        <f t="shared" si="989"/>
        <v>67258</v>
      </c>
      <c r="LM38" s="742">
        <f t="shared" si="989"/>
        <v>67213</v>
      </c>
      <c r="LN38" s="742">
        <f t="shared" si="989"/>
        <v>67404</v>
      </c>
      <c r="LO38" s="792">
        <f t="shared" si="990"/>
        <v>67177</v>
      </c>
      <c r="LP38" s="792">
        <f t="shared" si="990"/>
        <v>67179</v>
      </c>
      <c r="LQ38" s="792">
        <f t="shared" si="990"/>
        <v>67084</v>
      </c>
      <c r="LR38" s="792">
        <f t="shared" si="990"/>
        <v>67628</v>
      </c>
      <c r="LS38" s="792">
        <f t="shared" si="990"/>
        <v>67334</v>
      </c>
      <c r="LT38" s="792">
        <f t="shared" si="990"/>
        <v>67523</v>
      </c>
      <c r="LU38" s="792">
        <f t="shared" si="990"/>
        <v>67306</v>
      </c>
      <c r="LV38" s="792">
        <f t="shared" si="990"/>
        <v>67836</v>
      </c>
      <c r="LW38" s="792">
        <f t="shared" si="990"/>
        <v>67894</v>
      </c>
      <c r="LX38" s="792">
        <f t="shared" si="990"/>
        <v>67953</v>
      </c>
      <c r="LY38" s="792">
        <f t="shared" si="990"/>
        <v>68059</v>
      </c>
      <c r="LZ38" s="792">
        <f t="shared" si="990"/>
        <v>68098</v>
      </c>
      <c r="MA38" s="967">
        <f t="shared" si="991"/>
        <v>68069</v>
      </c>
      <c r="MB38" s="967">
        <f t="shared" si="991"/>
        <v>68189</v>
      </c>
      <c r="MC38" s="967">
        <f t="shared" si="991"/>
        <v>68174</v>
      </c>
      <c r="MD38" s="967">
        <f t="shared" si="991"/>
        <v>68212</v>
      </c>
      <c r="ME38" s="967">
        <f t="shared" si="991"/>
        <v>68226</v>
      </c>
      <c r="MF38" s="967">
        <f t="shared" si="991"/>
        <v>68835</v>
      </c>
      <c r="MG38" s="967">
        <f t="shared" si="991"/>
        <v>68309</v>
      </c>
      <c r="MH38" s="967">
        <f t="shared" si="991"/>
        <v>68360</v>
      </c>
      <c r="MI38" s="967">
        <f t="shared" si="991"/>
        <v>68253</v>
      </c>
      <c r="MJ38" s="967">
        <f t="shared" si="991"/>
        <v>68242</v>
      </c>
      <c r="MK38" s="967">
        <f t="shared" si="991"/>
        <v>68312</v>
      </c>
      <c r="ML38" s="967">
        <f t="shared" si="991"/>
        <v>68368</v>
      </c>
      <c r="MM38" s="989">
        <f t="shared" si="992"/>
        <v>68726</v>
      </c>
      <c r="MN38" s="989">
        <f t="shared" si="992"/>
        <v>68754</v>
      </c>
      <c r="MO38" s="989">
        <f t="shared" si="992"/>
        <v>68557</v>
      </c>
      <c r="MP38" s="989">
        <f t="shared" si="992"/>
        <v>68645</v>
      </c>
      <c r="MQ38" s="989">
        <f t="shared" si="992"/>
        <v>68547</v>
      </c>
      <c r="MR38" s="989">
        <f t="shared" si="992"/>
        <v>68376</v>
      </c>
      <c r="MS38" s="989">
        <f t="shared" si="992"/>
        <v>68574</v>
      </c>
      <c r="MT38" s="989">
        <f t="shared" si="992"/>
        <v>68577</v>
      </c>
      <c r="MU38" s="989">
        <f t="shared" si="992"/>
        <v>68560</v>
      </c>
      <c r="MV38" s="989">
        <f t="shared" si="992"/>
        <v>68654</v>
      </c>
      <c r="MW38" s="989">
        <f t="shared" si="992"/>
        <v>68620</v>
      </c>
      <c r="MX38" s="989">
        <f t="shared" si="992"/>
        <v>68895</v>
      </c>
      <c r="MY38" s="1029">
        <f t="shared" si="993"/>
        <v>69020</v>
      </c>
      <c r="MZ38" s="1029">
        <f t="shared" si="993"/>
        <v>69056</v>
      </c>
      <c r="NA38" s="1029">
        <f t="shared" si="993"/>
        <v>69925</v>
      </c>
      <c r="NB38" s="1029">
        <f t="shared" si="993"/>
        <v>69609</v>
      </c>
      <c r="NC38" s="1029">
        <f t="shared" si="993"/>
        <v>69552</v>
      </c>
      <c r="ND38" s="1029">
        <f t="shared" si="993"/>
        <v>69536</v>
      </c>
      <c r="NE38" s="1029">
        <f t="shared" si="993"/>
        <v>69882</v>
      </c>
      <c r="NF38" s="1029">
        <f t="shared" si="993"/>
        <v>69962</v>
      </c>
      <c r="NG38" s="1029">
        <f t="shared" si="993"/>
        <v>70076</v>
      </c>
      <c r="NH38" s="1029">
        <f t="shared" si="993"/>
        <v>70081</v>
      </c>
      <c r="NI38" s="1029">
        <f t="shared" si="993"/>
        <v>70141</v>
      </c>
      <c r="NJ38" s="1029">
        <f t="shared" si="993"/>
        <v>70394</v>
      </c>
      <c r="NK38" s="1116">
        <f t="shared" si="994"/>
        <v>70403</v>
      </c>
      <c r="NL38" s="1116">
        <f t="shared" si="994"/>
        <v>70572</v>
      </c>
      <c r="NM38" s="1116">
        <f t="shared" si="994"/>
        <v>70607</v>
      </c>
      <c r="NN38" s="1116">
        <f t="shared" si="994"/>
        <v>70688</v>
      </c>
      <c r="NO38" s="1116">
        <f t="shared" si="994"/>
        <v>70621</v>
      </c>
      <c r="NP38" s="1116">
        <f t="shared" si="994"/>
        <v>70627</v>
      </c>
      <c r="NQ38" s="1116">
        <f t="shared" si="994"/>
        <v>70864</v>
      </c>
      <c r="NR38" s="1116">
        <f t="shared" si="994"/>
        <v>70718</v>
      </c>
      <c r="NS38" s="1116">
        <f t="shared" si="994"/>
        <v>70588</v>
      </c>
      <c r="NT38" s="1116">
        <f t="shared" si="994"/>
        <v>70409</v>
      </c>
      <c r="NU38" s="1116">
        <f t="shared" si="994"/>
        <v>70277</v>
      </c>
      <c r="NV38" s="1116">
        <f t="shared" si="994"/>
        <v>70068</v>
      </c>
      <c r="NW38" s="1201">
        <f t="shared" si="995"/>
        <v>69905</v>
      </c>
      <c r="NX38" s="1201">
        <f t="shared" si="995"/>
        <v>69675</v>
      </c>
      <c r="NY38" s="1201">
        <f t="shared" si="995"/>
        <v>69140</v>
      </c>
      <c r="NZ38" s="1201">
        <f t="shared" si="995"/>
        <v>68777</v>
      </c>
      <c r="OA38" s="1201">
        <f t="shared" si="995"/>
        <v>68182</v>
      </c>
      <c r="OB38" s="1201">
        <f t="shared" si="995"/>
        <v>68518</v>
      </c>
      <c r="OC38" s="1201">
        <f t="shared" si="995"/>
        <v>60146</v>
      </c>
      <c r="OD38" s="1201">
        <f t="shared" si="995"/>
        <v>58817</v>
      </c>
      <c r="OE38" s="1201">
        <f t="shared" si="995"/>
        <v>54622</v>
      </c>
      <c r="OF38" s="1201">
        <f t="shared" si="995"/>
        <v>58185</v>
      </c>
      <c r="OG38" s="1201">
        <f t="shared" si="995"/>
        <v>57609</v>
      </c>
      <c r="OH38" s="1201">
        <f t="shared" si="995"/>
        <v>57769</v>
      </c>
      <c r="OI38" s="1271">
        <f>FT38</f>
        <v>57223</v>
      </c>
      <c r="OJ38" s="1271">
        <f t="shared" si="996"/>
        <v>0</v>
      </c>
      <c r="OK38" s="1271">
        <f t="shared" si="996"/>
        <v>0</v>
      </c>
      <c r="OL38" s="1271">
        <f t="shared" si="996"/>
        <v>0</v>
      </c>
      <c r="OM38" s="1271">
        <f t="shared" si="996"/>
        <v>0</v>
      </c>
      <c r="ON38" s="1271">
        <f t="shared" si="996"/>
        <v>0</v>
      </c>
      <c r="OO38" s="1271">
        <f t="shared" si="997"/>
        <v>0</v>
      </c>
      <c r="OP38" s="1271">
        <f t="shared" si="997"/>
        <v>0</v>
      </c>
      <c r="OQ38" s="1271">
        <f t="shared" si="997"/>
        <v>0</v>
      </c>
      <c r="OR38" s="1271">
        <f t="shared" si="997"/>
        <v>0</v>
      </c>
      <c r="OS38" s="1271">
        <f t="shared" si="997"/>
        <v>0</v>
      </c>
      <c r="OT38" s="1271">
        <f t="shared" si="997"/>
        <v>0</v>
      </c>
    </row>
    <row r="39" spans="1:410" s="25" customFormat="1" x14ac:dyDescent="0.3">
      <c r="A39" s="628"/>
      <c r="B39" s="52">
        <v>5.3</v>
      </c>
      <c r="C39" s="24"/>
      <c r="D39" s="24"/>
      <c r="E39" s="1342" t="s">
        <v>156</v>
      </c>
      <c r="F39" s="1342"/>
      <c r="G39" s="1343"/>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98">SUM(V37:V38)</f>
        <v>125806</v>
      </c>
      <c r="W39" s="65">
        <f t="shared" si="998"/>
        <v>158093</v>
      </c>
      <c r="X39" s="30">
        <f t="shared" si="998"/>
        <v>127601</v>
      </c>
      <c r="Y39" s="65">
        <f t="shared" si="998"/>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99">SUM(AK37:AK38)</f>
        <v>134889</v>
      </c>
      <c r="AL39" s="30">
        <f t="shared" si="999"/>
        <v>111390</v>
      </c>
      <c r="AM39" s="65">
        <f t="shared" si="999"/>
        <v>111467</v>
      </c>
      <c r="AN39" s="30">
        <f t="shared" si="999"/>
        <v>111297</v>
      </c>
      <c r="AO39" s="65">
        <f t="shared" si="999"/>
        <v>111106</v>
      </c>
      <c r="AP39" s="197">
        <f t="shared" si="999"/>
        <v>111020</v>
      </c>
      <c r="AQ39" s="65">
        <f t="shared" si="999"/>
        <v>132508</v>
      </c>
      <c r="AR39" s="197">
        <f t="shared" si="999"/>
        <v>110944</v>
      </c>
      <c r="AS39" s="65">
        <f t="shared" si="999"/>
        <v>111316</v>
      </c>
      <c r="AT39" s="197">
        <f t="shared" si="999"/>
        <v>111603</v>
      </c>
      <c r="AU39" s="65">
        <f t="shared" si="999"/>
        <v>112436</v>
      </c>
      <c r="AV39" s="126">
        <f>SUM(AJ39:AU39)</f>
        <v>1381525</v>
      </c>
      <c r="AW39" s="145">
        <f>SUM(AJ39:AU39)/$AV$4</f>
        <v>115127.08333333333</v>
      </c>
      <c r="AX39" s="351">
        <f t="shared" ref="AX39:BC39" si="1000">SUM(AX37:AX38)</f>
        <v>112399</v>
      </c>
      <c r="AY39" s="65">
        <f t="shared" si="1000"/>
        <v>133843</v>
      </c>
      <c r="AZ39" s="30">
        <f t="shared" si="1000"/>
        <v>110716</v>
      </c>
      <c r="BA39" s="65">
        <f t="shared" si="1000"/>
        <v>110651</v>
      </c>
      <c r="BB39" s="30">
        <f t="shared" si="1000"/>
        <v>110119</v>
      </c>
      <c r="BC39" s="65">
        <f t="shared" si="1000"/>
        <v>109794</v>
      </c>
      <c r="BD39" s="197">
        <f t="shared" ref="BD39:BI39" si="1001">SUM(BD37:BD38)</f>
        <v>123268</v>
      </c>
      <c r="BE39" s="65">
        <f t="shared" si="1001"/>
        <v>109540</v>
      </c>
      <c r="BF39" s="197">
        <f t="shared" si="1001"/>
        <v>109775</v>
      </c>
      <c r="BG39" s="65">
        <f t="shared" si="1001"/>
        <v>110455</v>
      </c>
      <c r="BH39" s="197">
        <f t="shared" si="1001"/>
        <v>111303</v>
      </c>
      <c r="BI39" s="65">
        <f t="shared" si="1001"/>
        <v>136203</v>
      </c>
      <c r="BJ39" s="126">
        <f>SUM(AX39:BI39)</f>
        <v>1388066</v>
      </c>
      <c r="BK39" s="145">
        <f>SUM(AX39:BI39)/$BJ$4</f>
        <v>115672.16666666667</v>
      </c>
      <c r="BL39" s="351">
        <f t="shared" ref="BL39" si="1002">SUM(BL37:BL38)</f>
        <v>113834</v>
      </c>
      <c r="BM39" s="65">
        <f t="shared" ref="BM39:BN39" si="1003">SUM(BM37:BM38)</f>
        <v>115414</v>
      </c>
      <c r="BN39" s="30">
        <f t="shared" si="1003"/>
        <v>115875</v>
      </c>
      <c r="BO39" s="65">
        <f t="shared" ref="BO39" si="1004">SUM(BO37:BO38)</f>
        <v>116600</v>
      </c>
      <c r="BP39" s="30">
        <f t="shared" ref="BP39:BQ39" si="1005">SUM(BP37:BP38)</f>
        <v>117464</v>
      </c>
      <c r="BQ39" s="65">
        <f t="shared" si="1005"/>
        <v>117293</v>
      </c>
      <c r="BR39" s="197">
        <f t="shared" ref="BR39" si="1006">SUM(BR37:BR38)</f>
        <v>142567</v>
      </c>
      <c r="BS39" s="65">
        <f t="shared" ref="BS39:BT39" si="1007">SUM(BS37:BS38)</f>
        <v>117052</v>
      </c>
      <c r="BT39" s="197">
        <f t="shared" si="1007"/>
        <v>117471</v>
      </c>
      <c r="BU39" s="197">
        <f t="shared" ref="BU39" si="1008">SUM(BU37:BU38)</f>
        <v>118989</v>
      </c>
      <c r="BV39" s="197">
        <f t="shared" ref="BV39:BW39" si="1009">SUM(BV37:BV38)</f>
        <v>119836</v>
      </c>
      <c r="BW39" s="197">
        <f t="shared" si="1009"/>
        <v>121134</v>
      </c>
      <c r="BX39" s="126">
        <f>SUM(BL39:BW39)</f>
        <v>1433529</v>
      </c>
      <c r="BY39" s="145">
        <f>SUM(BL39:BW39)/$BX$4</f>
        <v>119460.75</v>
      </c>
      <c r="BZ39" s="197">
        <f t="shared" ref="BZ39:CA39" si="1010">SUM(BZ37:BZ38)</f>
        <v>148617</v>
      </c>
      <c r="CA39" s="65">
        <f t="shared" si="1010"/>
        <v>121181</v>
      </c>
      <c r="CB39" s="30">
        <f t="shared" ref="CB39:CC39" si="1011">SUM(CB37:CB38)</f>
        <v>120655</v>
      </c>
      <c r="CC39" s="65">
        <f t="shared" si="1011"/>
        <v>120725</v>
      </c>
      <c r="CD39" s="30">
        <f t="shared" ref="CD39:CE39" si="1012">SUM(CD37:CD38)</f>
        <v>120484</v>
      </c>
      <c r="CE39" s="65">
        <f t="shared" si="1012"/>
        <v>146930</v>
      </c>
      <c r="CF39" s="197">
        <f t="shared" ref="CF39:CG39" si="1013">SUM(CF37:CF38)</f>
        <v>122677</v>
      </c>
      <c r="CG39" s="65">
        <f t="shared" si="1013"/>
        <v>118613</v>
      </c>
      <c r="CH39" s="197">
        <f t="shared" ref="CH39:CI39" si="1014">SUM(CH37:CH38)</f>
        <v>117993</v>
      </c>
      <c r="CI39" s="197">
        <f t="shared" si="1014"/>
        <v>118591</v>
      </c>
      <c r="CJ39" s="197">
        <f t="shared" ref="CJ39:CK39" si="1015">SUM(CJ37:CJ38)</f>
        <v>118832</v>
      </c>
      <c r="CK39" s="197">
        <f t="shared" si="1015"/>
        <v>119298</v>
      </c>
      <c r="CL39" s="126">
        <f>SUM(BZ39:CK39)</f>
        <v>1494596</v>
      </c>
      <c r="CM39" s="145">
        <f>SUM(BZ39:CK39)/$CL$4</f>
        <v>124549.66666666667</v>
      </c>
      <c r="CN39" s="197">
        <f t="shared" ref="CN39:CO39" si="1016">SUM(CN37:CN38)</f>
        <v>145790</v>
      </c>
      <c r="CO39" s="65">
        <f t="shared" si="1016"/>
        <v>116206</v>
      </c>
      <c r="CP39" s="30">
        <f t="shared" ref="CP39:CQ39" si="1017">SUM(CP37:CP38)</f>
        <v>115029</v>
      </c>
      <c r="CQ39" s="65">
        <f t="shared" si="1017"/>
        <v>119153</v>
      </c>
      <c r="CR39" s="30">
        <f t="shared" ref="CR39:CS39" si="1018">SUM(CR37:CR38)</f>
        <v>118608</v>
      </c>
      <c r="CS39" s="65">
        <f t="shared" si="1018"/>
        <v>138463</v>
      </c>
      <c r="CT39" s="197">
        <f t="shared" ref="CT39:CU39" si="1019">SUM(CT37:CT38)</f>
        <v>122677</v>
      </c>
      <c r="CU39" s="65">
        <f t="shared" si="1019"/>
        <v>118351</v>
      </c>
      <c r="CV39" s="197">
        <f t="shared" ref="CV39:CW39" si="1020">SUM(CV37:CV38)</f>
        <v>118694</v>
      </c>
      <c r="CW39" s="890">
        <f t="shared" si="1020"/>
        <v>118948</v>
      </c>
      <c r="CX39" s="197">
        <f t="shared" ref="CX39:CY39" si="1021">SUM(CX37:CX38)</f>
        <v>119134</v>
      </c>
      <c r="CY39" s="65">
        <f t="shared" si="1021"/>
        <v>145902</v>
      </c>
      <c r="CZ39" s="126">
        <f>SUM(CN39:CY39)</f>
        <v>1496955</v>
      </c>
      <c r="DA39" s="145">
        <f>SUM(CN39:CY39)/$CZ$4</f>
        <v>124746.25</v>
      </c>
      <c r="DB39" s="197">
        <f t="shared" ref="DB39:DC39" si="1022">SUM(DB37:DB38)</f>
        <v>120333</v>
      </c>
      <c r="DC39" s="65">
        <f t="shared" si="1022"/>
        <v>120439</v>
      </c>
      <c r="DD39" s="30">
        <f t="shared" ref="DD39:DE39" si="1023">SUM(DD37:DD38)</f>
        <v>120457</v>
      </c>
      <c r="DE39" s="65">
        <f t="shared" si="1023"/>
        <v>123696</v>
      </c>
      <c r="DF39" s="30">
        <f t="shared" ref="DF39:DG39" si="1024">SUM(DF37:DF38)</f>
        <v>123112</v>
      </c>
      <c r="DG39" s="65">
        <f t="shared" si="1024"/>
        <v>150674</v>
      </c>
      <c r="DH39" s="197">
        <f t="shared" ref="DH39:DI39" si="1025">SUM(DH37:DH38)</f>
        <v>122749</v>
      </c>
      <c r="DI39" s="65">
        <f t="shared" si="1025"/>
        <v>122426</v>
      </c>
      <c r="DJ39" s="197">
        <f t="shared" ref="DJ39:DK39" si="1026">SUM(DJ37:DJ38)</f>
        <v>122432</v>
      </c>
      <c r="DK39" s="65">
        <f t="shared" si="1026"/>
        <v>123204</v>
      </c>
      <c r="DL39" s="197">
        <f t="shared" ref="DL39:DM39" si="1027">SUM(DL37:DL38)</f>
        <v>123631</v>
      </c>
      <c r="DM39" s="65">
        <f t="shared" si="1027"/>
        <v>152519</v>
      </c>
      <c r="DN39" s="126">
        <f>SUM(DB39:DM39)</f>
        <v>1525672</v>
      </c>
      <c r="DO39" s="145">
        <f>SUM(DB39:DM39)/$DN$4</f>
        <v>127139.33333333333</v>
      </c>
      <c r="DP39" s="197">
        <f t="shared" ref="DP39:DQ39" si="1028">SUM(DP37:DP38)</f>
        <v>125241</v>
      </c>
      <c r="DQ39" s="65">
        <f t="shared" si="1028"/>
        <v>124809</v>
      </c>
      <c r="DR39" s="30">
        <f t="shared" ref="DR39:DS39" si="1029">SUM(DR37:DR38)</f>
        <v>124209</v>
      </c>
      <c r="DS39" s="65">
        <f t="shared" si="1029"/>
        <v>124310</v>
      </c>
      <c r="DT39" s="30">
        <f t="shared" ref="DT39:DU39" si="1030">SUM(DT37:DT38)</f>
        <v>148752</v>
      </c>
      <c r="DU39" s="65">
        <f t="shared" si="1030"/>
        <v>123800</v>
      </c>
      <c r="DV39" s="197">
        <f t="shared" ref="DV39:DW39" si="1031">SUM(DV37:DV38)</f>
        <v>122462</v>
      </c>
      <c r="DW39" s="65">
        <f t="shared" si="1031"/>
        <v>122199</v>
      </c>
      <c r="DX39" s="197">
        <f t="shared" ref="DX39:DY39" si="1032">SUM(DX37:DX38)</f>
        <v>122455</v>
      </c>
      <c r="DY39" s="65">
        <f t="shared" si="1032"/>
        <v>151087</v>
      </c>
      <c r="DZ39" s="197">
        <f t="shared" ref="DZ39:EA39" si="1033">SUM(DZ37:DZ38)</f>
        <v>124080</v>
      </c>
      <c r="EA39" s="65">
        <f t="shared" si="1033"/>
        <v>124589</v>
      </c>
      <c r="EB39" s="126">
        <f>SUM(DP39:EA39)</f>
        <v>1537993</v>
      </c>
      <c r="EC39" s="145">
        <f>SUM(DP39:EA39)/$EB$4</f>
        <v>128166.08333333333</v>
      </c>
      <c r="ED39" s="197">
        <f t="shared" ref="ED39" si="1034">SUM(ED37:ED38)</f>
        <v>125172</v>
      </c>
      <c r="EE39" s="65">
        <f t="shared" ref="EE39:EF39" si="1035">SUM(EE37:EE38)</f>
        <v>124995</v>
      </c>
      <c r="EF39" s="30">
        <f t="shared" si="1035"/>
        <v>125067</v>
      </c>
      <c r="EG39" s="65">
        <f t="shared" ref="EG39:EH39" si="1036">SUM(EG37:EG38)</f>
        <v>145112</v>
      </c>
      <c r="EH39" s="30">
        <f t="shared" si="1036"/>
        <v>124322</v>
      </c>
      <c r="EI39" s="65">
        <f t="shared" ref="EI39:EJ39" si="1037">SUM(EI37:EI38)</f>
        <v>123988</v>
      </c>
      <c r="EJ39" s="197">
        <f t="shared" si="1037"/>
        <v>124094</v>
      </c>
      <c r="EK39" s="65">
        <f t="shared" ref="EK39:EL39" si="1038">SUM(EK37:EK38)</f>
        <v>124481</v>
      </c>
      <c r="EL39" s="197">
        <f t="shared" si="1038"/>
        <v>124667</v>
      </c>
      <c r="EM39" s="65">
        <f t="shared" ref="EM39:EN39" si="1039">SUM(EM37:EM38)</f>
        <v>125342</v>
      </c>
      <c r="EN39" s="197">
        <f t="shared" si="1039"/>
        <v>153668</v>
      </c>
      <c r="EO39" s="65">
        <f t="shared" ref="EO39" si="1040">SUM(EO37:EO38)</f>
        <v>126715</v>
      </c>
      <c r="EP39" s="126">
        <f>SUM(ED39:EO39)</f>
        <v>1547623</v>
      </c>
      <c r="EQ39" s="145">
        <f>SUM(ED39:EO39)/$EP$4</f>
        <v>128968.58333333333</v>
      </c>
      <c r="ER39" s="197">
        <f t="shared" ref="ER39:ES39" si="1041">SUM(ER37:ER38)</f>
        <v>122765</v>
      </c>
      <c r="ES39" s="65">
        <f t="shared" si="1041"/>
        <v>123392</v>
      </c>
      <c r="ET39" s="30">
        <f t="shared" ref="ET39:EU39" si="1042">SUM(ET37:ET38)</f>
        <v>123648</v>
      </c>
      <c r="EU39" s="65">
        <f t="shared" si="1042"/>
        <v>151921</v>
      </c>
      <c r="EV39" s="30">
        <f t="shared" ref="EV39" si="1043">SUM(EV37:EV38)</f>
        <v>124755</v>
      </c>
      <c r="EW39" s="65">
        <f t="shared" ref="EW39:EX39" si="1044">SUM(EW37:EW38)</f>
        <v>125060</v>
      </c>
      <c r="EX39" s="197">
        <f t="shared" si="1044"/>
        <v>125228</v>
      </c>
      <c r="EY39" s="65">
        <f t="shared" ref="EY39" si="1045">SUM(EY37:EY38)</f>
        <v>124814</v>
      </c>
      <c r="EZ39" s="197">
        <f t="shared" ref="EZ39:FA39" si="1046">SUM(EZ37:EZ38)</f>
        <v>124633</v>
      </c>
      <c r="FA39" s="65">
        <f t="shared" si="1046"/>
        <v>152325</v>
      </c>
      <c r="FB39" s="197">
        <f t="shared" ref="FB39:FC39" si="1047">SUM(FB37:FB38)</f>
        <v>125460</v>
      </c>
      <c r="FC39" s="65">
        <f t="shared" si="1047"/>
        <v>125688</v>
      </c>
      <c r="FD39" s="126">
        <f>SUM(ER39:FC39)</f>
        <v>1549689</v>
      </c>
      <c r="FE39" s="145">
        <f>SUM(ER39:FC39)/$FD$4</f>
        <v>129140.75</v>
      </c>
      <c r="FF39" s="197">
        <f t="shared" ref="FF39:FG39" si="1048">SUM(FF37:FF38)</f>
        <v>125649</v>
      </c>
      <c r="FG39" s="65">
        <f t="shared" si="1048"/>
        <v>126476</v>
      </c>
      <c r="FH39" s="30">
        <f t="shared" ref="FH39:FI39" si="1049">SUM(FH37:FH38)</f>
        <v>125205</v>
      </c>
      <c r="FI39" s="65">
        <f t="shared" si="1049"/>
        <v>152165</v>
      </c>
      <c r="FJ39" s="30">
        <f t="shared" ref="FJ39:FK39" si="1050">SUM(FJ37:FJ38)</f>
        <v>122947</v>
      </c>
      <c r="FK39" s="65">
        <f t="shared" si="1050"/>
        <v>121833</v>
      </c>
      <c r="FL39" s="197">
        <f t="shared" ref="FL39:FM39" si="1051">SUM(FL37:FL38)</f>
        <v>114374</v>
      </c>
      <c r="FM39" s="65">
        <f t="shared" si="1051"/>
        <v>112202</v>
      </c>
      <c r="FN39" s="197">
        <f t="shared" ref="FN39:FO39" si="1052">SUM(FN37:FN38)</f>
        <v>108331</v>
      </c>
      <c r="FO39" s="65">
        <f t="shared" si="1052"/>
        <v>139470</v>
      </c>
      <c r="FP39" s="197">
        <f t="shared" ref="FP39:FQ39" si="1053">SUM(FP37:FP38)</f>
        <v>111997</v>
      </c>
      <c r="FQ39" s="65">
        <f t="shared" si="1053"/>
        <v>112414</v>
      </c>
      <c r="FR39" s="126">
        <f>SUM(FF39:FQ39)</f>
        <v>1473063</v>
      </c>
      <c r="FS39" s="145">
        <f>SUM(FF39:FQ39)/$FR$4</f>
        <v>122755.25</v>
      </c>
      <c r="FT39" s="197">
        <f t="shared" ref="FT39" si="1054">SUM(FT37:FT38)</f>
        <v>112740</v>
      </c>
      <c r="FU39" s="65"/>
      <c r="FV39" s="30"/>
      <c r="FW39" s="65"/>
      <c r="FX39" s="30"/>
      <c r="FY39" s="65"/>
      <c r="FZ39" s="197"/>
      <c r="GA39" s="65"/>
      <c r="GB39" s="197"/>
      <c r="GC39" s="65"/>
      <c r="GD39" s="197"/>
      <c r="GE39" s="65"/>
      <c r="GF39" s="126">
        <f>SUM(FT39:GE39)</f>
        <v>112740</v>
      </c>
      <c r="GG39" s="145">
        <f>SUM(FT39:GE39)/$GF$4</f>
        <v>112740</v>
      </c>
      <c r="GH39" s="301">
        <f>ER39-EO39</f>
        <v>-3950</v>
      </c>
      <c r="GI39" s="1111">
        <f>GH39/EO39</f>
        <v>-3.1172315826855541E-2</v>
      </c>
      <c r="GJ39" s="301">
        <f>ES39-ER39</f>
        <v>627</v>
      </c>
      <c r="GK39" s="1100">
        <f>GJ39/ER39</f>
        <v>5.1073188612389521E-3</v>
      </c>
      <c r="GL39" s="301">
        <f>ET39-ES39</f>
        <v>256</v>
      </c>
      <c r="GM39" s="1100">
        <f>GL39/ES39</f>
        <v>2.0746887966804979E-3</v>
      </c>
      <c r="GN39" s="301">
        <f>EU39-ET39</f>
        <v>28273</v>
      </c>
      <c r="GO39" s="1100">
        <f>GN39/ET39</f>
        <v>0.22865715579710144</v>
      </c>
      <c r="GP39" s="301">
        <f>EV39-EU39</f>
        <v>-27166</v>
      </c>
      <c r="GQ39" s="1100">
        <f>GP39/EU39</f>
        <v>-0.17881662179685495</v>
      </c>
      <c r="GR39" s="301">
        <f>EW39-EV39</f>
        <v>305</v>
      </c>
      <c r="GS39" s="1100">
        <f>GR39/EV39</f>
        <v>2.4447917919121478E-3</v>
      </c>
      <c r="GT39" s="301">
        <f>EX39-EW39</f>
        <v>168</v>
      </c>
      <c r="GU39" s="1157">
        <f>GT39/EW39</f>
        <v>1.3433551895090357E-3</v>
      </c>
      <c r="GV39" s="301">
        <f>EY39-EX39</f>
        <v>-414</v>
      </c>
      <c r="GW39" s="1100">
        <f>GV39/EX39</f>
        <v>-3.3059699108825501E-3</v>
      </c>
      <c r="GX39" s="301">
        <f>EZ39-EY39</f>
        <v>-181</v>
      </c>
      <c r="GY39" s="1100">
        <f>GX39/EY39</f>
        <v>-1.4501578348582692E-3</v>
      </c>
      <c r="GZ39" s="301">
        <f>FA39-EZ39</f>
        <v>27692</v>
      </c>
      <c r="HA39" s="1100">
        <f>GZ39/EZ39</f>
        <v>0.22218834498086382</v>
      </c>
      <c r="HB39" s="301">
        <f>FB39-FA39</f>
        <v>-26865</v>
      </c>
      <c r="HC39" s="1100">
        <f>HB39/FA39</f>
        <v>-0.17636632200886262</v>
      </c>
      <c r="HD39" s="301">
        <f>FC39-FB39</f>
        <v>228</v>
      </c>
      <c r="HE39" s="1100">
        <f>HD39/FB39</f>
        <v>1.8173122907699664E-3</v>
      </c>
      <c r="HF39" s="1238">
        <f>FF39-FC39</f>
        <v>-39</v>
      </c>
      <c r="HG39" s="1253">
        <f>HF39/FC39</f>
        <v>-3.1029215199541722E-4</v>
      </c>
      <c r="HH39" s="1238">
        <f>FG39-FF39</f>
        <v>827</v>
      </c>
      <c r="HI39" s="1253">
        <f>HH39/FF39</f>
        <v>6.5818271534194466E-3</v>
      </c>
      <c r="HJ39" s="1238">
        <f>FH39-FG39</f>
        <v>-1271</v>
      </c>
      <c r="HK39" s="1253">
        <f>HJ39/FG39</f>
        <v>-1.0049337423700939E-2</v>
      </c>
      <c r="HL39" s="1238">
        <f>FI39-FH39</f>
        <v>26960</v>
      </c>
      <c r="HM39" s="1253">
        <f>HL39/FH39</f>
        <v>0.21532686394313327</v>
      </c>
      <c r="HN39" s="1238">
        <f>FJ39-FI39</f>
        <v>-29218</v>
      </c>
      <c r="HO39" s="1253">
        <f>HN39/FI39</f>
        <v>-0.19201524660730129</v>
      </c>
      <c r="HP39" s="1238">
        <f>FK39-FJ39</f>
        <v>-1114</v>
      </c>
      <c r="HQ39" s="1253">
        <f>HP39/FJ39</f>
        <v>-9.0608148226471574E-3</v>
      </c>
      <c r="HR39" s="1238">
        <f>FL39-FK39</f>
        <v>-7459</v>
      </c>
      <c r="HS39" s="1253">
        <f>HR39/FK39</f>
        <v>-6.1223149721339867E-2</v>
      </c>
      <c r="HT39" s="1238">
        <f>FM39-FL39</f>
        <v>-2172</v>
      </c>
      <c r="HU39" s="1253">
        <f>HT39/FL39</f>
        <v>-1.8990329970098099E-2</v>
      </c>
      <c r="HV39" s="1238">
        <f>FN39-FM39</f>
        <v>-3871</v>
      </c>
      <c r="HW39" s="1253">
        <f>HV39/FM39</f>
        <v>-3.4500276287410203E-2</v>
      </c>
      <c r="HX39" s="1238">
        <f>FO39-FN39</f>
        <v>31139</v>
      </c>
      <c r="HY39" s="1253">
        <f>HX39/FN39</f>
        <v>0.2874431141593819</v>
      </c>
      <c r="HZ39" s="1238">
        <f>FP39-FO39</f>
        <v>-27473</v>
      </c>
      <c r="IA39" s="1253">
        <f>HZ39/FO39</f>
        <v>-0.19698142969814297</v>
      </c>
      <c r="IB39" s="1238">
        <f>FQ39-FP39</f>
        <v>417</v>
      </c>
      <c r="IC39" s="1253">
        <f>IB39/FP39</f>
        <v>3.72331401733975E-3</v>
      </c>
      <c r="ID39" s="1238">
        <f>FT39-FQ39</f>
        <v>326</v>
      </c>
      <c r="IE39" s="1253">
        <f>ID39/FQ39</f>
        <v>2.8999946625865108E-3</v>
      </c>
      <c r="IF39" s="1238">
        <f>FU39-FT39</f>
        <v>-112740</v>
      </c>
      <c r="IG39" s="1253">
        <f>IF39/FT39</f>
        <v>-1</v>
      </c>
      <c r="IH39" s="1238">
        <f>FX39-FU39</f>
        <v>0</v>
      </c>
      <c r="II39" s="1253" t="e">
        <f>IH39/FU39</f>
        <v>#DIV/0!</v>
      </c>
      <c r="IJ39" s="1238">
        <f>FZ39-FV39</f>
        <v>0</v>
      </c>
      <c r="IK39" s="1253" t="e">
        <f>IJ39/FV39</f>
        <v>#DIV/0!</v>
      </c>
      <c r="IL39" s="1238">
        <f>FX39-FW39</f>
        <v>0</v>
      </c>
      <c r="IM39" s="1253" t="e">
        <f>IL39/FW39</f>
        <v>#DIV/0!</v>
      </c>
      <c r="IN39" s="1238">
        <f>FY39-FX39</f>
        <v>0</v>
      </c>
      <c r="IO39" s="1253" t="e">
        <f>IN39/FX39</f>
        <v>#DIV/0!</v>
      </c>
      <c r="IP39" s="1238">
        <f>FZ39-FY39</f>
        <v>0</v>
      </c>
      <c r="IQ39" s="1253" t="e">
        <f>IP39/FY39</f>
        <v>#DIV/0!</v>
      </c>
      <c r="IR39" s="1238">
        <f>GA39-FZ39</f>
        <v>0</v>
      </c>
      <c r="IS39" s="1297" t="e">
        <f>IR39/FZ39</f>
        <v>#DIV/0!</v>
      </c>
      <c r="IT39" s="1238">
        <f>GB39-GA39</f>
        <v>0</v>
      </c>
      <c r="IU39" s="1253" t="e">
        <f>IT39/GA39</f>
        <v>#DIV/0!</v>
      </c>
      <c r="IV39" s="1238">
        <f>GC39-GB39</f>
        <v>0</v>
      </c>
      <c r="IW39" s="1253" t="e">
        <f>IV39/GB39</f>
        <v>#DIV/0!</v>
      </c>
      <c r="IX39" s="1238">
        <f>GD39-GC39</f>
        <v>0</v>
      </c>
      <c r="IY39" s="1253" t="e">
        <f>IX39/GC39</f>
        <v>#DIV/0!</v>
      </c>
      <c r="IZ39" s="1238">
        <f>GE39-GD39</f>
        <v>0</v>
      </c>
      <c r="JA39" s="1308" t="e">
        <f>IZ39/GD39</f>
        <v>#DIV/0!</v>
      </c>
      <c r="JB39" s="1238">
        <f>FF39</f>
        <v>125649</v>
      </c>
      <c r="JC39" s="890">
        <f>FT39</f>
        <v>112740</v>
      </c>
      <c r="JD39" s="201">
        <f>JC39-JB39</f>
        <v>-12909</v>
      </c>
      <c r="JE39" s="103">
        <f>IF(ISERROR(JD39/JB39),0,JD39/JB39)</f>
        <v>-0.10273858128596328</v>
      </c>
      <c r="JF39" s="1178"/>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986"/>
        <v>111549</v>
      </c>
      <c r="JT39" s="263">
        <f t="shared" si="986"/>
        <v>134889</v>
      </c>
      <c r="JU39" s="263">
        <f t="shared" si="986"/>
        <v>111390</v>
      </c>
      <c r="JV39" s="263">
        <f t="shared" si="986"/>
        <v>111467</v>
      </c>
      <c r="JW39" s="263">
        <f t="shared" si="986"/>
        <v>111297</v>
      </c>
      <c r="JX39" s="263">
        <f t="shared" si="986"/>
        <v>111106</v>
      </c>
      <c r="JY39" s="263">
        <f t="shared" si="986"/>
        <v>111020</v>
      </c>
      <c r="JZ39" s="263">
        <f t="shared" si="986"/>
        <v>132508</v>
      </c>
      <c r="KA39" s="263">
        <f t="shared" si="986"/>
        <v>110944</v>
      </c>
      <c r="KB39" s="263">
        <f t="shared" si="986"/>
        <v>111316</v>
      </c>
      <c r="KC39" s="263">
        <f t="shared" si="986"/>
        <v>111603</v>
      </c>
      <c r="KD39" s="263">
        <f t="shared" si="986"/>
        <v>112436</v>
      </c>
      <c r="KE39" s="263">
        <f t="shared" si="987"/>
        <v>112399</v>
      </c>
      <c r="KF39" s="263">
        <f t="shared" si="987"/>
        <v>133843</v>
      </c>
      <c r="KG39" s="263">
        <f t="shared" si="987"/>
        <v>110716</v>
      </c>
      <c r="KH39" s="263">
        <f t="shared" si="987"/>
        <v>110651</v>
      </c>
      <c r="KI39" s="263">
        <f t="shared" si="987"/>
        <v>110119</v>
      </c>
      <c r="KJ39" s="263">
        <f t="shared" si="987"/>
        <v>109794</v>
      </c>
      <c r="KK39" s="263">
        <f t="shared" si="987"/>
        <v>123268</v>
      </c>
      <c r="KL39" s="263">
        <f t="shared" si="987"/>
        <v>109540</v>
      </c>
      <c r="KM39" s="263">
        <f t="shared" si="987"/>
        <v>109775</v>
      </c>
      <c r="KN39" s="263">
        <f t="shared" si="987"/>
        <v>110455</v>
      </c>
      <c r="KO39" s="263">
        <f t="shared" si="987"/>
        <v>111303</v>
      </c>
      <c r="KP39" s="263">
        <f t="shared" si="987"/>
        <v>136203</v>
      </c>
      <c r="KQ39" s="661">
        <f t="shared" si="988"/>
        <v>113834</v>
      </c>
      <c r="KR39" s="661">
        <f t="shared" si="988"/>
        <v>115414</v>
      </c>
      <c r="KS39" s="661">
        <f t="shared" si="988"/>
        <v>115875</v>
      </c>
      <c r="KT39" s="661">
        <f t="shared" si="988"/>
        <v>116600</v>
      </c>
      <c r="KU39" s="661">
        <f t="shared" si="988"/>
        <v>117464</v>
      </c>
      <c r="KV39" s="661">
        <f t="shared" si="988"/>
        <v>117293</v>
      </c>
      <c r="KW39" s="661">
        <f t="shared" si="988"/>
        <v>142567</v>
      </c>
      <c r="KX39" s="661">
        <f t="shared" si="988"/>
        <v>117052</v>
      </c>
      <c r="KY39" s="661">
        <f t="shared" si="988"/>
        <v>117471</v>
      </c>
      <c r="KZ39" s="661">
        <f t="shared" si="988"/>
        <v>118989</v>
      </c>
      <c r="LA39" s="661">
        <f t="shared" si="988"/>
        <v>119836</v>
      </c>
      <c r="LB39" s="661">
        <f t="shared" si="988"/>
        <v>121134</v>
      </c>
      <c r="LC39" s="753">
        <f t="shared" si="989"/>
        <v>148617</v>
      </c>
      <c r="LD39" s="753">
        <f t="shared" si="989"/>
        <v>121181</v>
      </c>
      <c r="LE39" s="753">
        <f t="shared" si="989"/>
        <v>120655</v>
      </c>
      <c r="LF39" s="753">
        <f t="shared" si="989"/>
        <v>120725</v>
      </c>
      <c r="LG39" s="753">
        <f t="shared" si="989"/>
        <v>120484</v>
      </c>
      <c r="LH39" s="753">
        <f t="shared" si="989"/>
        <v>146930</v>
      </c>
      <c r="LI39" s="753">
        <f t="shared" si="989"/>
        <v>122677</v>
      </c>
      <c r="LJ39" s="753">
        <f t="shared" si="989"/>
        <v>118613</v>
      </c>
      <c r="LK39" s="753">
        <f t="shared" si="989"/>
        <v>117993</v>
      </c>
      <c r="LL39" s="753">
        <f t="shared" si="989"/>
        <v>118591</v>
      </c>
      <c r="LM39" s="753">
        <f t="shared" si="989"/>
        <v>118832</v>
      </c>
      <c r="LN39" s="753">
        <f t="shared" si="989"/>
        <v>119298</v>
      </c>
      <c r="LO39" s="803">
        <f t="shared" si="990"/>
        <v>145790</v>
      </c>
      <c r="LP39" s="803">
        <f t="shared" si="990"/>
        <v>116206</v>
      </c>
      <c r="LQ39" s="803">
        <f t="shared" si="990"/>
        <v>115029</v>
      </c>
      <c r="LR39" s="803">
        <f t="shared" si="990"/>
        <v>119153</v>
      </c>
      <c r="LS39" s="803">
        <f t="shared" si="990"/>
        <v>118608</v>
      </c>
      <c r="LT39" s="803">
        <f t="shared" si="990"/>
        <v>138463</v>
      </c>
      <c r="LU39" s="803">
        <f t="shared" si="990"/>
        <v>122677</v>
      </c>
      <c r="LV39" s="803">
        <f t="shared" si="990"/>
        <v>118351</v>
      </c>
      <c r="LW39" s="803">
        <f t="shared" si="990"/>
        <v>118694</v>
      </c>
      <c r="LX39" s="803">
        <f t="shared" si="990"/>
        <v>118948</v>
      </c>
      <c r="LY39" s="803">
        <f t="shared" si="990"/>
        <v>119134</v>
      </c>
      <c r="LZ39" s="803">
        <f t="shared" si="990"/>
        <v>145902</v>
      </c>
      <c r="MA39" s="978">
        <f t="shared" si="991"/>
        <v>120333</v>
      </c>
      <c r="MB39" s="978">
        <f t="shared" si="991"/>
        <v>120439</v>
      </c>
      <c r="MC39" s="978">
        <f t="shared" si="991"/>
        <v>120457</v>
      </c>
      <c r="MD39" s="978">
        <f t="shared" si="991"/>
        <v>123696</v>
      </c>
      <c r="ME39" s="978">
        <f t="shared" si="991"/>
        <v>123112</v>
      </c>
      <c r="MF39" s="978">
        <f t="shared" si="991"/>
        <v>150674</v>
      </c>
      <c r="MG39" s="978">
        <f t="shared" si="991"/>
        <v>122749</v>
      </c>
      <c r="MH39" s="978">
        <f t="shared" si="991"/>
        <v>122426</v>
      </c>
      <c r="MI39" s="978">
        <f t="shared" si="991"/>
        <v>122432</v>
      </c>
      <c r="MJ39" s="978">
        <f t="shared" si="991"/>
        <v>123204</v>
      </c>
      <c r="MK39" s="978">
        <f t="shared" si="991"/>
        <v>123631</v>
      </c>
      <c r="ML39" s="978">
        <f t="shared" si="991"/>
        <v>152519</v>
      </c>
      <c r="MM39" s="1000">
        <f t="shared" si="992"/>
        <v>125241</v>
      </c>
      <c r="MN39" s="1000">
        <f t="shared" si="992"/>
        <v>124809</v>
      </c>
      <c r="MO39" s="1000">
        <f t="shared" si="992"/>
        <v>124209</v>
      </c>
      <c r="MP39" s="1000">
        <f t="shared" si="992"/>
        <v>124310</v>
      </c>
      <c r="MQ39" s="1000">
        <f t="shared" si="992"/>
        <v>148752</v>
      </c>
      <c r="MR39" s="1000">
        <f t="shared" si="992"/>
        <v>123800</v>
      </c>
      <c r="MS39" s="1000">
        <f t="shared" si="992"/>
        <v>122462</v>
      </c>
      <c r="MT39" s="1000">
        <f t="shared" si="992"/>
        <v>122199</v>
      </c>
      <c r="MU39" s="1000">
        <f t="shared" si="992"/>
        <v>122455</v>
      </c>
      <c r="MV39" s="1000">
        <f t="shared" si="992"/>
        <v>151087</v>
      </c>
      <c r="MW39" s="1000">
        <f t="shared" si="992"/>
        <v>124080</v>
      </c>
      <c r="MX39" s="1000">
        <f t="shared" si="992"/>
        <v>124589</v>
      </c>
      <c r="MY39" s="1040">
        <f t="shared" si="993"/>
        <v>125172</v>
      </c>
      <c r="MZ39" s="1040">
        <f t="shared" si="993"/>
        <v>124995</v>
      </c>
      <c r="NA39" s="1040">
        <f t="shared" si="993"/>
        <v>125067</v>
      </c>
      <c r="NB39" s="1040">
        <f t="shared" si="993"/>
        <v>145112</v>
      </c>
      <c r="NC39" s="1040">
        <f t="shared" si="993"/>
        <v>124322</v>
      </c>
      <c r="ND39" s="1040">
        <f t="shared" si="993"/>
        <v>123988</v>
      </c>
      <c r="NE39" s="1040">
        <f t="shared" si="993"/>
        <v>124094</v>
      </c>
      <c r="NF39" s="1040">
        <f t="shared" si="993"/>
        <v>124481</v>
      </c>
      <c r="NG39" s="1040">
        <f t="shared" si="993"/>
        <v>124667</v>
      </c>
      <c r="NH39" s="1040">
        <f t="shared" si="993"/>
        <v>125342</v>
      </c>
      <c r="NI39" s="1040">
        <f t="shared" si="993"/>
        <v>153668</v>
      </c>
      <c r="NJ39" s="1040">
        <f t="shared" si="993"/>
        <v>126715</v>
      </c>
      <c r="NK39" s="1127">
        <f t="shared" si="994"/>
        <v>122765</v>
      </c>
      <c r="NL39" s="1127">
        <f t="shared" si="994"/>
        <v>123392</v>
      </c>
      <c r="NM39" s="1127">
        <f t="shared" si="994"/>
        <v>123648</v>
      </c>
      <c r="NN39" s="1127">
        <f t="shared" si="994"/>
        <v>151921</v>
      </c>
      <c r="NO39" s="1127">
        <f t="shared" si="994"/>
        <v>124755</v>
      </c>
      <c r="NP39" s="1127">
        <f t="shared" si="994"/>
        <v>125060</v>
      </c>
      <c r="NQ39" s="1127">
        <f t="shared" si="994"/>
        <v>125228</v>
      </c>
      <c r="NR39" s="1127">
        <f t="shared" si="994"/>
        <v>124814</v>
      </c>
      <c r="NS39" s="1127">
        <f t="shared" si="994"/>
        <v>124633</v>
      </c>
      <c r="NT39" s="1127">
        <f t="shared" si="994"/>
        <v>152325</v>
      </c>
      <c r="NU39" s="1127">
        <f t="shared" si="994"/>
        <v>125460</v>
      </c>
      <c r="NV39" s="1127">
        <f t="shared" si="994"/>
        <v>125688</v>
      </c>
      <c r="NW39" s="1212">
        <f t="shared" si="995"/>
        <v>125649</v>
      </c>
      <c r="NX39" s="1212">
        <f t="shared" si="995"/>
        <v>126476</v>
      </c>
      <c r="NY39" s="1212">
        <f t="shared" si="995"/>
        <v>125205</v>
      </c>
      <c r="NZ39" s="1212">
        <f t="shared" si="995"/>
        <v>152165</v>
      </c>
      <c r="OA39" s="1212">
        <f t="shared" si="995"/>
        <v>122947</v>
      </c>
      <c r="OB39" s="1212">
        <f t="shared" si="995"/>
        <v>121833</v>
      </c>
      <c r="OC39" s="1212">
        <f t="shared" si="995"/>
        <v>114374</v>
      </c>
      <c r="OD39" s="1212">
        <f t="shared" si="995"/>
        <v>112202</v>
      </c>
      <c r="OE39" s="1212">
        <f t="shared" si="995"/>
        <v>108331</v>
      </c>
      <c r="OF39" s="1212">
        <f t="shared" si="995"/>
        <v>139470</v>
      </c>
      <c r="OG39" s="1212">
        <f t="shared" si="995"/>
        <v>111997</v>
      </c>
      <c r="OH39" s="1212">
        <f t="shared" si="995"/>
        <v>112414</v>
      </c>
      <c r="OI39" s="1282">
        <f>FT39</f>
        <v>112740</v>
      </c>
      <c r="OJ39" s="1282">
        <f t="shared" si="996"/>
        <v>0</v>
      </c>
      <c r="OK39" s="1282">
        <f t="shared" si="996"/>
        <v>0</v>
      </c>
      <c r="OL39" s="1282">
        <f t="shared" si="996"/>
        <v>0</v>
      </c>
      <c r="OM39" s="1282">
        <f t="shared" si="996"/>
        <v>0</v>
      </c>
      <c r="ON39" s="1282">
        <f t="shared" si="996"/>
        <v>0</v>
      </c>
      <c r="OO39" s="1282">
        <f t="shared" si="997"/>
        <v>0</v>
      </c>
      <c r="OP39" s="1282">
        <f t="shared" si="997"/>
        <v>0</v>
      </c>
      <c r="OQ39" s="1282">
        <f t="shared" si="997"/>
        <v>0</v>
      </c>
      <c r="OR39" s="1282">
        <f t="shared" si="997"/>
        <v>0</v>
      </c>
      <c r="OS39" s="1282">
        <f t="shared" si="997"/>
        <v>0</v>
      </c>
      <c r="OT39" s="1282">
        <f t="shared" si="997"/>
        <v>0</v>
      </c>
    </row>
    <row r="40" spans="1:410" s="1" customFormat="1" ht="15" thickBot="1" x14ac:dyDescent="0.35">
      <c r="A40" s="629"/>
      <c r="B40" s="51">
        <v>5.4</v>
      </c>
      <c r="C40" s="3"/>
      <c r="D40" s="3"/>
      <c r="E40" s="1330" t="s">
        <v>18</v>
      </c>
      <c r="F40" s="1330"/>
      <c r="G40" s="1331"/>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55">AJ5/AJ39</f>
        <v>1.792934046921084E-4</v>
      </c>
      <c r="AK40" s="174">
        <f t="shared" si="1055"/>
        <v>1.4827005908561855E-4</v>
      </c>
      <c r="AL40" s="175">
        <f t="shared" si="1055"/>
        <v>1.8852679773767844E-4</v>
      </c>
      <c r="AM40" s="176">
        <f t="shared" si="1055"/>
        <v>1.8839656579974342E-4</v>
      </c>
      <c r="AN40" s="175">
        <f t="shared" si="1055"/>
        <v>1.7969936296575829E-4</v>
      </c>
      <c r="AO40" s="538">
        <f t="shared" si="1055"/>
        <v>2.0700952243803215E-4</v>
      </c>
      <c r="AP40" s="546">
        <f t="shared" si="1055"/>
        <v>2.5220680958385876E-4</v>
      </c>
      <c r="AQ40" s="538">
        <f t="shared" si="1055"/>
        <v>1.0565399824916231E-4</v>
      </c>
      <c r="AR40" s="546">
        <f t="shared" si="1055"/>
        <v>9.0135563888087689E-5</v>
      </c>
      <c r="AS40" s="538">
        <f t="shared" si="1055"/>
        <v>1.7068525638722196E-4</v>
      </c>
      <c r="AT40" s="546">
        <f t="shared" si="1055"/>
        <v>1.7920665215092783E-4</v>
      </c>
      <c r="AU40" s="538">
        <f t="shared" si="1055"/>
        <v>2.8460635383684943E-4</v>
      </c>
      <c r="AV40" s="132">
        <f t="shared" si="1055"/>
        <v>1.7951177141202655E-4</v>
      </c>
      <c r="AW40" s="146">
        <f>SUM(AJ40:AU40)/$AV$4</f>
        <v>1.8114086223458724E-4</v>
      </c>
      <c r="AX40" s="352">
        <f t="shared" ref="AX40:BH40" si="1056">AX5/AX39</f>
        <v>2.402156602816751E-4</v>
      </c>
      <c r="AY40" s="174">
        <f t="shared" si="1056"/>
        <v>1.6437168921796432E-4</v>
      </c>
      <c r="AZ40" s="175">
        <f t="shared" si="1056"/>
        <v>6.1418403844069511E-4</v>
      </c>
      <c r="BA40" s="176">
        <f t="shared" si="1056"/>
        <v>7.7721846164969133E-4</v>
      </c>
      <c r="BB40" s="175">
        <f t="shared" si="1056"/>
        <v>1.1805410510447789E-4</v>
      </c>
      <c r="BC40" s="538">
        <f t="shared" si="1056"/>
        <v>3.8253456473031315E-4</v>
      </c>
      <c r="BD40" s="546">
        <f t="shared" si="1056"/>
        <v>2.1903494824285298E-4</v>
      </c>
      <c r="BE40" s="538">
        <f t="shared" si="1056"/>
        <v>1.9171079057878402E-4</v>
      </c>
      <c r="BF40" s="546">
        <f t="shared" si="1056"/>
        <v>2.9150535185606925E-4</v>
      </c>
      <c r="BG40" s="538">
        <f t="shared" si="1056"/>
        <v>2.8971074193110319E-4</v>
      </c>
      <c r="BH40" s="546">
        <f t="shared" si="1056"/>
        <v>2.2461209491208683E-4</v>
      </c>
      <c r="BI40" s="538">
        <f t="shared" ref="BI40" si="1057">BI5/BI39</f>
        <v>2.6431135878064358E-4</v>
      </c>
      <c r="BJ40" s="132">
        <f>BJ5/BJ39</f>
        <v>3.105039673905996E-4</v>
      </c>
      <c r="BK40" s="146">
        <f>SUM(AX40:BI40)/$BJ$4</f>
        <v>3.1478865047719645E-4</v>
      </c>
      <c r="BL40" s="352">
        <f t="shared" ref="BL40:BX40" si="1058">BL5/BL39</f>
        <v>1.0893054799093417E-3</v>
      </c>
      <c r="BM40" s="174">
        <f t="shared" ref="BM40:BN40" si="1059">BM5/BM39</f>
        <v>2.7726272375968252E-4</v>
      </c>
      <c r="BN40" s="175">
        <f t="shared" si="1059"/>
        <v>6.3861920172599788E-4</v>
      </c>
      <c r="BO40" s="176">
        <f t="shared" ref="BO40" si="1060">BO5/BO39</f>
        <v>2.144082332761578E-4</v>
      </c>
      <c r="BP40" s="175">
        <f t="shared" ref="BP40:BQ40" si="1061">BP5/BP39</f>
        <v>1.4472519239937343E-4</v>
      </c>
      <c r="BQ40" s="538">
        <f t="shared" si="1061"/>
        <v>3.9218026651206806E-4</v>
      </c>
      <c r="BR40" s="546">
        <f t="shared" ref="BR40" si="1062">BR5/BR39</f>
        <v>1.3327067273632748E-4</v>
      </c>
      <c r="BS40" s="538">
        <f t="shared" ref="BS40:BU40" si="1063">BS5/BS39</f>
        <v>5.6385196323001743E-4</v>
      </c>
      <c r="BT40" s="546">
        <f t="shared" si="1063"/>
        <v>1.3279873330439003E-3</v>
      </c>
      <c r="BU40" s="546">
        <f t="shared" si="1063"/>
        <v>1.4287034936002487E-4</v>
      </c>
      <c r="BV40" s="546">
        <f t="shared" ref="BV40:BW40" si="1064">BV5/BV39</f>
        <v>5.0068426850028375E-5</v>
      </c>
      <c r="BW40" s="546">
        <f t="shared" si="1064"/>
        <v>2.2289365496062211E-4</v>
      </c>
      <c r="BX40" s="132">
        <f t="shared" si="1058"/>
        <v>4.24825727278625E-4</v>
      </c>
      <c r="BY40" s="146">
        <f>SUM(BL40:BW40)/$BX$4</f>
        <v>4.331202914802952E-4</v>
      </c>
      <c r="BZ40" s="546">
        <f t="shared" ref="BZ40:CA40" si="1065">BZ5/BZ39</f>
        <v>1.6148892791537981E-4</v>
      </c>
      <c r="CA40" s="174">
        <f t="shared" si="1065"/>
        <v>2.5581568067601355E-4</v>
      </c>
      <c r="CB40" s="175">
        <f t="shared" ref="CB40:CC40" si="1066">CB5/CB39</f>
        <v>2.3206663627698811E-4</v>
      </c>
      <c r="CC40" s="176">
        <f t="shared" si="1066"/>
        <v>2.0708221163802029E-4</v>
      </c>
      <c r="CD40" s="175">
        <f t="shared" ref="CD40:CE40" si="1067">CD5/CD39</f>
        <v>1.3694764450051459E-3</v>
      </c>
      <c r="CE40" s="538">
        <f t="shared" si="1067"/>
        <v>3.6752194922752329E-4</v>
      </c>
      <c r="CF40" s="546">
        <f t="shared" ref="CF40:CG40" si="1068">CF5/CF39</f>
        <v>8.9666359627314004E-5</v>
      </c>
      <c r="CG40" s="538">
        <f t="shared" si="1068"/>
        <v>3.0350804717863976E-4</v>
      </c>
      <c r="CH40" s="546">
        <f t="shared" ref="CH40:CI40" si="1069">CH5/CH39</f>
        <v>4.0680379344537387E-4</v>
      </c>
      <c r="CI40" s="546">
        <f t="shared" si="1069"/>
        <v>3.7102309618773768E-4</v>
      </c>
      <c r="CJ40" s="546">
        <f t="shared" ref="CJ40:CK40" si="1070">CJ5/CJ39</f>
        <v>2.0196580045778916E-4</v>
      </c>
      <c r="CK40" s="546">
        <f t="shared" si="1070"/>
        <v>4.2750088014887087E-4</v>
      </c>
      <c r="CL40" s="132">
        <f t="shared" ref="CL40" si="1071">CL5/CL39</f>
        <v>3.6197072653747231E-4</v>
      </c>
      <c r="CM40" s="146">
        <f>SUM(BZ40:CK40)/$CL$4</f>
        <v>3.6615998564873306E-4</v>
      </c>
      <c r="CN40" s="546">
        <f t="shared" ref="CN40:CO40" si="1072">CN5/CN39</f>
        <v>4.3898758488236504E-4</v>
      </c>
      <c r="CO40" s="174">
        <f t="shared" si="1072"/>
        <v>4.2166497426983119E-4</v>
      </c>
      <c r="CP40" s="175">
        <f t="shared" ref="CP40:CQ40" si="1073">CP5/CP39</f>
        <v>3.2165801667405613E-4</v>
      </c>
      <c r="CQ40" s="176">
        <f t="shared" si="1073"/>
        <v>3.5248797764219112E-4</v>
      </c>
      <c r="CR40" s="175">
        <f t="shared" ref="CR40:CS40" si="1074">CR5/CR39</f>
        <v>2.9508970727101037E-4</v>
      </c>
      <c r="CS40" s="538">
        <f t="shared" si="1074"/>
        <v>4.1888446733062261E-4</v>
      </c>
      <c r="CT40" s="546">
        <f t="shared" ref="CT40:CU40" si="1075">CT5/CT39</f>
        <v>8.9666359627314004E-5</v>
      </c>
      <c r="CU40" s="538">
        <f t="shared" si="1075"/>
        <v>8.6184316144350282E-4</v>
      </c>
      <c r="CV40" s="546">
        <f t="shared" ref="CV40:CW40" si="1076">CV5/CV39</f>
        <v>1.5165046253391072E-4</v>
      </c>
      <c r="CW40" s="913">
        <f t="shared" si="1076"/>
        <v>2.6061808521370681E-4</v>
      </c>
      <c r="CX40" s="546">
        <f t="shared" ref="CX40:CY40" si="1077">CX5/CX39</f>
        <v>3.9451374082965401E-4</v>
      </c>
      <c r="CY40" s="174">
        <f t="shared" si="1077"/>
        <v>1.850557223341695E-4</v>
      </c>
      <c r="CZ40" s="132">
        <f t="shared" ref="CZ40" si="1078">CZ5/CZ39</f>
        <v>3.4803985423743531E-4</v>
      </c>
      <c r="DA40" s="146">
        <f>SUM(CN40:CY40)/$CZ$4</f>
        <v>3.493433550043612E-4</v>
      </c>
      <c r="DB40" s="546">
        <f t="shared" ref="DB40:DC40" si="1079">DB5/DB39</f>
        <v>3.2410062077734285E-4</v>
      </c>
      <c r="DC40" s="174">
        <f t="shared" si="1079"/>
        <v>3.4872425045043547E-4</v>
      </c>
      <c r="DD40" s="175">
        <f t="shared" ref="DD40:DE40" si="1080">DD5/DD39</f>
        <v>3.8187901076732774E-4</v>
      </c>
      <c r="DE40" s="176">
        <f t="shared" si="1080"/>
        <v>3.3145776742982797E-4</v>
      </c>
      <c r="DF40" s="175">
        <f t="shared" ref="DF40:DG40" si="1081">DF5/DF39</f>
        <v>2.3555786600818767E-4</v>
      </c>
      <c r="DG40" s="538">
        <f t="shared" si="1081"/>
        <v>2.5883695926304473E-4</v>
      </c>
      <c r="DH40" s="546">
        <f t="shared" ref="DH40:DI40" si="1082">DH5/DH39</f>
        <v>3.910418822149264E-4</v>
      </c>
      <c r="DI40" s="538">
        <f t="shared" si="1082"/>
        <v>2.8588698479081243E-4</v>
      </c>
      <c r="DJ40" s="546">
        <f t="shared" ref="DJ40:DK40" si="1083">DJ5/DJ39</f>
        <v>1.8785938316779927E-4</v>
      </c>
      <c r="DK40" s="538">
        <f t="shared" si="1083"/>
        <v>4.5453069705529041E-4</v>
      </c>
      <c r="DL40" s="546">
        <f t="shared" ref="DL40:DM40" si="1084">DL5/DL39</f>
        <v>2.6692334446862031E-4</v>
      </c>
      <c r="DM40" s="538">
        <f t="shared" si="1084"/>
        <v>2.6226240665097464E-4</v>
      </c>
      <c r="DN40" s="132">
        <f t="shared" ref="DN40" si="1085">DN5/DN39</f>
        <v>3.0871642135400009E-4</v>
      </c>
      <c r="DO40" s="146">
        <f>SUM(DB40:DM40)/$DN$4</f>
        <v>3.1075509775371589E-4</v>
      </c>
      <c r="DP40" s="546">
        <f t="shared" ref="DP40:DQ40" si="1086">DP5/DP39</f>
        <v>3.5132264993093318E-4</v>
      </c>
      <c r="DQ40" s="174">
        <f t="shared" si="1086"/>
        <v>3.6856316451537948E-4</v>
      </c>
      <c r="DR40" s="175">
        <f t="shared" ref="DR40:DS40" si="1087">DR5/DR39</f>
        <v>7.7289085331980775E-4</v>
      </c>
      <c r="DS40" s="176">
        <f t="shared" si="1087"/>
        <v>5.1484192743946587E-4</v>
      </c>
      <c r="DT40" s="175">
        <f t="shared" ref="DT40:DU40" si="1088">DT5/DT39</f>
        <v>4.4369151339141658E-4</v>
      </c>
      <c r="DU40" s="538">
        <f t="shared" si="1088"/>
        <v>4.2810985460420032E-4</v>
      </c>
      <c r="DV40" s="546">
        <f t="shared" ref="DV40:DW40" si="1089">DV5/DV39</f>
        <v>3.1846613643415916E-4</v>
      </c>
      <c r="DW40" s="538">
        <f t="shared" si="1089"/>
        <v>2.8641805579423727E-4</v>
      </c>
      <c r="DX40" s="546">
        <f t="shared" ref="DX40:DY40" si="1090">DX5/DX39</f>
        <v>3.8381446245559591E-4</v>
      </c>
      <c r="DY40" s="1055">
        <f t="shared" si="1090"/>
        <v>1.3237406262616902E-4</v>
      </c>
      <c r="DZ40" s="1056">
        <f t="shared" ref="DZ40:EA40" si="1091">DZ5/DZ39</f>
        <v>2.4983881366860092E-4</v>
      </c>
      <c r="EA40" s="538">
        <f t="shared" si="1091"/>
        <v>2.0065976932152917E-4</v>
      </c>
      <c r="EB40" s="132">
        <f t="shared" ref="EB40" si="1092">EB5/EB39</f>
        <v>3.6801207807837875E-4</v>
      </c>
      <c r="EC40" s="146">
        <f>SUM(DP40:EA40)/$EB$4</f>
        <v>3.7091593862512455E-4</v>
      </c>
      <c r="ED40" s="546">
        <f t="shared" ref="ED40" si="1093">ED5/ED39</f>
        <v>2.3967021378583069E-4</v>
      </c>
      <c r="EE40" s="174">
        <f t="shared" ref="EE40:EF40" si="1094">EE5/EE39</f>
        <v>8.8003520140805634E-5</v>
      </c>
      <c r="EF40" s="175">
        <f t="shared" si="1094"/>
        <v>3.7579857196542651E-4</v>
      </c>
      <c r="EG40" s="176">
        <f t="shared" ref="EG40:EH40" si="1095">EG5/EG39</f>
        <v>3.1699652682066267E-4</v>
      </c>
      <c r="EH40" s="175">
        <f t="shared" si="1095"/>
        <v>8.0436286417528678E-5</v>
      </c>
      <c r="EI40" s="538">
        <f t="shared" ref="EI40:EJ40" si="1096">EI5/EI39</f>
        <v>2.8228538245636672E-4</v>
      </c>
      <c r="EJ40" s="546">
        <f t="shared" si="1096"/>
        <v>9.6700888036488467E-5</v>
      </c>
      <c r="EK40" s="538">
        <f t="shared" ref="EK40:EL40" si="1097">EK5/EK39</f>
        <v>1.3656702629316923E-4</v>
      </c>
      <c r="EL40" s="546">
        <f t="shared" si="1097"/>
        <v>9.8662837799898934E-4</v>
      </c>
      <c r="EM40" s="538">
        <f t="shared" ref="EM40:EN40" si="1098">EM5/EM39</f>
        <v>1.3562891927685852E-4</v>
      </c>
      <c r="EN40" s="546">
        <f t="shared" si="1098"/>
        <v>2.9934664341307236E-4</v>
      </c>
      <c r="EO40" s="538">
        <f t="shared" ref="EO40" si="1099">EO5/EO39</f>
        <v>4.4982835496981417E-4</v>
      </c>
      <c r="EP40" s="132">
        <f t="shared" ref="EP40" si="1100">EP5/EP39</f>
        <v>2.9141464038722609E-4</v>
      </c>
      <c r="EQ40" s="146">
        <f>SUM(ED40:EO40)/$EP$4</f>
        <v>2.9065755929791776E-4</v>
      </c>
      <c r="ER40" s="546">
        <f t="shared" ref="ER40:ES40" si="1101">ER5/ER39</f>
        <v>3.0953447643872439E-4</v>
      </c>
      <c r="ES40" s="174">
        <f t="shared" si="1101"/>
        <v>3.7279564315352695E-4</v>
      </c>
      <c r="ET40" s="175">
        <f t="shared" ref="ET40:EU40" si="1102">ET5/ET39</f>
        <v>3.8819875776397513E-4</v>
      </c>
      <c r="EU40" s="176">
        <f t="shared" si="1102"/>
        <v>2.1721815943812902E-4</v>
      </c>
      <c r="EV40" s="175">
        <f t="shared" ref="EV40" si="1103">EV5/EV39</f>
        <v>2.404713237946375E-4</v>
      </c>
      <c r="EW40" s="538">
        <f t="shared" ref="EW40:EX40" si="1104">EW5/EW39</f>
        <v>3.3583879737725893E-4</v>
      </c>
      <c r="EX40" s="546">
        <f t="shared" si="1104"/>
        <v>3.0344651355926789E-4</v>
      </c>
      <c r="EY40" s="538">
        <f t="shared" ref="EY40" si="1105">EY5/EY39</f>
        <v>2.8842918262374413E-4</v>
      </c>
      <c r="EZ40" s="546">
        <f t="shared" ref="EZ40:FA40" si="1106">EZ5/EZ39</f>
        <v>1.2837691462132822E-4</v>
      </c>
      <c r="FA40" s="538">
        <f t="shared" si="1106"/>
        <v>1.1816838995568685E-4</v>
      </c>
      <c r="FB40" s="546">
        <f t="shared" ref="FB40:FC40" si="1107">FB5/FB39</f>
        <v>9.5648015303682451E-5</v>
      </c>
      <c r="FC40" s="538">
        <f t="shared" si="1107"/>
        <v>2.5459868881675258E-4</v>
      </c>
      <c r="FD40" s="132">
        <f t="shared" ref="FD40" si="1108">FD5/FD39</f>
        <v>2.5101810750415086E-4</v>
      </c>
      <c r="FE40" s="146">
        <f>SUM(ER40:FC40)/$FD$4</f>
        <v>2.5439373857055953E-4</v>
      </c>
      <c r="FF40" s="546">
        <f t="shared" ref="FF40:FG40" si="1109">FF5/FF39</f>
        <v>3.6609921288669232E-4</v>
      </c>
      <c r="FG40" s="174">
        <f t="shared" si="1109"/>
        <v>2.2929251399475E-4</v>
      </c>
      <c r="FH40" s="175">
        <f t="shared" ref="FH40:FI40" si="1110">FH5/FH39</f>
        <v>1.9967253703925562E-4</v>
      </c>
      <c r="FI40" s="176">
        <f t="shared" si="1110"/>
        <v>2.3001347221765847E-4</v>
      </c>
      <c r="FJ40" s="175">
        <f t="shared" ref="FJ40:FK40" si="1111">FJ5/FJ39</f>
        <v>1.4640454830130057E-4</v>
      </c>
      <c r="FK40" s="538">
        <f t="shared" si="1111"/>
        <v>1.2147776054106851E-3</v>
      </c>
      <c r="FL40" s="546">
        <f t="shared" ref="FL40:FM40" si="1112">FL5/FL39</f>
        <v>8.743245842586602E-5</v>
      </c>
      <c r="FM40" s="538">
        <f t="shared" si="1112"/>
        <v>3.2084989572378389E-4</v>
      </c>
      <c r="FN40" s="546">
        <f t="shared" ref="FN40:FO40" si="1113">FN5/FN39</f>
        <v>6.1847485945851145E-4</v>
      </c>
      <c r="FO40" s="538">
        <f t="shared" si="1113"/>
        <v>1.9359001935900195E-4</v>
      </c>
      <c r="FP40" s="546">
        <f t="shared" ref="FP40:FQ40" si="1114">FP5/FP39</f>
        <v>5.089422038090306E-4</v>
      </c>
      <c r="FQ40" s="538">
        <f t="shared" si="1114"/>
        <v>4.6257583574999553E-4</v>
      </c>
      <c r="FR40" s="132">
        <f t="shared" ref="FR40" si="1115">FR5/FR39</f>
        <v>3.7337167521008945E-4</v>
      </c>
      <c r="FS40" s="146">
        <f>SUM(FF40:FQ40)/$FR$4</f>
        <v>3.8151043019804434E-4</v>
      </c>
      <c r="FT40" s="546">
        <f t="shared" ref="FT40" si="1116">FT5/FT39</f>
        <v>3.3705871917686714E-4</v>
      </c>
      <c r="FU40" s="174"/>
      <c r="FV40" s="175"/>
      <c r="FW40" s="176"/>
      <c r="FX40" s="175"/>
      <c r="FY40" s="538"/>
      <c r="FZ40" s="546"/>
      <c r="GA40" s="538"/>
      <c r="GB40" s="546"/>
      <c r="GC40" s="538"/>
      <c r="GD40" s="546"/>
      <c r="GE40" s="538"/>
      <c r="GF40" s="132">
        <f t="shared" ref="GF40" si="1117">GF5/GF39</f>
        <v>3.3705871917686714E-4</v>
      </c>
      <c r="GG40" s="146">
        <f>SUM(FT40:GE40)/$GF$4</f>
        <v>3.3705871917686714E-4</v>
      </c>
      <c r="GH40" s="365">
        <f>ER40-EO40</f>
        <v>-1.4029387853108977E-4</v>
      </c>
      <c r="GI40" s="1112">
        <f>GH40/EO40</f>
        <v>-0.3118831371590709</v>
      </c>
      <c r="GJ40" s="365">
        <f>ES40-ER40</f>
        <v>6.3261166714802556E-5</v>
      </c>
      <c r="GK40" s="1098">
        <f>GJ40/ER40</f>
        <v>0.20437518767744042</v>
      </c>
      <c r="GL40" s="365">
        <f>ET40-ES40</f>
        <v>1.5403114610448181E-5</v>
      </c>
      <c r="GM40" s="1098">
        <f>GL40/ES40</f>
        <v>4.1317850391574394E-2</v>
      </c>
      <c r="GN40" s="365">
        <f>EU40-ET40</f>
        <v>-1.7098059832584611E-4</v>
      </c>
      <c r="GO40" s="1098">
        <f>GN40/ET40</f>
        <v>-0.44044602128737959</v>
      </c>
      <c r="GP40" s="365">
        <f>EV40-EU40</f>
        <v>2.3253164356508481E-5</v>
      </c>
      <c r="GQ40" s="1098">
        <f>GP40/EU40</f>
        <v>0.10704981764257955</v>
      </c>
      <c r="GR40" s="365">
        <f>EW40-EV40</f>
        <v>9.5367473582621425E-5</v>
      </c>
      <c r="GS40" s="1098">
        <f>GR40/EV40</f>
        <v>0.3965856388933312</v>
      </c>
      <c r="GT40" s="365">
        <f>EX40-EW40</f>
        <v>-3.2392283817991039E-5</v>
      </c>
      <c r="GU40" s="1155">
        <f>GT40/EW40</f>
        <v>-9.6451881292332356E-2</v>
      </c>
      <c r="GV40" s="365">
        <f>EY40-EX40</f>
        <v>-1.5017330935523758E-5</v>
      </c>
      <c r="GW40" s="1098">
        <f>GV40/EX40</f>
        <v>-4.9489218905099192E-2</v>
      </c>
      <c r="GX40" s="365">
        <f>EZ40-EY40</f>
        <v>-1.6005226800241591E-4</v>
      </c>
      <c r="GY40" s="1098">
        <f>GX40/EY40</f>
        <v>-0.55491010495704274</v>
      </c>
      <c r="GZ40" s="365">
        <f>FA40-EZ40</f>
        <v>-1.0208524665641371E-5</v>
      </c>
      <c r="HA40" s="1098">
        <f>GZ40/EZ40</f>
        <v>-7.9519940915805068E-2</v>
      </c>
      <c r="HB40" s="365">
        <f>FB40-FA40</f>
        <v>-2.2520374652004402E-5</v>
      </c>
      <c r="HC40" s="1098">
        <f>HB40/FA40</f>
        <v>-0.19057867049258725</v>
      </c>
      <c r="HD40" s="365">
        <f>FC40-FB40</f>
        <v>1.5895067351307012E-4</v>
      </c>
      <c r="HE40" s="1098">
        <f>HD40/FB40</f>
        <v>1.6618292915791479</v>
      </c>
      <c r="HF40" s="1239">
        <f>FF40-FC40</f>
        <v>1.1150052406993973E-4</v>
      </c>
      <c r="HG40" s="1251">
        <f>HF40/FC40</f>
        <v>0.43794618341570579</v>
      </c>
      <c r="HH40" s="1239">
        <f>FG40-FF40</f>
        <v>-1.3680669889194232E-4</v>
      </c>
      <c r="HI40" s="1251">
        <f>HH40/FF40</f>
        <v>-0.37368749802334039</v>
      </c>
      <c r="HJ40" s="1239">
        <f>FH40-FG40</f>
        <v>-2.9619976955494383E-5</v>
      </c>
      <c r="HK40" s="1251">
        <f>HJ40/FG40</f>
        <v>-0.12917986915252094</v>
      </c>
      <c r="HL40" s="1239">
        <f>FI40-FH40</f>
        <v>3.0340935178402854E-5</v>
      </c>
      <c r="HM40" s="1251">
        <f>HL40/FH40</f>
        <v>0.15195347156047717</v>
      </c>
      <c r="HN40" s="1239">
        <f>FJ40-FI40</f>
        <v>-8.3608923916357906E-5</v>
      </c>
      <c r="HO40" s="1251">
        <f>HN40/FI40</f>
        <v>-0.36349576879236001</v>
      </c>
      <c r="HP40" s="1239">
        <f>FK40-FJ40</f>
        <v>1.0683730571093846E-3</v>
      </c>
      <c r="HQ40" s="1251">
        <f>HP40/FJ40</f>
        <v>7.2974034584681942</v>
      </c>
      <c r="HR40" s="1239">
        <f>FL40-FK40</f>
        <v>-1.1273451469848191E-3</v>
      </c>
      <c r="HS40" s="1251">
        <f>HR40/FK40</f>
        <v>-0.9280259546797397</v>
      </c>
      <c r="HT40" s="1239">
        <f>FM40-FL40</f>
        <v>2.3341743729791785E-4</v>
      </c>
      <c r="HU40" s="1251">
        <f>HT40/FL40</f>
        <v>2.6696885973512057</v>
      </c>
      <c r="HV40" s="1239">
        <f>FN40-FM40</f>
        <v>2.9762496373472757E-4</v>
      </c>
      <c r="HW40" s="1251">
        <f>HV40/FM40</f>
        <v>0.92761433836010843</v>
      </c>
      <c r="HX40" s="1239">
        <f>FO40-FN40</f>
        <v>-4.2488484009950954E-4</v>
      </c>
      <c r="HY40" s="1251">
        <f>HX40/FN40</f>
        <v>-0.68698805392268603</v>
      </c>
      <c r="HZ40" s="1239">
        <f>FP40-FO40</f>
        <v>3.1535218445002868E-4</v>
      </c>
      <c r="IA40" s="1251">
        <f>HZ40/FO40</f>
        <v>1.628969228342426</v>
      </c>
      <c r="IB40" s="1239">
        <f>FQ40-FP40</f>
        <v>-4.6366368059035069E-5</v>
      </c>
      <c r="IC40" s="1251">
        <f>IB40/FP40</f>
        <v>-9.1103405675574567E-2</v>
      </c>
      <c r="ID40" s="1239">
        <f>FT40-FQ40</f>
        <v>-1.2551711657312839E-4</v>
      </c>
      <c r="IE40" s="1251">
        <f>ID40/FQ40</f>
        <v>-0.2713438681240703</v>
      </c>
      <c r="IF40" s="1239">
        <f>FU40-FT40</f>
        <v>-3.3705871917686714E-4</v>
      </c>
      <c r="IG40" s="1251">
        <f>IF40/FT40</f>
        <v>-1</v>
      </c>
      <c r="IH40" s="1239">
        <f>FX40-FU40</f>
        <v>0</v>
      </c>
      <c r="II40" s="1251" t="e">
        <f>IH40/FU40</f>
        <v>#DIV/0!</v>
      </c>
      <c r="IJ40" s="1239">
        <f>FZ40-FV40</f>
        <v>0</v>
      </c>
      <c r="IK40" s="1251" t="e">
        <f>IJ40/FV40</f>
        <v>#DIV/0!</v>
      </c>
      <c r="IL40" s="1239">
        <f>FX40-FW40</f>
        <v>0</v>
      </c>
      <c r="IM40" s="1251" t="e">
        <f>IL40/FW40</f>
        <v>#DIV/0!</v>
      </c>
      <c r="IN40" s="1239">
        <f>FY40-FX40</f>
        <v>0</v>
      </c>
      <c r="IO40" s="1251" t="e">
        <f>IN40/FX40</f>
        <v>#DIV/0!</v>
      </c>
      <c r="IP40" s="1239">
        <f>FZ40-FY40</f>
        <v>0</v>
      </c>
      <c r="IQ40" s="1251" t="e">
        <f>IP40/FY40</f>
        <v>#DIV/0!</v>
      </c>
      <c r="IR40" s="1239">
        <f>GA40-FZ40</f>
        <v>0</v>
      </c>
      <c r="IS40" s="1251" t="e">
        <f>IR40/FZ40</f>
        <v>#DIV/0!</v>
      </c>
      <c r="IT40" s="1239">
        <f>GB40-GA40</f>
        <v>0</v>
      </c>
      <c r="IU40" s="1251" t="e">
        <f>IT40/GA40</f>
        <v>#DIV/0!</v>
      </c>
      <c r="IV40" s="1239">
        <f>GC40-GB40</f>
        <v>0</v>
      </c>
      <c r="IW40" s="1251" t="e">
        <f>IV40/GB40</f>
        <v>#DIV/0!</v>
      </c>
      <c r="IX40" s="1239">
        <f>GD40-GC40</f>
        <v>0</v>
      </c>
      <c r="IY40" s="1251" t="e">
        <f>IX40/GC40</f>
        <v>#DIV/0!</v>
      </c>
      <c r="IZ40" s="1239">
        <f>GE40-GD40</f>
        <v>0</v>
      </c>
      <c r="JA40" s="1304" t="e">
        <f>IZ40/GD40</f>
        <v>#DIV/0!</v>
      </c>
      <c r="JB40" s="1262">
        <f>FF40</f>
        <v>3.6609921288669232E-4</v>
      </c>
      <c r="JC40" s="891">
        <f>FT40</f>
        <v>3.3705871917686714E-4</v>
      </c>
      <c r="JD40" s="573">
        <f>(JC40-JB40)*100</f>
        <v>-2.904049370982517E-3</v>
      </c>
      <c r="JE40" s="220">
        <f>IF(ISERROR((JD40/JB40)/100),0,(JD40/JB40)/100)</f>
        <v>-7.9324108568387453E-2</v>
      </c>
      <c r="JF40" s="1177"/>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986"/>
        <v>1.792934046921084E-4</v>
      </c>
      <c r="JT40" s="265">
        <f t="shared" si="986"/>
        <v>1.4827005908561855E-4</v>
      </c>
      <c r="JU40" s="265">
        <f t="shared" si="986"/>
        <v>1.8852679773767844E-4</v>
      </c>
      <c r="JV40" s="265">
        <f t="shared" si="986"/>
        <v>1.8839656579974342E-4</v>
      </c>
      <c r="JW40" s="265">
        <f t="shared" si="986"/>
        <v>1.7969936296575829E-4</v>
      </c>
      <c r="JX40" s="265">
        <f t="shared" si="986"/>
        <v>2.0700952243803215E-4</v>
      </c>
      <c r="JY40" s="265">
        <f t="shared" si="986"/>
        <v>2.5220680958385876E-4</v>
      </c>
      <c r="JZ40" s="265">
        <f t="shared" si="986"/>
        <v>1.0565399824916231E-4</v>
      </c>
      <c r="KA40" s="265">
        <f t="shared" si="986"/>
        <v>9.0135563888087689E-5</v>
      </c>
      <c r="KB40" s="265">
        <f t="shared" si="986"/>
        <v>1.7068525638722196E-4</v>
      </c>
      <c r="KC40" s="265">
        <f t="shared" si="986"/>
        <v>1.7920665215092783E-4</v>
      </c>
      <c r="KD40" s="265">
        <f t="shared" si="986"/>
        <v>2.8460635383684943E-4</v>
      </c>
      <c r="KE40" s="265">
        <f t="shared" si="987"/>
        <v>2.402156602816751E-4</v>
      </c>
      <c r="KF40" s="265">
        <f t="shared" si="987"/>
        <v>1.6437168921796432E-4</v>
      </c>
      <c r="KG40" s="265">
        <f t="shared" si="987"/>
        <v>6.1418403844069511E-4</v>
      </c>
      <c r="KH40" s="265">
        <f t="shared" si="987"/>
        <v>7.7721846164969133E-4</v>
      </c>
      <c r="KI40" s="265">
        <f t="shared" si="987"/>
        <v>1.1805410510447789E-4</v>
      </c>
      <c r="KJ40" s="265">
        <f t="shared" si="987"/>
        <v>3.8253456473031315E-4</v>
      </c>
      <c r="KK40" s="265">
        <f t="shared" si="987"/>
        <v>2.1903494824285298E-4</v>
      </c>
      <c r="KL40" s="265">
        <f t="shared" si="987"/>
        <v>1.9171079057878402E-4</v>
      </c>
      <c r="KM40" s="265">
        <f t="shared" si="987"/>
        <v>2.9150535185606925E-4</v>
      </c>
      <c r="KN40" s="265">
        <f t="shared" si="987"/>
        <v>2.8971074193110319E-4</v>
      </c>
      <c r="KO40" s="265">
        <f t="shared" si="987"/>
        <v>2.2461209491208683E-4</v>
      </c>
      <c r="KP40" s="265">
        <f t="shared" si="987"/>
        <v>2.6431135878064358E-4</v>
      </c>
      <c r="KQ40" s="662">
        <f t="shared" si="988"/>
        <v>1.0893054799093417E-3</v>
      </c>
      <c r="KR40" s="662">
        <f t="shared" si="988"/>
        <v>2.7726272375968252E-4</v>
      </c>
      <c r="KS40" s="662">
        <f t="shared" si="988"/>
        <v>6.3861920172599788E-4</v>
      </c>
      <c r="KT40" s="662">
        <f t="shared" si="988"/>
        <v>2.144082332761578E-4</v>
      </c>
      <c r="KU40" s="662">
        <f t="shared" si="988"/>
        <v>1.4472519239937343E-4</v>
      </c>
      <c r="KV40" s="662">
        <f t="shared" si="988"/>
        <v>3.9218026651206806E-4</v>
      </c>
      <c r="KW40" s="662">
        <f t="shared" si="988"/>
        <v>1.3327067273632748E-4</v>
      </c>
      <c r="KX40" s="662">
        <f t="shared" si="988"/>
        <v>5.6385196323001743E-4</v>
      </c>
      <c r="KY40" s="662">
        <f t="shared" si="988"/>
        <v>1.3279873330439003E-3</v>
      </c>
      <c r="KZ40" s="662">
        <f t="shared" si="988"/>
        <v>1.4287034936002487E-4</v>
      </c>
      <c r="LA40" s="662">
        <f t="shared" si="988"/>
        <v>5.0068426850028375E-5</v>
      </c>
      <c r="LB40" s="662">
        <f t="shared" si="988"/>
        <v>2.2289365496062211E-4</v>
      </c>
      <c r="LC40" s="754">
        <f t="shared" si="989"/>
        <v>1.6148892791537981E-4</v>
      </c>
      <c r="LD40" s="754">
        <f t="shared" si="989"/>
        <v>2.5581568067601355E-4</v>
      </c>
      <c r="LE40" s="754">
        <f t="shared" si="989"/>
        <v>2.3206663627698811E-4</v>
      </c>
      <c r="LF40" s="754">
        <f t="shared" si="989"/>
        <v>2.0708221163802029E-4</v>
      </c>
      <c r="LG40" s="754">
        <f t="shared" si="989"/>
        <v>1.3694764450051459E-3</v>
      </c>
      <c r="LH40" s="754">
        <f t="shared" si="989"/>
        <v>3.6752194922752329E-4</v>
      </c>
      <c r="LI40" s="754">
        <f t="shared" si="989"/>
        <v>8.9666359627314004E-5</v>
      </c>
      <c r="LJ40" s="754">
        <f t="shared" si="989"/>
        <v>3.0350804717863976E-4</v>
      </c>
      <c r="LK40" s="754">
        <f t="shared" si="989"/>
        <v>4.0680379344537387E-4</v>
      </c>
      <c r="LL40" s="754">
        <f t="shared" si="989"/>
        <v>3.7102309618773768E-4</v>
      </c>
      <c r="LM40" s="754">
        <f t="shared" si="989"/>
        <v>2.0196580045778916E-4</v>
      </c>
      <c r="LN40" s="754">
        <f t="shared" si="989"/>
        <v>4.2750088014887087E-4</v>
      </c>
      <c r="LO40" s="804">
        <f t="shared" si="990"/>
        <v>4.3898758488236504E-4</v>
      </c>
      <c r="LP40" s="804">
        <f t="shared" si="990"/>
        <v>4.2166497426983119E-4</v>
      </c>
      <c r="LQ40" s="804">
        <f t="shared" si="990"/>
        <v>3.2165801667405613E-4</v>
      </c>
      <c r="LR40" s="804">
        <f t="shared" si="990"/>
        <v>3.5248797764219112E-4</v>
      </c>
      <c r="LS40" s="804">
        <f t="shared" si="990"/>
        <v>2.9508970727101037E-4</v>
      </c>
      <c r="LT40" s="804">
        <f t="shared" si="990"/>
        <v>4.1888446733062261E-4</v>
      </c>
      <c r="LU40" s="804">
        <f t="shared" si="990"/>
        <v>8.9666359627314004E-5</v>
      </c>
      <c r="LV40" s="804">
        <f t="shared" si="990"/>
        <v>8.6184316144350282E-4</v>
      </c>
      <c r="LW40" s="804">
        <f t="shared" si="990"/>
        <v>1.5165046253391072E-4</v>
      </c>
      <c r="LX40" s="804">
        <f t="shared" si="990"/>
        <v>2.6061808521370681E-4</v>
      </c>
      <c r="LY40" s="804">
        <f t="shared" si="990"/>
        <v>3.9451374082965401E-4</v>
      </c>
      <c r="LZ40" s="804">
        <f t="shared" si="990"/>
        <v>1.850557223341695E-4</v>
      </c>
      <c r="MA40" s="979">
        <f t="shared" si="991"/>
        <v>3.2410062077734285E-4</v>
      </c>
      <c r="MB40" s="979">
        <f t="shared" si="991"/>
        <v>3.4872425045043547E-4</v>
      </c>
      <c r="MC40" s="979">
        <f t="shared" si="991"/>
        <v>3.8187901076732774E-4</v>
      </c>
      <c r="MD40" s="979">
        <f t="shared" si="991"/>
        <v>3.3145776742982797E-4</v>
      </c>
      <c r="ME40" s="979">
        <f t="shared" si="991"/>
        <v>2.3555786600818767E-4</v>
      </c>
      <c r="MF40" s="979">
        <f t="shared" si="991"/>
        <v>2.5883695926304473E-4</v>
      </c>
      <c r="MG40" s="979">
        <f t="shared" si="991"/>
        <v>3.910418822149264E-4</v>
      </c>
      <c r="MH40" s="979">
        <f t="shared" si="991"/>
        <v>2.8588698479081243E-4</v>
      </c>
      <c r="MI40" s="979">
        <f t="shared" si="991"/>
        <v>1.8785938316779927E-4</v>
      </c>
      <c r="MJ40" s="979">
        <f t="shared" si="991"/>
        <v>4.5453069705529041E-4</v>
      </c>
      <c r="MK40" s="979">
        <f t="shared" si="991"/>
        <v>2.6692334446862031E-4</v>
      </c>
      <c r="ML40" s="979">
        <f t="shared" si="991"/>
        <v>2.6226240665097464E-4</v>
      </c>
      <c r="MM40" s="1001">
        <f t="shared" si="992"/>
        <v>3.5132264993093318E-4</v>
      </c>
      <c r="MN40" s="1001">
        <f t="shared" si="992"/>
        <v>3.6856316451537948E-4</v>
      </c>
      <c r="MO40" s="1001">
        <f t="shared" si="992"/>
        <v>7.7289085331980775E-4</v>
      </c>
      <c r="MP40" s="1001">
        <f t="shared" si="992"/>
        <v>5.1484192743946587E-4</v>
      </c>
      <c r="MQ40" s="1001">
        <f t="shared" si="992"/>
        <v>4.4369151339141658E-4</v>
      </c>
      <c r="MR40" s="1001">
        <f t="shared" si="992"/>
        <v>4.2810985460420032E-4</v>
      </c>
      <c r="MS40" s="1001">
        <f t="shared" si="992"/>
        <v>3.1846613643415916E-4</v>
      </c>
      <c r="MT40" s="1001">
        <f t="shared" si="992"/>
        <v>2.8641805579423727E-4</v>
      </c>
      <c r="MU40" s="1001">
        <f t="shared" si="992"/>
        <v>3.8381446245559591E-4</v>
      </c>
      <c r="MV40" s="1001">
        <f t="shared" si="992"/>
        <v>1.3237406262616902E-4</v>
      </c>
      <c r="MW40" s="1001">
        <f t="shared" si="992"/>
        <v>2.4983881366860092E-4</v>
      </c>
      <c r="MX40" s="1001">
        <f t="shared" si="992"/>
        <v>2.0065976932152917E-4</v>
      </c>
      <c r="MY40" s="1041">
        <f t="shared" si="993"/>
        <v>2.3967021378583069E-4</v>
      </c>
      <c r="MZ40" s="1041">
        <f t="shared" si="993"/>
        <v>8.8003520140805634E-5</v>
      </c>
      <c r="NA40" s="1041">
        <f t="shared" si="993"/>
        <v>3.7579857196542651E-4</v>
      </c>
      <c r="NB40" s="1041">
        <f t="shared" si="993"/>
        <v>3.1699652682066267E-4</v>
      </c>
      <c r="NC40" s="1041">
        <f t="shared" si="993"/>
        <v>8.0436286417528678E-5</v>
      </c>
      <c r="ND40" s="1041">
        <f t="shared" si="993"/>
        <v>2.8228538245636672E-4</v>
      </c>
      <c r="NE40" s="1041">
        <f t="shared" si="993"/>
        <v>9.6700888036488467E-5</v>
      </c>
      <c r="NF40" s="1041">
        <f t="shared" si="993"/>
        <v>1.3656702629316923E-4</v>
      </c>
      <c r="NG40" s="1041">
        <f t="shared" si="993"/>
        <v>9.8662837799898934E-4</v>
      </c>
      <c r="NH40" s="1041">
        <f t="shared" si="993"/>
        <v>1.3562891927685852E-4</v>
      </c>
      <c r="NI40" s="1041">
        <f t="shared" si="993"/>
        <v>2.9934664341307236E-4</v>
      </c>
      <c r="NJ40" s="1041">
        <f t="shared" si="993"/>
        <v>4.4982835496981417E-4</v>
      </c>
      <c r="NK40" s="1128">
        <f t="shared" si="994"/>
        <v>3.0953447643872439E-4</v>
      </c>
      <c r="NL40" s="1128">
        <f t="shared" si="994"/>
        <v>3.7279564315352695E-4</v>
      </c>
      <c r="NM40" s="1128">
        <f t="shared" si="994"/>
        <v>3.8819875776397513E-4</v>
      </c>
      <c r="NN40" s="1128">
        <f t="shared" si="994"/>
        <v>2.1721815943812902E-4</v>
      </c>
      <c r="NO40" s="1128">
        <f t="shared" si="994"/>
        <v>2.404713237946375E-4</v>
      </c>
      <c r="NP40" s="1128">
        <f t="shared" si="994"/>
        <v>3.3583879737725893E-4</v>
      </c>
      <c r="NQ40" s="1128">
        <f t="shared" si="994"/>
        <v>3.0344651355926789E-4</v>
      </c>
      <c r="NR40" s="1128">
        <f t="shared" si="994"/>
        <v>2.8842918262374413E-4</v>
      </c>
      <c r="NS40" s="1128">
        <f t="shared" si="994"/>
        <v>1.2837691462132822E-4</v>
      </c>
      <c r="NT40" s="1128">
        <f t="shared" si="994"/>
        <v>1.1816838995568685E-4</v>
      </c>
      <c r="NU40" s="1128">
        <f t="shared" si="994"/>
        <v>9.5648015303682451E-5</v>
      </c>
      <c r="NV40" s="1128">
        <f t="shared" si="994"/>
        <v>2.5459868881675258E-4</v>
      </c>
      <c r="NW40" s="1213">
        <f t="shared" si="995"/>
        <v>3.6609921288669232E-4</v>
      </c>
      <c r="NX40" s="1213">
        <f t="shared" si="995"/>
        <v>2.2929251399475E-4</v>
      </c>
      <c r="NY40" s="1213">
        <f t="shared" si="995"/>
        <v>1.9967253703925562E-4</v>
      </c>
      <c r="NZ40" s="1213">
        <f t="shared" si="995"/>
        <v>2.3001347221765847E-4</v>
      </c>
      <c r="OA40" s="1213">
        <f t="shared" si="995"/>
        <v>1.4640454830130057E-4</v>
      </c>
      <c r="OB40" s="1213">
        <f t="shared" si="995"/>
        <v>1.2147776054106851E-3</v>
      </c>
      <c r="OC40" s="1213">
        <f t="shared" si="995"/>
        <v>8.743245842586602E-5</v>
      </c>
      <c r="OD40" s="1213">
        <f t="shared" si="995"/>
        <v>3.2084989572378389E-4</v>
      </c>
      <c r="OE40" s="1213">
        <f t="shared" si="995"/>
        <v>6.1847485945851145E-4</v>
      </c>
      <c r="OF40" s="1213">
        <f t="shared" si="995"/>
        <v>1.9359001935900195E-4</v>
      </c>
      <c r="OG40" s="1213">
        <f t="shared" si="995"/>
        <v>5.089422038090306E-4</v>
      </c>
      <c r="OH40" s="1213">
        <f t="shared" si="995"/>
        <v>4.6257583574999553E-4</v>
      </c>
      <c r="OI40" s="1283">
        <f>FT40</f>
        <v>3.3705871917686714E-4</v>
      </c>
      <c r="OJ40" s="1283">
        <f t="shared" si="996"/>
        <v>0</v>
      </c>
      <c r="OK40" s="1283">
        <f t="shared" si="996"/>
        <v>0</v>
      </c>
      <c r="OL40" s="1283">
        <f t="shared" si="996"/>
        <v>0</v>
      </c>
      <c r="OM40" s="1283">
        <f t="shared" si="996"/>
        <v>0</v>
      </c>
      <c r="ON40" s="1283">
        <f t="shared" si="996"/>
        <v>0</v>
      </c>
      <c r="OO40" s="1283">
        <f t="shared" si="997"/>
        <v>0</v>
      </c>
      <c r="OP40" s="1283">
        <f t="shared" si="997"/>
        <v>0</v>
      </c>
      <c r="OQ40" s="1283">
        <f t="shared" si="997"/>
        <v>0</v>
      </c>
      <c r="OR40" s="1283">
        <f t="shared" si="997"/>
        <v>0</v>
      </c>
      <c r="OS40" s="1283">
        <f t="shared" si="997"/>
        <v>0</v>
      </c>
      <c r="OT40" s="1283">
        <f t="shared" si="997"/>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1"/>
      <c r="GJ41" s="296"/>
      <c r="GK41" s="1097"/>
      <c r="GL41" s="296"/>
      <c r="GM41" s="1097"/>
      <c r="GN41" s="296"/>
      <c r="GO41" s="1097"/>
      <c r="GP41" s="296"/>
      <c r="GQ41" s="1097"/>
      <c r="GR41" s="296"/>
      <c r="GS41" s="1097"/>
      <c r="GT41" s="296"/>
      <c r="GU41" s="1154"/>
      <c r="GV41" s="296"/>
      <c r="GW41" s="1097"/>
      <c r="GX41" s="296"/>
      <c r="GY41" s="1097"/>
      <c r="GZ41" s="296"/>
      <c r="HA41" s="1097"/>
      <c r="HB41" s="296"/>
      <c r="HC41" s="1097"/>
      <c r="HD41" s="296"/>
      <c r="HE41" s="1097"/>
      <c r="HF41" s="1232"/>
      <c r="HG41" s="342"/>
      <c r="HH41" s="1232"/>
      <c r="HI41" s="342"/>
      <c r="HJ41" s="1232"/>
      <c r="HK41" s="342"/>
      <c r="HL41" s="1232"/>
      <c r="HM41" s="342"/>
      <c r="HN41" s="1232"/>
      <c r="HO41" s="342"/>
      <c r="HP41" s="1232"/>
      <c r="HQ41" s="342"/>
      <c r="HR41" s="1232"/>
      <c r="HS41" s="342"/>
      <c r="HT41" s="1232"/>
      <c r="HU41" s="342"/>
      <c r="HV41" s="1232"/>
      <c r="HW41" s="342"/>
      <c r="HX41" s="1232"/>
      <c r="HY41" s="342"/>
      <c r="HZ41" s="1232"/>
      <c r="IA41" s="342"/>
      <c r="IB41" s="1232"/>
      <c r="IC41" s="342"/>
      <c r="ID41" s="1232"/>
      <c r="IE41" s="342"/>
      <c r="IF41" s="1232"/>
      <c r="IG41" s="342"/>
      <c r="IH41" s="1232"/>
      <c r="II41" s="342"/>
      <c r="IJ41" s="1232"/>
      <c r="IK41" s="342"/>
      <c r="IL41" s="1232"/>
      <c r="IM41" s="342"/>
      <c r="IN41" s="1232"/>
      <c r="IO41" s="342"/>
      <c r="IP41" s="1232"/>
      <c r="IQ41" s="342"/>
      <c r="IR41" s="1232"/>
      <c r="IS41" s="342"/>
      <c r="IT41" s="1232"/>
      <c r="IU41" s="342"/>
      <c r="IV41" s="1232"/>
      <c r="IW41" s="342"/>
      <c r="IX41" s="1232"/>
      <c r="IY41" s="342"/>
      <c r="IZ41" s="1232"/>
      <c r="JA41" s="1306"/>
      <c r="JB41" s="1232"/>
      <c r="JC41" s="885"/>
      <c r="JD41" s="102"/>
      <c r="JE41" s="100"/>
      <c r="JF41" s="1174"/>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3"/>
      <c r="NL41" s="1123"/>
      <c r="NM41" s="1123"/>
      <c r="NN41" s="1123"/>
      <c r="NO41" s="1123"/>
      <c r="NP41" s="1123"/>
      <c r="NQ41" s="1123"/>
      <c r="NR41" s="1123"/>
      <c r="NS41" s="1123"/>
      <c r="NT41" s="1123"/>
      <c r="NU41" s="1123"/>
      <c r="NV41" s="1123"/>
      <c r="NW41" s="1208"/>
      <c r="NX41" s="1208"/>
      <c r="NY41" s="1208"/>
      <c r="NZ41" s="1208"/>
      <c r="OA41" s="1208"/>
      <c r="OB41" s="1208"/>
      <c r="OC41" s="1208"/>
      <c r="OD41" s="1208"/>
      <c r="OE41" s="1208"/>
      <c r="OF41" s="1208"/>
      <c r="OG41" s="1208"/>
      <c r="OH41" s="1208"/>
      <c r="OI41" s="1278"/>
      <c r="OJ41" s="1278"/>
      <c r="OK41" s="1278"/>
      <c r="OL41" s="1278"/>
      <c r="OM41" s="1278"/>
      <c r="ON41" s="1278"/>
      <c r="OO41" s="1278"/>
      <c r="OP41" s="1278"/>
      <c r="OQ41" s="1278"/>
      <c r="OR41" s="1278"/>
      <c r="OS41" s="1278"/>
      <c r="OT41" s="1278"/>
    </row>
    <row r="42" spans="1:410" x14ac:dyDescent="0.3">
      <c r="A42" s="628"/>
      <c r="B42" s="50">
        <v>6.1</v>
      </c>
      <c r="C42" s="50"/>
      <c r="D42" s="50"/>
      <c r="E42" s="1334" t="s">
        <v>15</v>
      </c>
      <c r="F42" s="1334"/>
      <c r="G42" s="1335"/>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c r="FV42" s="18"/>
      <c r="FW42" s="62"/>
      <c r="FX42" s="18"/>
      <c r="FY42" s="62"/>
      <c r="FZ42" s="194"/>
      <c r="GA42" s="62"/>
      <c r="GB42" s="194"/>
      <c r="GC42" s="62"/>
      <c r="GD42" s="194"/>
      <c r="GE42" s="62"/>
      <c r="GF42" s="120" t="s">
        <v>29</v>
      </c>
      <c r="GG42" s="137">
        <f>SUM(FT42:GE42)/$GF$4</f>
        <v>101</v>
      </c>
      <c r="GH42" s="296">
        <f>ER42-EO42</f>
        <v>-2</v>
      </c>
      <c r="GI42" s="1101">
        <f>GH42/EO42</f>
        <v>-2.0408163265306121E-2</v>
      </c>
      <c r="GJ42" s="296">
        <f>ES42-ER42</f>
        <v>0</v>
      </c>
      <c r="GK42" s="1097">
        <f>GJ42/ER42</f>
        <v>0</v>
      </c>
      <c r="GL42" s="296">
        <f>ET42-ES42</f>
        <v>1</v>
      </c>
      <c r="GM42" s="1097">
        <f>GL42/ES42</f>
        <v>1.0416666666666666E-2</v>
      </c>
      <c r="GN42" s="296">
        <f>EU42-ET42</f>
        <v>-1</v>
      </c>
      <c r="GO42" s="1097">
        <f>GN42/ET42</f>
        <v>-1.0309278350515464E-2</v>
      </c>
      <c r="GP42" s="296">
        <f>EV42-EU42</f>
        <v>2</v>
      </c>
      <c r="GQ42" s="1097">
        <f>GP42/EU42</f>
        <v>2.0833333333333332E-2</v>
      </c>
      <c r="GR42" s="296">
        <f>EW42-EV42</f>
        <v>1</v>
      </c>
      <c r="GS42" s="1097">
        <f>GR42/EV42</f>
        <v>1.020408163265306E-2</v>
      </c>
      <c r="GT42" s="296">
        <f>EX42-EW42</f>
        <v>1</v>
      </c>
      <c r="GU42" s="1154">
        <f>GT42/EW42</f>
        <v>1.0101010101010102E-2</v>
      </c>
      <c r="GV42" s="296">
        <f>EY42-EX42</f>
        <v>-1</v>
      </c>
      <c r="GW42" s="1097">
        <f>GV42/EX42</f>
        <v>-0.01</v>
      </c>
      <c r="GX42" s="296">
        <f>EZ42-EY42</f>
        <v>5</v>
      </c>
      <c r="GY42" s="1097">
        <f>GX42/EY42</f>
        <v>5.0505050505050504E-2</v>
      </c>
      <c r="GZ42" s="296">
        <f>FA42-EZ42</f>
        <v>1</v>
      </c>
      <c r="HA42" s="1097">
        <f>GZ42/EZ42</f>
        <v>9.6153846153846159E-3</v>
      </c>
      <c r="HB42" s="296">
        <f>FB42-FA42</f>
        <v>-2</v>
      </c>
      <c r="HC42" s="1097">
        <f>HB42/FA42</f>
        <v>-1.9047619047619049E-2</v>
      </c>
      <c r="HD42" s="296">
        <f>FC42-FB42</f>
        <v>1</v>
      </c>
      <c r="HE42" s="1097">
        <f>HD42/FB42</f>
        <v>9.7087378640776691E-3</v>
      </c>
      <c r="HF42" s="1232">
        <f>FF42-FC42</f>
        <v>-1</v>
      </c>
      <c r="HG42" s="342">
        <f>HF42/FC42</f>
        <v>-9.6153846153846159E-3</v>
      </c>
      <c r="HH42" s="1232">
        <f>FG42-FF42</f>
        <v>0</v>
      </c>
      <c r="HI42" s="342">
        <f>HH42/FF42</f>
        <v>0</v>
      </c>
      <c r="HJ42" s="1232">
        <f>FH42-FG42</f>
        <v>0</v>
      </c>
      <c r="HK42" s="342">
        <f>HJ42/FG42</f>
        <v>0</v>
      </c>
      <c r="HL42" s="1232">
        <f>FI42-FH42</f>
        <v>-3</v>
      </c>
      <c r="HM42" s="342">
        <f>HL42/FH42</f>
        <v>-2.9126213592233011E-2</v>
      </c>
      <c r="HN42" s="1232">
        <f>FJ42-FI42</f>
        <v>-1</v>
      </c>
      <c r="HO42" s="342">
        <f>HN42/FI42</f>
        <v>-0.01</v>
      </c>
      <c r="HP42" s="1232">
        <f>FK42-FJ42</f>
        <v>1</v>
      </c>
      <c r="HQ42" s="342">
        <f>HP42/FJ42</f>
        <v>1.0101010101010102E-2</v>
      </c>
      <c r="HR42" s="1232">
        <f>FL42-FK42</f>
        <v>1</v>
      </c>
      <c r="HS42" s="342">
        <f>HR42/FK42</f>
        <v>0.01</v>
      </c>
      <c r="HT42" s="1232">
        <f>FM42-FL42</f>
        <v>-1</v>
      </c>
      <c r="HU42" s="342">
        <f>HT42/FL42</f>
        <v>-9.9009900990099011E-3</v>
      </c>
      <c r="HV42" s="1232">
        <f>FN42-FM42</f>
        <v>1</v>
      </c>
      <c r="HW42" s="342">
        <f>HV42/FM42</f>
        <v>0.01</v>
      </c>
      <c r="HX42" s="1232">
        <f>FO42-FN42</f>
        <v>3</v>
      </c>
      <c r="HY42" s="342">
        <f>HX42/FN42</f>
        <v>2.9702970297029702E-2</v>
      </c>
      <c r="HZ42" s="1232">
        <f>FP42-FO42</f>
        <v>0</v>
      </c>
      <c r="IA42" s="342">
        <f>HZ42/FO42</f>
        <v>0</v>
      </c>
      <c r="IB42" s="1232">
        <f>FQ42-FP42</f>
        <v>0</v>
      </c>
      <c r="IC42" s="342">
        <f>IB42/FP42</f>
        <v>0</v>
      </c>
      <c r="ID42" s="1232">
        <f>FT42-FQ42</f>
        <v>-3</v>
      </c>
      <c r="IE42" s="342">
        <f>ID42/FQ42</f>
        <v>-2.8846153846153848E-2</v>
      </c>
      <c r="IF42" s="1232">
        <f>FU42-FT42</f>
        <v>-101</v>
      </c>
      <c r="IG42" s="342">
        <f>IF42/FT42</f>
        <v>-1</v>
      </c>
      <c r="IH42" s="1232">
        <f>FX42-FU42</f>
        <v>0</v>
      </c>
      <c r="II42" s="342" t="e">
        <f>IH42/FU42</f>
        <v>#DIV/0!</v>
      </c>
      <c r="IJ42" s="1232">
        <f>FZ42-FV42</f>
        <v>0</v>
      </c>
      <c r="IK42" s="342" t="e">
        <f>IJ42/FV42</f>
        <v>#DIV/0!</v>
      </c>
      <c r="IL42" s="1232">
        <f>FX42-FW42</f>
        <v>0</v>
      </c>
      <c r="IM42" s="342" t="e">
        <f>IL42/FW42</f>
        <v>#DIV/0!</v>
      </c>
      <c r="IN42" s="1232">
        <f>FY42-FX42</f>
        <v>0</v>
      </c>
      <c r="IO42" s="342" t="e">
        <f>IN42/FX42</f>
        <v>#DIV/0!</v>
      </c>
      <c r="IP42" s="1232">
        <f>FZ42-FY42</f>
        <v>0</v>
      </c>
      <c r="IQ42" s="342" t="e">
        <f>IP42/FY42</f>
        <v>#DIV/0!</v>
      </c>
      <c r="IR42" s="1232">
        <f>GA42-FZ42</f>
        <v>0</v>
      </c>
      <c r="IS42" s="342" t="e">
        <f>IR42/FZ42</f>
        <v>#DIV/0!</v>
      </c>
      <c r="IT42" s="1232">
        <f>GB42-GA42</f>
        <v>0</v>
      </c>
      <c r="IU42" s="342" t="e">
        <f>IT42/GA42</f>
        <v>#DIV/0!</v>
      </c>
      <c r="IV42" s="1232">
        <f>GC42-GB42</f>
        <v>0</v>
      </c>
      <c r="IW42" s="342" t="e">
        <f>IV42/GB42</f>
        <v>#DIV/0!</v>
      </c>
      <c r="IX42" s="1232">
        <f>GD42-GC42</f>
        <v>0</v>
      </c>
      <c r="IY42" s="342" t="e">
        <f>IX42/GC42</f>
        <v>#DIV/0!</v>
      </c>
      <c r="IZ42" s="1232">
        <f>GE42-GD42</f>
        <v>0</v>
      </c>
      <c r="JA42" s="1306" t="e">
        <f>IZ42/GD42</f>
        <v>#DIV/0!</v>
      </c>
      <c r="JB42" s="1232">
        <f>FF42</f>
        <v>103</v>
      </c>
      <c r="JC42" s="892">
        <f>FT42</f>
        <v>101</v>
      </c>
      <c r="JD42" s="102">
        <f>JC42-JB42</f>
        <v>-2</v>
      </c>
      <c r="JE42" s="100">
        <f>IF(ISERROR(JD42/JB42),0,JD42/JB42)</f>
        <v>-1.9417475728155338E-2</v>
      </c>
      <c r="JF42" s="1174"/>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18">AJ42</f>
        <v>104.68</v>
      </c>
      <c r="JT42" s="243">
        <f t="shared" si="1118"/>
        <v>102.35</v>
      </c>
      <c r="JU42" s="243">
        <f t="shared" si="1118"/>
        <v>103.07</v>
      </c>
      <c r="JV42" s="243">
        <f t="shared" si="1118"/>
        <v>105.07</v>
      </c>
      <c r="JW42" s="243">
        <f t="shared" si="1118"/>
        <v>105.56</v>
      </c>
      <c r="JX42" s="243">
        <f t="shared" si="1118"/>
        <v>104.53</v>
      </c>
      <c r="JY42" s="243">
        <f t="shared" si="1118"/>
        <v>107.68</v>
      </c>
      <c r="JZ42" s="243">
        <f t="shared" si="1118"/>
        <v>107.99</v>
      </c>
      <c r="KA42" s="243">
        <f t="shared" si="1118"/>
        <v>111.2</v>
      </c>
      <c r="KB42" s="243">
        <f t="shared" si="1118"/>
        <v>105.78</v>
      </c>
      <c r="KC42" s="243">
        <f t="shared" si="1118"/>
        <v>108.12</v>
      </c>
      <c r="KD42" s="243">
        <f t="shared" si="1118"/>
        <v>105.27</v>
      </c>
      <c r="KE42" s="243">
        <f t="shared" ref="KE42:KP43" si="1119">AX42</f>
        <v>104.87771739130434</v>
      </c>
      <c r="KF42" s="243">
        <f t="shared" si="1119"/>
        <v>105.01</v>
      </c>
      <c r="KG42" s="243">
        <f t="shared" si="1119"/>
        <v>104.51</v>
      </c>
      <c r="KH42" s="243">
        <f t="shared" si="1119"/>
        <v>100.68206521739131</v>
      </c>
      <c r="KI42" s="243">
        <f t="shared" si="1119"/>
        <v>102.38</v>
      </c>
      <c r="KJ42" s="243">
        <f t="shared" si="1119"/>
        <v>104.6</v>
      </c>
      <c r="KK42" s="243">
        <f t="shared" si="1119"/>
        <v>105.45380434782609</v>
      </c>
      <c r="KL42" s="243">
        <f t="shared" si="1119"/>
        <v>103.953125</v>
      </c>
      <c r="KM42" s="243">
        <f t="shared" si="1119"/>
        <v>107.64285714285714</v>
      </c>
      <c r="KN42" s="243">
        <f t="shared" si="1119"/>
        <v>103.84943181818181</v>
      </c>
      <c r="KO42" s="243">
        <f t="shared" si="1119"/>
        <v>103.05397727272728</v>
      </c>
      <c r="KP42" s="243">
        <f t="shared" si="1119"/>
        <v>98</v>
      </c>
      <c r="KQ42" s="651">
        <f t="shared" ref="KQ42:LB43" si="1120">BL42</f>
        <v>98</v>
      </c>
      <c r="KR42" s="651">
        <f t="shared" si="1120"/>
        <v>98</v>
      </c>
      <c r="KS42" s="651">
        <f t="shared" si="1120"/>
        <v>99</v>
      </c>
      <c r="KT42" s="651">
        <f t="shared" si="1120"/>
        <v>99</v>
      </c>
      <c r="KU42" s="651">
        <f t="shared" si="1120"/>
        <v>99</v>
      </c>
      <c r="KV42" s="651">
        <f t="shared" si="1120"/>
        <v>98</v>
      </c>
      <c r="KW42" s="651">
        <f t="shared" si="1120"/>
        <v>98</v>
      </c>
      <c r="KX42" s="651">
        <f t="shared" si="1120"/>
        <v>100</v>
      </c>
      <c r="KY42" s="651">
        <f t="shared" si="1120"/>
        <v>99</v>
      </c>
      <c r="KZ42" s="651">
        <f t="shared" si="1120"/>
        <v>100</v>
      </c>
      <c r="LA42" s="651">
        <f t="shared" si="1120"/>
        <v>99</v>
      </c>
      <c r="LB42" s="651">
        <f t="shared" si="1120"/>
        <v>101</v>
      </c>
      <c r="LC42" s="743">
        <f t="shared" ref="LC42:LN43" si="1121">BZ42</f>
        <v>100</v>
      </c>
      <c r="LD42" s="743">
        <f t="shared" si="1121"/>
        <v>99</v>
      </c>
      <c r="LE42" s="743">
        <f t="shared" si="1121"/>
        <v>107</v>
      </c>
      <c r="LF42" s="743">
        <f t="shared" si="1121"/>
        <v>106</v>
      </c>
      <c r="LG42" s="743">
        <f t="shared" si="1121"/>
        <v>105</v>
      </c>
      <c r="LH42" s="743">
        <f t="shared" si="1121"/>
        <v>106</v>
      </c>
      <c r="LI42" s="743">
        <f t="shared" si="1121"/>
        <v>110</v>
      </c>
      <c r="LJ42" s="743">
        <f t="shared" si="1121"/>
        <v>109</v>
      </c>
      <c r="LK42" s="743">
        <f t="shared" si="1121"/>
        <v>109</v>
      </c>
      <c r="LL42" s="743">
        <f t="shared" si="1121"/>
        <v>103</v>
      </c>
      <c r="LM42" s="743">
        <f t="shared" si="1121"/>
        <v>103</v>
      </c>
      <c r="LN42" s="743">
        <f t="shared" si="1121"/>
        <v>104</v>
      </c>
      <c r="LO42" s="793">
        <f t="shared" ref="LO42:LZ43" si="1122">CN42</f>
        <v>97</v>
      </c>
      <c r="LP42" s="793">
        <f t="shared" si="1122"/>
        <v>97</v>
      </c>
      <c r="LQ42" s="793">
        <f t="shared" si="1122"/>
        <v>96</v>
      </c>
      <c r="LR42" s="793">
        <f t="shared" si="1122"/>
        <v>98</v>
      </c>
      <c r="LS42" s="793">
        <f t="shared" si="1122"/>
        <v>98</v>
      </c>
      <c r="LT42" s="793">
        <f t="shared" si="1122"/>
        <v>97</v>
      </c>
      <c r="LU42" s="793">
        <f t="shared" si="1122"/>
        <v>96</v>
      </c>
      <c r="LV42" s="793">
        <f t="shared" si="1122"/>
        <v>98</v>
      </c>
      <c r="LW42" s="793">
        <f t="shared" si="1122"/>
        <v>99</v>
      </c>
      <c r="LX42" s="793">
        <f t="shared" si="1122"/>
        <v>98</v>
      </c>
      <c r="LY42" s="793">
        <f t="shared" si="1122"/>
        <v>96</v>
      </c>
      <c r="LZ42" s="793">
        <f t="shared" si="1122"/>
        <v>99</v>
      </c>
      <c r="MA42" s="968">
        <f t="shared" ref="MA42:ML43" si="1123">DB42</f>
        <v>98</v>
      </c>
      <c r="MB42" s="968">
        <f t="shared" si="1123"/>
        <v>94</v>
      </c>
      <c r="MC42" s="968">
        <f t="shared" si="1123"/>
        <v>94</v>
      </c>
      <c r="MD42" s="968">
        <f t="shared" si="1123"/>
        <v>93</v>
      </c>
      <c r="ME42" s="968">
        <f t="shared" si="1123"/>
        <v>93</v>
      </c>
      <c r="MF42" s="968">
        <f t="shared" si="1123"/>
        <v>96</v>
      </c>
      <c r="MG42" s="968">
        <f t="shared" si="1123"/>
        <v>96</v>
      </c>
      <c r="MH42" s="968">
        <f t="shared" si="1123"/>
        <v>93</v>
      </c>
      <c r="MI42" s="968">
        <f t="shared" si="1123"/>
        <v>94</v>
      </c>
      <c r="MJ42" s="968">
        <f t="shared" si="1123"/>
        <v>94</v>
      </c>
      <c r="MK42" s="968">
        <f t="shared" si="1123"/>
        <v>99</v>
      </c>
      <c r="ML42" s="968">
        <f t="shared" si="1123"/>
        <v>99</v>
      </c>
      <c r="MM42" s="990">
        <f t="shared" ref="MM42:MX43" si="1124">DP42</f>
        <v>98</v>
      </c>
      <c r="MN42" s="990">
        <f t="shared" si="1124"/>
        <v>98</v>
      </c>
      <c r="MO42" s="990">
        <f t="shared" si="1124"/>
        <v>97</v>
      </c>
      <c r="MP42" s="990">
        <f t="shared" si="1124"/>
        <v>94</v>
      </c>
      <c r="MQ42" s="990">
        <f t="shared" si="1124"/>
        <v>93</v>
      </c>
      <c r="MR42" s="990">
        <f t="shared" si="1124"/>
        <v>95</v>
      </c>
      <c r="MS42" s="990">
        <f t="shared" si="1124"/>
        <v>96</v>
      </c>
      <c r="MT42" s="990">
        <f t="shared" si="1124"/>
        <v>94</v>
      </c>
      <c r="MU42" s="990">
        <f t="shared" si="1124"/>
        <v>96</v>
      </c>
      <c r="MV42" s="990">
        <f t="shared" si="1124"/>
        <v>97</v>
      </c>
      <c r="MW42" s="990">
        <f t="shared" si="1124"/>
        <v>97</v>
      </c>
      <c r="MX42" s="990">
        <f t="shared" si="1124"/>
        <v>97</v>
      </c>
      <c r="MY42" s="1030">
        <f t="shared" ref="MY42:NJ43" si="1125">ED42</f>
        <v>95</v>
      </c>
      <c r="MZ42" s="1030">
        <f t="shared" si="1125"/>
        <v>97</v>
      </c>
      <c r="NA42" s="1030">
        <f t="shared" si="1125"/>
        <v>98</v>
      </c>
      <c r="NB42" s="1030">
        <f t="shared" si="1125"/>
        <v>96</v>
      </c>
      <c r="NC42" s="1030">
        <f t="shared" si="1125"/>
        <v>95</v>
      </c>
      <c r="ND42" s="1030">
        <f t="shared" si="1125"/>
        <v>97</v>
      </c>
      <c r="NE42" s="1030">
        <f t="shared" si="1125"/>
        <v>97</v>
      </c>
      <c r="NF42" s="1030">
        <f t="shared" si="1125"/>
        <v>97</v>
      </c>
      <c r="NG42" s="1030">
        <f t="shared" si="1125"/>
        <v>99</v>
      </c>
      <c r="NH42" s="1030">
        <f t="shared" si="1125"/>
        <v>99</v>
      </c>
      <c r="NI42" s="1030">
        <f t="shared" si="1125"/>
        <v>99</v>
      </c>
      <c r="NJ42" s="1030">
        <f t="shared" si="1125"/>
        <v>98</v>
      </c>
      <c r="NK42" s="1117">
        <f t="shared" ref="NK42:NV43" si="1126">ER42</f>
        <v>96</v>
      </c>
      <c r="NL42" s="1117">
        <f t="shared" si="1126"/>
        <v>96</v>
      </c>
      <c r="NM42" s="1117">
        <f t="shared" si="1126"/>
        <v>97</v>
      </c>
      <c r="NN42" s="1117">
        <f t="shared" si="1126"/>
        <v>96</v>
      </c>
      <c r="NO42" s="1117">
        <f t="shared" si="1126"/>
        <v>98</v>
      </c>
      <c r="NP42" s="1117">
        <f t="shared" si="1126"/>
        <v>99</v>
      </c>
      <c r="NQ42" s="1117">
        <f t="shared" si="1126"/>
        <v>100</v>
      </c>
      <c r="NR42" s="1117">
        <f t="shared" si="1126"/>
        <v>99</v>
      </c>
      <c r="NS42" s="1117">
        <f t="shared" si="1126"/>
        <v>104</v>
      </c>
      <c r="NT42" s="1117">
        <f t="shared" si="1126"/>
        <v>105</v>
      </c>
      <c r="NU42" s="1117">
        <f t="shared" si="1126"/>
        <v>103</v>
      </c>
      <c r="NV42" s="1117">
        <f t="shared" si="1126"/>
        <v>104</v>
      </c>
      <c r="NW42" s="1202">
        <f t="shared" ref="NW42:OH43" si="1127">FF42</f>
        <v>103</v>
      </c>
      <c r="NX42" s="1202">
        <f t="shared" si="1127"/>
        <v>103</v>
      </c>
      <c r="NY42" s="1202">
        <f t="shared" si="1127"/>
        <v>103</v>
      </c>
      <c r="NZ42" s="1202">
        <f t="shared" si="1127"/>
        <v>100</v>
      </c>
      <c r="OA42" s="1202">
        <f t="shared" si="1127"/>
        <v>99</v>
      </c>
      <c r="OB42" s="1202">
        <f t="shared" si="1127"/>
        <v>100</v>
      </c>
      <c r="OC42" s="1202">
        <f t="shared" si="1127"/>
        <v>101</v>
      </c>
      <c r="OD42" s="1202">
        <f t="shared" si="1127"/>
        <v>100</v>
      </c>
      <c r="OE42" s="1202">
        <f t="shared" si="1127"/>
        <v>101</v>
      </c>
      <c r="OF42" s="1202">
        <f t="shared" si="1127"/>
        <v>104</v>
      </c>
      <c r="OG42" s="1202">
        <f t="shared" si="1127"/>
        <v>104</v>
      </c>
      <c r="OH42" s="1202">
        <f t="shared" si="1127"/>
        <v>104</v>
      </c>
      <c r="OI42" s="1272">
        <f>FT42</f>
        <v>101</v>
      </c>
      <c r="OJ42" s="1272">
        <f t="shared" ref="OJ42:ON43" si="1128">FU42</f>
        <v>0</v>
      </c>
      <c r="OK42" s="1272">
        <f t="shared" si="1128"/>
        <v>0</v>
      </c>
      <c r="OL42" s="1272">
        <f t="shared" si="1128"/>
        <v>0</v>
      </c>
      <c r="OM42" s="1272">
        <f t="shared" si="1128"/>
        <v>0</v>
      </c>
      <c r="ON42" s="1272">
        <f t="shared" si="1128"/>
        <v>0</v>
      </c>
      <c r="OO42" s="1272">
        <f t="shared" ref="OO42:OT43" si="1129">FZ42</f>
        <v>0</v>
      </c>
      <c r="OP42" s="1272">
        <f t="shared" si="1129"/>
        <v>0</v>
      </c>
      <c r="OQ42" s="1272">
        <f t="shared" si="1129"/>
        <v>0</v>
      </c>
      <c r="OR42" s="1272">
        <f t="shared" si="1129"/>
        <v>0</v>
      </c>
      <c r="OS42" s="1272">
        <f t="shared" si="1129"/>
        <v>0</v>
      </c>
      <c r="OT42" s="1272">
        <f t="shared" si="1129"/>
        <v>0</v>
      </c>
    </row>
    <row r="43" spans="1:410" s="1" customFormat="1" ht="15" thickBot="1" x14ac:dyDescent="0.35">
      <c r="A43" s="629"/>
      <c r="B43" s="51">
        <v>6.2</v>
      </c>
      <c r="C43" s="51"/>
      <c r="D43" s="51"/>
      <c r="E43" s="1330" t="s">
        <v>263</v>
      </c>
      <c r="F43" s="1330"/>
      <c r="G43" s="1331"/>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30">V11/V42</f>
        <v>1139.5471014492753</v>
      </c>
      <c r="W43" s="63">
        <f t="shared" si="1130"/>
        <v>1442.0596552038676</v>
      </c>
      <c r="X43" s="404">
        <f t="shared" si="1130"/>
        <v>1196.3341458841178</v>
      </c>
      <c r="Y43" s="405">
        <f t="shared" si="113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31">AJ11/AJ42</f>
        <v>1065.6190294230034</v>
      </c>
      <c r="AK43" s="63">
        <f t="shared" si="1131"/>
        <v>1317.9189057156816</v>
      </c>
      <c r="AL43" s="404">
        <f t="shared" si="1131"/>
        <v>1080.7218395265354</v>
      </c>
      <c r="AM43" s="405">
        <f t="shared" si="1131"/>
        <v>1060.8832207100029</v>
      </c>
      <c r="AN43" s="19">
        <f t="shared" si="1131"/>
        <v>1054.3482379689276</v>
      </c>
      <c r="AO43" s="63">
        <f t="shared" si="1131"/>
        <v>1062.9101693293792</v>
      </c>
      <c r="AP43" s="547">
        <f t="shared" si="1131"/>
        <v>1031.0178306092125</v>
      </c>
      <c r="AQ43" s="405">
        <f t="shared" si="1131"/>
        <v>1227.0395406982129</v>
      </c>
      <c r="AR43" s="548">
        <f t="shared" si="1131"/>
        <v>997.69784172661866</v>
      </c>
      <c r="AS43" s="405">
        <f t="shared" si="1131"/>
        <v>1052.3350349782568</v>
      </c>
      <c r="AT43" s="548">
        <f t="shared" si="1131"/>
        <v>1032.2142064372918</v>
      </c>
      <c r="AU43" s="405">
        <f t="shared" si="1131"/>
        <v>1068.0725752826067</v>
      </c>
      <c r="AV43" s="116" t="s">
        <v>29</v>
      </c>
      <c r="AW43" s="139">
        <f>SUM(AJ43:AU43)/$AV$4</f>
        <v>1087.5648693671442</v>
      </c>
      <c r="AX43" s="354">
        <f t="shared" ref="AX43:BC43" si="1132">AX11/AX42</f>
        <v>1071.7147817074751</v>
      </c>
      <c r="AY43" s="63">
        <f t="shared" si="1132"/>
        <v>1274.5738501095134</v>
      </c>
      <c r="AZ43" s="404">
        <f t="shared" si="1132"/>
        <v>1059.3818773323126</v>
      </c>
      <c r="BA43" s="405">
        <f t="shared" si="1132"/>
        <v>1099.0140077190899</v>
      </c>
      <c r="BB43" s="19">
        <f t="shared" si="1132"/>
        <v>1075.5909357296348</v>
      </c>
      <c r="BC43" s="405">
        <f t="shared" si="1132"/>
        <v>1049.6558317399617</v>
      </c>
      <c r="BD43" s="548">
        <f t="shared" ref="BD43:BI43" si="1133">BD11/BD42</f>
        <v>1168.9289045790706</v>
      </c>
      <c r="BE43" s="405">
        <f t="shared" si="1133"/>
        <v>1053.7441755598977</v>
      </c>
      <c r="BF43" s="548">
        <f t="shared" si="1133"/>
        <v>1019.8075646980757</v>
      </c>
      <c r="BG43" s="405">
        <f t="shared" si="1133"/>
        <v>1063.6071672821777</v>
      </c>
      <c r="BH43" s="548">
        <f t="shared" si="1133"/>
        <v>1080.0456512749827</v>
      </c>
      <c r="BI43" s="405">
        <f t="shared" si="1133"/>
        <v>1389.8265306122448</v>
      </c>
      <c r="BJ43" s="116" t="s">
        <v>29</v>
      </c>
      <c r="BK43" s="139">
        <f>SUM(AX43:BI43)/$BJ$4</f>
        <v>1117.1576065287031</v>
      </c>
      <c r="BL43" s="354">
        <f t="shared" ref="BL43:BM43" si="1134">BL11/BL42</f>
        <v>1161.5714285714287</v>
      </c>
      <c r="BM43" s="719">
        <f t="shared" si="1134"/>
        <v>1177.6938775510205</v>
      </c>
      <c r="BN43" s="404">
        <f t="shared" ref="BN43:BP43" si="1135">BN11/BN42</f>
        <v>1170.4545454545455</v>
      </c>
      <c r="BO43" s="405">
        <f t="shared" si="1135"/>
        <v>1177.7777777777778</v>
      </c>
      <c r="BP43" s="720">
        <f t="shared" si="1135"/>
        <v>1186.5050505050506</v>
      </c>
      <c r="BQ43" s="405">
        <f t="shared" ref="BQ43:BR43" si="1136">BQ11/BQ42</f>
        <v>1196.8673469387754</v>
      </c>
      <c r="BR43" s="548">
        <f t="shared" si="1136"/>
        <v>1454.7653061224489</v>
      </c>
      <c r="BS43" s="405">
        <f t="shared" ref="BS43:BU43" si="1137">BS11/BS42</f>
        <v>1170.52</v>
      </c>
      <c r="BT43" s="548">
        <f t="shared" si="1137"/>
        <v>1186.5757575757575</v>
      </c>
      <c r="BU43" s="548">
        <f t="shared" si="1137"/>
        <v>1189.8900000000001</v>
      </c>
      <c r="BV43" s="548">
        <f t="shared" ref="BV43:BW43" si="1138">BV11/BV42</f>
        <v>1210.4646464646464</v>
      </c>
      <c r="BW43" s="548">
        <f t="shared" si="1138"/>
        <v>1199.3465346534654</v>
      </c>
      <c r="BX43" s="721" t="s">
        <v>29</v>
      </c>
      <c r="BY43" s="139">
        <f>SUM(BL43:BW43)/$BX$4</f>
        <v>1206.8693559679098</v>
      </c>
      <c r="BZ43" s="548">
        <f t="shared" ref="BZ43:CA43" si="1139">BZ11/BZ42</f>
        <v>1486.17</v>
      </c>
      <c r="CA43" s="719">
        <f t="shared" si="1139"/>
        <v>1224.0505050505051</v>
      </c>
      <c r="CB43" s="404">
        <f t="shared" ref="CB43:CC43" si="1140">CB11/CB42</f>
        <v>1127.6168224299065</v>
      </c>
      <c r="CC43" s="405">
        <f t="shared" si="1140"/>
        <v>1138.9150943396226</v>
      </c>
      <c r="CD43" s="720">
        <f t="shared" ref="CD43:CE43" si="1141">CD11/CD42</f>
        <v>1147.4666666666667</v>
      </c>
      <c r="CE43" s="405">
        <f t="shared" si="1141"/>
        <v>1386.132075471698</v>
      </c>
      <c r="CF43" s="548">
        <f t="shared" ref="CF43:CG43" si="1142">CF11/CF42</f>
        <v>1115.2454545454545</v>
      </c>
      <c r="CG43" s="405">
        <f t="shared" si="1142"/>
        <v>1088.1926605504586</v>
      </c>
      <c r="CH43" s="548">
        <f t="shared" ref="CH43:CI43" si="1143">CH11/CH42</f>
        <v>1082.5045871559632</v>
      </c>
      <c r="CI43" s="548">
        <f t="shared" si="1143"/>
        <v>1151.3689320388351</v>
      </c>
      <c r="CJ43" s="548">
        <f t="shared" ref="CJ43:CK43" si="1144">CJ11/CJ42</f>
        <v>1153.7087378640776</v>
      </c>
      <c r="CK43" s="548">
        <f t="shared" si="1144"/>
        <v>1147.0961538461538</v>
      </c>
      <c r="CL43" s="721" t="s">
        <v>29</v>
      </c>
      <c r="CM43" s="139">
        <f>SUM(BZ43:CK43)/$CL$4</f>
        <v>1187.3723074966117</v>
      </c>
      <c r="CN43" s="548">
        <f t="shared" ref="CN43:CO43" si="1145">CN11/CN42</f>
        <v>1502.9896907216496</v>
      </c>
      <c r="CO43" s="719">
        <f t="shared" si="1145"/>
        <v>1198</v>
      </c>
      <c r="CP43" s="404">
        <f t="shared" ref="CP43:CQ43" si="1146">CP11/CP42</f>
        <v>1198.21875</v>
      </c>
      <c r="CQ43" s="405">
        <f t="shared" si="1146"/>
        <v>1215.8469387755101</v>
      </c>
      <c r="CR43" s="720">
        <f t="shared" ref="CR43:CS43" si="1147">CR11/CR42</f>
        <v>1210.2857142857142</v>
      </c>
      <c r="CS43" s="405">
        <f t="shared" si="1147"/>
        <v>1427.4536082474226</v>
      </c>
      <c r="CT43" s="548">
        <f t="shared" ref="CT43:CU43" si="1148">CT11/CT42</f>
        <v>1277.8854166666667</v>
      </c>
      <c r="CU43" s="405">
        <f t="shared" si="1148"/>
        <v>1207.6632653061224</v>
      </c>
      <c r="CV43" s="548">
        <f t="shared" ref="CV43:CW43" si="1149">CV11/CV42</f>
        <v>1198.9292929292928</v>
      </c>
      <c r="CW43" s="914">
        <f t="shared" si="1149"/>
        <v>1213.7551020408164</v>
      </c>
      <c r="CX43" s="548">
        <f t="shared" ref="CX43:CY43" si="1150">CX11/CX42</f>
        <v>1240.9791666666667</v>
      </c>
      <c r="CY43" s="719">
        <f t="shared" si="1150"/>
        <v>1473.7575757575758</v>
      </c>
      <c r="CZ43" s="721" t="s">
        <v>29</v>
      </c>
      <c r="DA43" s="139">
        <f>SUM(CN43:CY43)/$CZ$4</f>
        <v>1280.4803767831197</v>
      </c>
      <c r="DB43" s="548">
        <f t="shared" ref="DB43:DC43" si="1151">DB11/DB42</f>
        <v>1227.8877551020407</v>
      </c>
      <c r="DC43" s="719">
        <f t="shared" si="1151"/>
        <v>1281.2659574468084</v>
      </c>
      <c r="DD43" s="404">
        <f t="shared" ref="DD43:DE43" si="1152">DD11/DD42</f>
        <v>1281.4574468085107</v>
      </c>
      <c r="DE43" s="405">
        <f t="shared" si="1152"/>
        <v>1330.0645161290322</v>
      </c>
      <c r="DF43" s="720">
        <f t="shared" ref="DF43:DG43" si="1153">DF11/DF42</f>
        <v>1323.7849462365591</v>
      </c>
      <c r="DG43" s="405">
        <f t="shared" si="1153"/>
        <v>1569.5208333333333</v>
      </c>
      <c r="DH43" s="548">
        <f t="shared" ref="DH43:DI43" si="1154">DH11/DH42</f>
        <v>1278.6354166666667</v>
      </c>
      <c r="DI43" s="405">
        <f t="shared" si="1154"/>
        <v>1316.4086021505377</v>
      </c>
      <c r="DJ43" s="548">
        <f t="shared" ref="DJ43:DK43" si="1155">DJ11/DJ42</f>
        <v>1302.4680851063829</v>
      </c>
      <c r="DK43" s="405">
        <f t="shared" si="1155"/>
        <v>1310.6808510638298</v>
      </c>
      <c r="DL43" s="548">
        <f t="shared" ref="DL43:DM43" si="1156">DL11/DL42</f>
        <v>1248.7979797979799</v>
      </c>
      <c r="DM43" s="405">
        <f t="shared" si="1156"/>
        <v>1540.5959595959596</v>
      </c>
      <c r="DN43" s="721" t="s">
        <v>29</v>
      </c>
      <c r="DO43" s="139">
        <f>SUM(DB43:DM43)/$DN$4</f>
        <v>1334.2973624531367</v>
      </c>
      <c r="DP43" s="548">
        <f t="shared" ref="DP43:DQ43" si="1157">DP11/DP42</f>
        <v>1277.9693877551019</v>
      </c>
      <c r="DQ43" s="719">
        <f t="shared" si="1157"/>
        <v>1273.5612244897959</v>
      </c>
      <c r="DR43" s="404">
        <f t="shared" ref="DR43:DS43" si="1158">DR11/DR42</f>
        <v>1280.5051546391753</v>
      </c>
      <c r="DS43" s="405">
        <f t="shared" si="1158"/>
        <v>1322.4468085106382</v>
      </c>
      <c r="DT43" s="720">
        <f t="shared" ref="DT43" si="1159">DT11/DT42</f>
        <v>1599.483870967742</v>
      </c>
      <c r="DU43" s="405">
        <f t="shared" ref="DU43:DZ43" si="1160">DU11/DU42</f>
        <v>1303.1578947368421</v>
      </c>
      <c r="DV43" s="548">
        <f t="shared" si="1160"/>
        <v>1275.6458333333333</v>
      </c>
      <c r="DW43" s="405">
        <f t="shared" si="1160"/>
        <v>1299.9893617021276</v>
      </c>
      <c r="DX43" s="548">
        <f t="shared" si="1160"/>
        <v>1275.5729166666667</v>
      </c>
      <c r="DY43" s="405">
        <f t="shared" si="1160"/>
        <v>1557.5979381443299</v>
      </c>
      <c r="DZ43" s="548">
        <f t="shared" si="1160"/>
        <v>1279.1752577319587</v>
      </c>
      <c r="EA43" s="405">
        <f t="shared" ref="EA43" si="1161">EA11/EA42</f>
        <v>1284.4226804123712</v>
      </c>
      <c r="EB43" s="721" t="s">
        <v>29</v>
      </c>
      <c r="EC43" s="139">
        <f>SUM(DP43:EA43)/$EB$4</f>
        <v>1335.7940274241737</v>
      </c>
      <c r="ED43" s="548">
        <f t="shared" ref="ED43" si="1162">ED11/ED42</f>
        <v>1317.6</v>
      </c>
      <c r="EE43" s="719">
        <f t="shared" ref="EE43:EF43" si="1163">EE11/EE42</f>
        <v>1288.6082474226805</v>
      </c>
      <c r="EF43" s="404">
        <f t="shared" si="1163"/>
        <v>1276.1938775510205</v>
      </c>
      <c r="EG43" s="405">
        <f t="shared" ref="EG43:EH43" si="1164">EG11/EG42</f>
        <v>1511.5833333333333</v>
      </c>
      <c r="EH43" s="720">
        <f t="shared" si="1164"/>
        <v>1308.6526315789474</v>
      </c>
      <c r="EI43" s="405">
        <f t="shared" ref="EI43:EJ43" si="1165">EI11/EI42</f>
        <v>1278.2268041237114</v>
      </c>
      <c r="EJ43" s="548">
        <f t="shared" si="1165"/>
        <v>1279.319587628866</v>
      </c>
      <c r="EK43" s="405">
        <f t="shared" ref="EK43:EL43" si="1166">EK11/EK42</f>
        <v>1283.3092783505156</v>
      </c>
      <c r="EL43" s="548">
        <f t="shared" si="1166"/>
        <v>1259.2626262626263</v>
      </c>
      <c r="EM43" s="405">
        <f t="shared" ref="EM43:EN43" si="1167">EM11/EM42</f>
        <v>1266.0808080808081</v>
      </c>
      <c r="EN43" s="548">
        <f t="shared" si="1167"/>
        <v>1552.2020202020201</v>
      </c>
      <c r="EO43" s="405">
        <f t="shared" ref="EO43" si="1168">EO11/EO42</f>
        <v>1293.0102040816328</v>
      </c>
      <c r="EP43" s="721" t="s">
        <v>29</v>
      </c>
      <c r="EQ43" s="139">
        <f>SUM(ED43:EO43)/$EP$4</f>
        <v>1326.1707848846802</v>
      </c>
      <c r="ER43" s="548">
        <f t="shared" ref="ER43:ES43" si="1169">ER11/ER42</f>
        <v>1278.8020833333333</v>
      </c>
      <c r="ES43" s="719">
        <f t="shared" si="1169"/>
        <v>1285.3333333333333</v>
      </c>
      <c r="ET43" s="404">
        <f t="shared" ref="ET43:EU43" si="1170">ET11/ET42</f>
        <v>1274.7216494845361</v>
      </c>
      <c r="EU43" s="405">
        <f t="shared" si="1170"/>
        <v>1582.5104166666667</v>
      </c>
      <c r="EV43" s="720">
        <f t="shared" ref="EV43" si="1171">EV11/EV42</f>
        <v>1273.0102040816328</v>
      </c>
      <c r="EW43" s="405">
        <f t="shared" ref="EW43:EX43" si="1172">EW11/EW42</f>
        <v>1263.2323232323233</v>
      </c>
      <c r="EX43" s="548">
        <f t="shared" si="1172"/>
        <v>1252.28</v>
      </c>
      <c r="EY43" s="405">
        <f t="shared" ref="EY43" si="1173">EY11/EY42</f>
        <v>1260.7474747474748</v>
      </c>
      <c r="EZ43" s="548">
        <f t="shared" ref="EZ43:FA43" si="1174">EZ11/EZ42</f>
        <v>1198.3942307692307</v>
      </c>
      <c r="FA43" s="405">
        <f t="shared" si="1174"/>
        <v>1450.7142857142858</v>
      </c>
      <c r="FB43" s="548">
        <f t="shared" ref="FB43:FC43" si="1175">FB11/FB42</f>
        <v>1218.0582524271845</v>
      </c>
      <c r="FC43" s="405">
        <f t="shared" si="1175"/>
        <v>1208.5384615384614</v>
      </c>
      <c r="FD43" s="721" t="s">
        <v>29</v>
      </c>
      <c r="FE43" s="139">
        <f>SUM(ER43:FC43)/$FD$4</f>
        <v>1295.5285596107053</v>
      </c>
      <c r="FF43" s="548">
        <f t="shared" ref="FF43:FG43" si="1176">FF11/FF42</f>
        <v>1219.8932038834951</v>
      </c>
      <c r="FG43" s="719">
        <f t="shared" si="1176"/>
        <v>1227.9223300970873</v>
      </c>
      <c r="FH43" s="404">
        <f t="shared" ref="FH43:FI43" si="1177">FH11/FH42</f>
        <v>1215.5825242718447</v>
      </c>
      <c r="FI43" s="405">
        <f t="shared" si="1177"/>
        <v>1521.65</v>
      </c>
      <c r="FJ43" s="720">
        <f t="shared" ref="FJ43:FK43" si="1178">FJ11/FJ42</f>
        <v>1241.8888888888889</v>
      </c>
      <c r="FK43" s="405">
        <f t="shared" si="1178"/>
        <v>1218.33</v>
      </c>
      <c r="FL43" s="548">
        <f t="shared" ref="FL43:FM43" si="1179">FL11/FL42</f>
        <v>1132.4158415841584</v>
      </c>
      <c r="FM43" s="405">
        <f t="shared" si="1179"/>
        <v>1122.02</v>
      </c>
      <c r="FN43" s="548">
        <f t="shared" ref="FN43:FO43" si="1180">FN11/FN42</f>
        <v>1072.5841584158416</v>
      </c>
      <c r="FO43" s="405">
        <f t="shared" si="1180"/>
        <v>1341.0576923076924</v>
      </c>
      <c r="FP43" s="548">
        <f t="shared" ref="FP43:FQ43" si="1181">FP11/FP42</f>
        <v>1076.8942307692307</v>
      </c>
      <c r="FQ43" s="405">
        <f t="shared" si="1181"/>
        <v>1080.9038461538462</v>
      </c>
      <c r="FR43" s="721" t="s">
        <v>29</v>
      </c>
      <c r="FS43" s="139">
        <f>SUM(FF43:FQ43)/$FR$4</f>
        <v>1205.9285596976736</v>
      </c>
      <c r="FT43" s="548">
        <f t="shared" ref="FT43" si="1182">FT11/FT42</f>
        <v>1116.2376237623762</v>
      </c>
      <c r="FU43" s="719"/>
      <c r="FV43" s="404"/>
      <c r="FW43" s="405"/>
      <c r="FX43" s="720"/>
      <c r="FY43" s="405"/>
      <c r="FZ43" s="548"/>
      <c r="GA43" s="405"/>
      <c r="GB43" s="548"/>
      <c r="GC43" s="405"/>
      <c r="GD43" s="548"/>
      <c r="GE43" s="405"/>
      <c r="GF43" s="721" t="s">
        <v>29</v>
      </c>
      <c r="GG43" s="139">
        <f>SUM(FT43:GE43)/$GF$4</f>
        <v>1116.2376237623762</v>
      </c>
      <c r="GH43" s="302">
        <f>ER43-EO43</f>
        <v>-14.208120748299507</v>
      </c>
      <c r="GI43" s="1109">
        <f>GH43/EO43</f>
        <v>-1.0988405739915176E-2</v>
      </c>
      <c r="GJ43" s="302">
        <f>ES43-ER43</f>
        <v>6.53125</v>
      </c>
      <c r="GK43" s="1098">
        <f>GJ43/ER43</f>
        <v>5.107318861238953E-3</v>
      </c>
      <c r="GL43" s="302">
        <f>ET43-ES43</f>
        <v>-10.611683848797156</v>
      </c>
      <c r="GM43" s="1098">
        <f>GL43/ES43</f>
        <v>-8.2559780981305685E-3</v>
      </c>
      <c r="GN43" s="302">
        <f>EU43-ET43</f>
        <v>307.78876718213064</v>
      </c>
      <c r="GO43" s="1098">
        <f>GN43/ET43</f>
        <v>0.24145566783665462</v>
      </c>
      <c r="GP43" s="302">
        <f>EV43-EU43</f>
        <v>-309.50021258503398</v>
      </c>
      <c r="GQ43" s="1098">
        <f>GP43/EU43</f>
        <v>-0.19557546624998032</v>
      </c>
      <c r="GR43" s="302">
        <f>EW43-EV43</f>
        <v>-9.7778808493094402</v>
      </c>
      <c r="GS43" s="1098">
        <f>GR43/EV43</f>
        <v>-7.6809131756829388E-3</v>
      </c>
      <c r="GT43" s="302">
        <f>EX43-EW43</f>
        <v>-10.952323232323351</v>
      </c>
      <c r="GU43" s="1155">
        <f>GT43/EW43</f>
        <v>-8.6700783623861483E-3</v>
      </c>
      <c r="GV43" s="302">
        <f>EY43-EX43</f>
        <v>8.4674747474748528</v>
      </c>
      <c r="GW43" s="1098">
        <f>GV43/EX43</f>
        <v>6.7616465546641753E-3</v>
      </c>
      <c r="GX43" s="302">
        <f>EZ43-EY43</f>
        <v>-62.353243978244109</v>
      </c>
      <c r="GY43" s="1098">
        <f>GX43/EY43</f>
        <v>-4.9457361785105569E-2</v>
      </c>
      <c r="GZ43" s="302">
        <f>FA43-EZ43</f>
        <v>252.32005494505506</v>
      </c>
      <c r="HA43" s="1098">
        <f>GZ43/EZ43</f>
        <v>0.21054845598104618</v>
      </c>
      <c r="HB43" s="302">
        <f>FB43-FA43</f>
        <v>-232.65603328710131</v>
      </c>
      <c r="HC43" s="1098">
        <f>HB43/FA43</f>
        <v>-0.16037343505757845</v>
      </c>
      <c r="HD43" s="302">
        <f>FC43-FB43</f>
        <v>-9.5197908887230369</v>
      </c>
      <c r="HE43" s="1098">
        <f>HD43/FB43</f>
        <v>-7.815546481256758E-3</v>
      </c>
      <c r="HF43" s="1240">
        <f>FF43-FC43</f>
        <v>11.354742345033628</v>
      </c>
      <c r="HG43" s="1251">
        <f>HF43/FC43</f>
        <v>9.3954331669172664E-3</v>
      </c>
      <c r="HH43" s="1240">
        <f>FG43-FF43</f>
        <v>8.0291262135922352</v>
      </c>
      <c r="HI43" s="1251">
        <f>HH43/FF43</f>
        <v>6.5818271534194483E-3</v>
      </c>
      <c r="HJ43" s="1240">
        <f>FH43-FG43</f>
        <v>-12.339805825242593</v>
      </c>
      <c r="HK43" s="1251">
        <f>HJ43/FG43</f>
        <v>-1.0049337423700837E-2</v>
      </c>
      <c r="HL43" s="1240">
        <f>FI43-FH43</f>
        <v>306.06747572815539</v>
      </c>
      <c r="HM43" s="1251">
        <f>HL43/FH43</f>
        <v>0.25178666986142728</v>
      </c>
      <c r="HN43" s="1240">
        <f>FJ43-FI43</f>
        <v>-279.76111111111118</v>
      </c>
      <c r="HO43" s="1251">
        <f>HN43/FI43</f>
        <v>-0.18385378445181952</v>
      </c>
      <c r="HP43" s="1240">
        <f>FK43-FJ43</f>
        <v>-23.558888888888987</v>
      </c>
      <c r="HQ43" s="1251">
        <f>HP43/FJ43</f>
        <v>-1.8970206674420762E-2</v>
      </c>
      <c r="HR43" s="1240">
        <f>FL43-FK43</f>
        <v>-85.914158415841484</v>
      </c>
      <c r="HS43" s="1251">
        <f>HR43/FK43</f>
        <v>-7.0517970021128501E-2</v>
      </c>
      <c r="HT43" s="1240">
        <f>FM43-FL43</f>
        <v>-10.395841584158461</v>
      </c>
      <c r="HU43" s="1251">
        <f>HT43/FL43</f>
        <v>-9.18023326979912E-3</v>
      </c>
      <c r="HV43" s="1240">
        <f>FN43-FM43</f>
        <v>-49.435841584158425</v>
      </c>
      <c r="HW43" s="1251">
        <f>HV43/FM43</f>
        <v>-4.4059679492485362E-2</v>
      </c>
      <c r="HX43" s="1240">
        <f>FO43-FN43</f>
        <v>268.47353389185082</v>
      </c>
      <c r="HY43" s="1251">
        <f>HX43/FN43</f>
        <v>0.25030533202016902</v>
      </c>
      <c r="HZ43" s="1240">
        <f>FP43-FO43</f>
        <v>-264.16346153846166</v>
      </c>
      <c r="IA43" s="1251">
        <f>HZ43/FO43</f>
        <v>-0.19698142969814306</v>
      </c>
      <c r="IB43" s="1240">
        <f>FQ43-FP43</f>
        <v>4.0096153846154721</v>
      </c>
      <c r="IC43" s="1251">
        <f>IB43/FP43</f>
        <v>3.7233140173398315E-3</v>
      </c>
      <c r="ID43" s="1240">
        <f>FT43-FQ43</f>
        <v>35.333777608529999</v>
      </c>
      <c r="IE43" s="1251">
        <f>ID43/FQ43</f>
        <v>3.2689103414940489E-2</v>
      </c>
      <c r="IF43" s="1240">
        <f>FU43-FT43</f>
        <v>-1116.2376237623762</v>
      </c>
      <c r="IG43" s="1251">
        <f>IF43/FT43</f>
        <v>-1</v>
      </c>
      <c r="IH43" s="1240">
        <f>FX43-FU43</f>
        <v>0</v>
      </c>
      <c r="II43" s="1251" t="e">
        <f>IH43/FU43</f>
        <v>#DIV/0!</v>
      </c>
      <c r="IJ43" s="1240">
        <f>FZ43-FV43</f>
        <v>0</v>
      </c>
      <c r="IK43" s="1251" t="e">
        <f>IJ43/FV43</f>
        <v>#DIV/0!</v>
      </c>
      <c r="IL43" s="1240">
        <f>FX43-FW43</f>
        <v>0</v>
      </c>
      <c r="IM43" s="1251" t="e">
        <f>IL43/FW43</f>
        <v>#DIV/0!</v>
      </c>
      <c r="IN43" s="1240">
        <f>FY43-FX43</f>
        <v>0</v>
      </c>
      <c r="IO43" s="1251" t="e">
        <f>IN43/FX43</f>
        <v>#DIV/0!</v>
      </c>
      <c r="IP43" s="1240">
        <f>FZ43-FY43</f>
        <v>0</v>
      </c>
      <c r="IQ43" s="1251" t="e">
        <f>IP43/FY43</f>
        <v>#DIV/0!</v>
      </c>
      <c r="IR43" s="1240">
        <f>GA43-FZ43</f>
        <v>0</v>
      </c>
      <c r="IS43" s="1296" t="e">
        <f>IR43/FZ43</f>
        <v>#DIV/0!</v>
      </c>
      <c r="IT43" s="1240">
        <f>GB43-GA43</f>
        <v>0</v>
      </c>
      <c r="IU43" s="1251" t="e">
        <f>IT43/GA43</f>
        <v>#DIV/0!</v>
      </c>
      <c r="IV43" s="1240">
        <f>GC43-GB43</f>
        <v>0</v>
      </c>
      <c r="IW43" s="1251" t="e">
        <f>IV43/GB43</f>
        <v>#DIV/0!</v>
      </c>
      <c r="IX43" s="1240">
        <f>GD43-GC43</f>
        <v>0</v>
      </c>
      <c r="IY43" s="1251" t="e">
        <f>IX43/GC43</f>
        <v>#DIV/0!</v>
      </c>
      <c r="IZ43" s="1240">
        <f>GE43-GD43</f>
        <v>0</v>
      </c>
      <c r="JA43" s="1304" t="e">
        <f>IZ43/GD43</f>
        <v>#DIV/0!</v>
      </c>
      <c r="JB43" s="1240">
        <f>FF43</f>
        <v>1219.8932038834951</v>
      </c>
      <c r="JC43" s="893">
        <f>FT43</f>
        <v>1116.2376237623762</v>
      </c>
      <c r="JD43" s="104">
        <f>JC43-JB43</f>
        <v>-103.65558012111887</v>
      </c>
      <c r="JE43" s="101">
        <f>IF(ISERROR(JD43/JB43),0,JD43/JB43)</f>
        <v>-8.4971028440140747E-2</v>
      </c>
      <c r="JF43" s="1177"/>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18"/>
        <v>1065.6190294230034</v>
      </c>
      <c r="JT43" s="247">
        <f t="shared" si="1118"/>
        <v>1317.9189057156816</v>
      </c>
      <c r="JU43" s="247">
        <f t="shared" si="1118"/>
        <v>1080.7218395265354</v>
      </c>
      <c r="JV43" s="247">
        <f t="shared" si="1118"/>
        <v>1060.8832207100029</v>
      </c>
      <c r="JW43" s="247">
        <f t="shared" si="1118"/>
        <v>1054.3482379689276</v>
      </c>
      <c r="JX43" s="247">
        <f t="shared" si="1118"/>
        <v>1062.9101693293792</v>
      </c>
      <c r="JY43" s="247">
        <f t="shared" si="1118"/>
        <v>1031.0178306092125</v>
      </c>
      <c r="JZ43" s="247">
        <f t="shared" si="1118"/>
        <v>1227.0395406982129</v>
      </c>
      <c r="KA43" s="247">
        <f t="shared" si="1118"/>
        <v>997.69784172661866</v>
      </c>
      <c r="KB43" s="247">
        <f t="shared" si="1118"/>
        <v>1052.3350349782568</v>
      </c>
      <c r="KC43" s="247">
        <f t="shared" si="1118"/>
        <v>1032.2142064372918</v>
      </c>
      <c r="KD43" s="247">
        <f t="shared" si="1118"/>
        <v>1068.0725752826067</v>
      </c>
      <c r="KE43" s="247">
        <f t="shared" si="1119"/>
        <v>1071.7147817074751</v>
      </c>
      <c r="KF43" s="247">
        <f t="shared" si="1119"/>
        <v>1274.5738501095134</v>
      </c>
      <c r="KG43" s="247">
        <f t="shared" si="1119"/>
        <v>1059.3818773323126</v>
      </c>
      <c r="KH43" s="247">
        <f t="shared" si="1119"/>
        <v>1099.0140077190899</v>
      </c>
      <c r="KI43" s="247">
        <f t="shared" si="1119"/>
        <v>1075.5909357296348</v>
      </c>
      <c r="KJ43" s="247">
        <f t="shared" si="1119"/>
        <v>1049.6558317399617</v>
      </c>
      <c r="KK43" s="247">
        <f t="shared" si="1119"/>
        <v>1168.9289045790706</v>
      </c>
      <c r="KL43" s="247">
        <f t="shared" si="1119"/>
        <v>1053.7441755598977</v>
      </c>
      <c r="KM43" s="247">
        <f t="shared" si="1119"/>
        <v>1019.8075646980757</v>
      </c>
      <c r="KN43" s="247">
        <f t="shared" si="1119"/>
        <v>1063.6071672821777</v>
      </c>
      <c r="KO43" s="247">
        <f t="shared" si="1119"/>
        <v>1080.0456512749827</v>
      </c>
      <c r="KP43" s="247">
        <f t="shared" si="1119"/>
        <v>1389.8265306122448</v>
      </c>
      <c r="KQ43" s="653">
        <f t="shared" si="1120"/>
        <v>1161.5714285714287</v>
      </c>
      <c r="KR43" s="653">
        <f t="shared" si="1120"/>
        <v>1177.6938775510205</v>
      </c>
      <c r="KS43" s="653">
        <f t="shared" si="1120"/>
        <v>1170.4545454545455</v>
      </c>
      <c r="KT43" s="653">
        <f t="shared" si="1120"/>
        <v>1177.7777777777778</v>
      </c>
      <c r="KU43" s="653">
        <f t="shared" si="1120"/>
        <v>1186.5050505050506</v>
      </c>
      <c r="KV43" s="653">
        <f t="shared" si="1120"/>
        <v>1196.8673469387754</v>
      </c>
      <c r="KW43" s="653">
        <f t="shared" si="1120"/>
        <v>1454.7653061224489</v>
      </c>
      <c r="KX43" s="653">
        <f t="shared" si="1120"/>
        <v>1170.52</v>
      </c>
      <c r="KY43" s="653">
        <f t="shared" si="1120"/>
        <v>1186.5757575757575</v>
      </c>
      <c r="KZ43" s="653">
        <f t="shared" si="1120"/>
        <v>1189.8900000000001</v>
      </c>
      <c r="LA43" s="653">
        <f t="shared" si="1120"/>
        <v>1210.4646464646464</v>
      </c>
      <c r="LB43" s="653">
        <f t="shared" si="1120"/>
        <v>1199.3465346534654</v>
      </c>
      <c r="LC43" s="745">
        <f t="shared" si="1121"/>
        <v>1486.17</v>
      </c>
      <c r="LD43" s="745">
        <f t="shared" si="1121"/>
        <v>1224.0505050505051</v>
      </c>
      <c r="LE43" s="745">
        <f t="shared" si="1121"/>
        <v>1127.6168224299065</v>
      </c>
      <c r="LF43" s="745">
        <f t="shared" si="1121"/>
        <v>1138.9150943396226</v>
      </c>
      <c r="LG43" s="745">
        <f t="shared" si="1121"/>
        <v>1147.4666666666667</v>
      </c>
      <c r="LH43" s="745">
        <f t="shared" si="1121"/>
        <v>1386.132075471698</v>
      </c>
      <c r="LI43" s="745">
        <f t="shared" si="1121"/>
        <v>1115.2454545454545</v>
      </c>
      <c r="LJ43" s="745">
        <f t="shared" si="1121"/>
        <v>1088.1926605504586</v>
      </c>
      <c r="LK43" s="745">
        <f t="shared" si="1121"/>
        <v>1082.5045871559632</v>
      </c>
      <c r="LL43" s="745">
        <f t="shared" si="1121"/>
        <v>1151.3689320388351</v>
      </c>
      <c r="LM43" s="745">
        <f t="shared" si="1121"/>
        <v>1153.7087378640776</v>
      </c>
      <c r="LN43" s="745">
        <f t="shared" si="1121"/>
        <v>1147.0961538461538</v>
      </c>
      <c r="LO43" s="795">
        <f t="shared" si="1122"/>
        <v>1502.9896907216496</v>
      </c>
      <c r="LP43" s="795">
        <f t="shared" si="1122"/>
        <v>1198</v>
      </c>
      <c r="LQ43" s="795">
        <f t="shared" si="1122"/>
        <v>1198.21875</v>
      </c>
      <c r="LR43" s="795">
        <f t="shared" si="1122"/>
        <v>1215.8469387755101</v>
      </c>
      <c r="LS43" s="795">
        <f t="shared" si="1122"/>
        <v>1210.2857142857142</v>
      </c>
      <c r="LT43" s="795">
        <f t="shared" si="1122"/>
        <v>1427.4536082474226</v>
      </c>
      <c r="LU43" s="795">
        <f t="shared" si="1122"/>
        <v>1277.8854166666667</v>
      </c>
      <c r="LV43" s="795">
        <f t="shared" si="1122"/>
        <v>1207.6632653061224</v>
      </c>
      <c r="LW43" s="795">
        <f t="shared" si="1122"/>
        <v>1198.9292929292928</v>
      </c>
      <c r="LX43" s="795">
        <f t="shared" si="1122"/>
        <v>1213.7551020408164</v>
      </c>
      <c r="LY43" s="795">
        <f t="shared" si="1122"/>
        <v>1240.9791666666667</v>
      </c>
      <c r="LZ43" s="795">
        <f t="shared" si="1122"/>
        <v>1473.7575757575758</v>
      </c>
      <c r="MA43" s="970">
        <f t="shared" si="1123"/>
        <v>1227.8877551020407</v>
      </c>
      <c r="MB43" s="970">
        <f t="shared" si="1123"/>
        <v>1281.2659574468084</v>
      </c>
      <c r="MC43" s="970">
        <f t="shared" si="1123"/>
        <v>1281.4574468085107</v>
      </c>
      <c r="MD43" s="970">
        <f t="shared" si="1123"/>
        <v>1330.0645161290322</v>
      </c>
      <c r="ME43" s="970">
        <f t="shared" si="1123"/>
        <v>1323.7849462365591</v>
      </c>
      <c r="MF43" s="970">
        <f t="shared" si="1123"/>
        <v>1569.5208333333333</v>
      </c>
      <c r="MG43" s="970">
        <f t="shared" si="1123"/>
        <v>1278.6354166666667</v>
      </c>
      <c r="MH43" s="970">
        <f t="shared" si="1123"/>
        <v>1316.4086021505377</v>
      </c>
      <c r="MI43" s="970">
        <f t="shared" si="1123"/>
        <v>1302.4680851063829</v>
      </c>
      <c r="MJ43" s="970">
        <f t="shared" si="1123"/>
        <v>1310.6808510638298</v>
      </c>
      <c r="MK43" s="970">
        <f t="shared" si="1123"/>
        <v>1248.7979797979799</v>
      </c>
      <c r="ML43" s="970">
        <f t="shared" si="1123"/>
        <v>1540.5959595959596</v>
      </c>
      <c r="MM43" s="992">
        <f t="shared" si="1124"/>
        <v>1277.9693877551019</v>
      </c>
      <c r="MN43" s="992">
        <f t="shared" si="1124"/>
        <v>1273.5612244897959</v>
      </c>
      <c r="MO43" s="992">
        <f t="shared" si="1124"/>
        <v>1280.5051546391753</v>
      </c>
      <c r="MP43" s="992">
        <f t="shared" si="1124"/>
        <v>1322.4468085106382</v>
      </c>
      <c r="MQ43" s="992">
        <f t="shared" si="1124"/>
        <v>1599.483870967742</v>
      </c>
      <c r="MR43" s="992">
        <f t="shared" si="1124"/>
        <v>1303.1578947368421</v>
      </c>
      <c r="MS43" s="992">
        <f t="shared" si="1124"/>
        <v>1275.6458333333333</v>
      </c>
      <c r="MT43" s="992">
        <f t="shared" si="1124"/>
        <v>1299.9893617021276</v>
      </c>
      <c r="MU43" s="992">
        <f t="shared" si="1124"/>
        <v>1275.5729166666667</v>
      </c>
      <c r="MV43" s="992">
        <f t="shared" si="1124"/>
        <v>1557.5979381443299</v>
      </c>
      <c r="MW43" s="992">
        <f t="shared" si="1124"/>
        <v>1279.1752577319587</v>
      </c>
      <c r="MX43" s="992">
        <f t="shared" si="1124"/>
        <v>1284.4226804123712</v>
      </c>
      <c r="MY43" s="1032">
        <f t="shared" si="1125"/>
        <v>1317.6</v>
      </c>
      <c r="MZ43" s="1032">
        <f t="shared" si="1125"/>
        <v>1288.6082474226805</v>
      </c>
      <c r="NA43" s="1032">
        <f t="shared" si="1125"/>
        <v>1276.1938775510205</v>
      </c>
      <c r="NB43" s="1032">
        <f t="shared" si="1125"/>
        <v>1511.5833333333333</v>
      </c>
      <c r="NC43" s="1032">
        <f t="shared" si="1125"/>
        <v>1308.6526315789474</v>
      </c>
      <c r="ND43" s="1032">
        <f t="shared" si="1125"/>
        <v>1278.2268041237114</v>
      </c>
      <c r="NE43" s="1032">
        <f t="shared" si="1125"/>
        <v>1279.319587628866</v>
      </c>
      <c r="NF43" s="1032">
        <f t="shared" si="1125"/>
        <v>1283.3092783505156</v>
      </c>
      <c r="NG43" s="1032">
        <f t="shared" si="1125"/>
        <v>1259.2626262626263</v>
      </c>
      <c r="NH43" s="1032">
        <f t="shared" si="1125"/>
        <v>1266.0808080808081</v>
      </c>
      <c r="NI43" s="1032">
        <f t="shared" si="1125"/>
        <v>1552.2020202020201</v>
      </c>
      <c r="NJ43" s="1032">
        <f t="shared" si="1125"/>
        <v>1293.0102040816328</v>
      </c>
      <c r="NK43" s="1119">
        <f t="shared" si="1126"/>
        <v>1278.8020833333333</v>
      </c>
      <c r="NL43" s="1119">
        <f t="shared" si="1126"/>
        <v>1285.3333333333333</v>
      </c>
      <c r="NM43" s="1119">
        <f t="shared" si="1126"/>
        <v>1274.7216494845361</v>
      </c>
      <c r="NN43" s="1119">
        <f t="shared" si="1126"/>
        <v>1582.5104166666667</v>
      </c>
      <c r="NO43" s="1119">
        <f t="shared" si="1126"/>
        <v>1273.0102040816328</v>
      </c>
      <c r="NP43" s="1119">
        <f t="shared" si="1126"/>
        <v>1263.2323232323233</v>
      </c>
      <c r="NQ43" s="1119">
        <f t="shared" si="1126"/>
        <v>1252.28</v>
      </c>
      <c r="NR43" s="1119">
        <f t="shared" si="1126"/>
        <v>1260.7474747474748</v>
      </c>
      <c r="NS43" s="1119">
        <f t="shared" si="1126"/>
        <v>1198.3942307692307</v>
      </c>
      <c r="NT43" s="1119">
        <f t="shared" si="1126"/>
        <v>1450.7142857142858</v>
      </c>
      <c r="NU43" s="1119">
        <f t="shared" si="1126"/>
        <v>1218.0582524271845</v>
      </c>
      <c r="NV43" s="1119">
        <f t="shared" si="1126"/>
        <v>1208.5384615384614</v>
      </c>
      <c r="NW43" s="1204">
        <f t="shared" si="1127"/>
        <v>1219.8932038834951</v>
      </c>
      <c r="NX43" s="1204">
        <f t="shared" si="1127"/>
        <v>1227.9223300970873</v>
      </c>
      <c r="NY43" s="1204">
        <f t="shared" si="1127"/>
        <v>1215.5825242718447</v>
      </c>
      <c r="NZ43" s="1204">
        <f t="shared" si="1127"/>
        <v>1521.65</v>
      </c>
      <c r="OA43" s="1204">
        <f t="shared" si="1127"/>
        <v>1241.8888888888889</v>
      </c>
      <c r="OB43" s="1204">
        <f t="shared" si="1127"/>
        <v>1218.33</v>
      </c>
      <c r="OC43" s="1204">
        <f t="shared" si="1127"/>
        <v>1132.4158415841584</v>
      </c>
      <c r="OD43" s="1204">
        <f t="shared" si="1127"/>
        <v>1122.02</v>
      </c>
      <c r="OE43" s="1204">
        <f t="shared" si="1127"/>
        <v>1072.5841584158416</v>
      </c>
      <c r="OF43" s="1204">
        <f t="shared" si="1127"/>
        <v>1341.0576923076924</v>
      </c>
      <c r="OG43" s="1204">
        <f t="shared" si="1127"/>
        <v>1076.8942307692307</v>
      </c>
      <c r="OH43" s="1204">
        <f t="shared" si="1127"/>
        <v>1080.9038461538462</v>
      </c>
      <c r="OI43" s="1274">
        <f>FT43</f>
        <v>1116.2376237623762</v>
      </c>
      <c r="OJ43" s="1274">
        <f t="shared" si="1128"/>
        <v>0</v>
      </c>
      <c r="OK43" s="1274">
        <f t="shared" si="1128"/>
        <v>0</v>
      </c>
      <c r="OL43" s="1274">
        <f t="shared" si="1128"/>
        <v>0</v>
      </c>
      <c r="OM43" s="1274">
        <f t="shared" si="1128"/>
        <v>0</v>
      </c>
      <c r="ON43" s="1274">
        <f t="shared" si="1128"/>
        <v>0</v>
      </c>
      <c r="OO43" s="1274">
        <f t="shared" si="1129"/>
        <v>0</v>
      </c>
      <c r="OP43" s="1274">
        <f t="shared" si="1129"/>
        <v>0</v>
      </c>
      <c r="OQ43" s="1274">
        <f t="shared" si="1129"/>
        <v>0</v>
      </c>
      <c r="OR43" s="1274">
        <f t="shared" si="1129"/>
        <v>0</v>
      </c>
      <c r="OS43" s="1274">
        <f t="shared" si="1129"/>
        <v>0</v>
      </c>
      <c r="OT43" s="1274">
        <f t="shared" si="1129"/>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1"/>
      <c r="GJ44" s="296"/>
      <c r="GK44" s="1097"/>
      <c r="GL44" s="296"/>
      <c r="GM44" s="1097"/>
      <c r="GN44" s="296"/>
      <c r="GO44" s="1097"/>
      <c r="GP44" s="296"/>
      <c r="GQ44" s="1097"/>
      <c r="GR44" s="296"/>
      <c r="GS44" s="1097"/>
      <c r="GT44" s="296"/>
      <c r="GU44" s="1154"/>
      <c r="GV44" s="296"/>
      <c r="GW44" s="1097"/>
      <c r="GX44" s="296"/>
      <c r="GY44" s="1097"/>
      <c r="GZ44" s="296"/>
      <c r="HA44" s="1097"/>
      <c r="HB44" s="296"/>
      <c r="HC44" s="1097"/>
      <c r="HD44" s="296"/>
      <c r="HE44" s="1097"/>
      <c r="HF44" s="1232"/>
      <c r="HG44" s="342"/>
      <c r="HH44" s="1232"/>
      <c r="HI44" s="342"/>
      <c r="HJ44" s="1232"/>
      <c r="HK44" s="342"/>
      <c r="HL44" s="1232"/>
      <c r="HM44" s="342"/>
      <c r="HN44" s="1232"/>
      <c r="HO44" s="342"/>
      <c r="HP44" s="1232"/>
      <c r="HQ44" s="342"/>
      <c r="HR44" s="1232"/>
      <c r="HS44" s="342"/>
      <c r="HT44" s="1232"/>
      <c r="HU44" s="342"/>
      <c r="HV44" s="1232"/>
      <c r="HW44" s="342"/>
      <c r="HX44" s="1232"/>
      <c r="HY44" s="342"/>
      <c r="HZ44" s="1232"/>
      <c r="IA44" s="342"/>
      <c r="IB44" s="1232"/>
      <c r="IC44" s="342"/>
      <c r="ID44" s="1232"/>
      <c r="IE44" s="342"/>
      <c r="IF44" s="1232"/>
      <c r="IG44" s="342"/>
      <c r="IH44" s="1232"/>
      <c r="II44" s="342"/>
      <c r="IJ44" s="1232"/>
      <c r="IK44" s="342"/>
      <c r="IL44" s="1232"/>
      <c r="IM44" s="342"/>
      <c r="IN44" s="1232"/>
      <c r="IO44" s="342"/>
      <c r="IP44" s="1232"/>
      <c r="IQ44" s="342"/>
      <c r="IR44" s="1232"/>
      <c r="IS44" s="342"/>
      <c r="IT44" s="1232"/>
      <c r="IU44" s="342"/>
      <c r="IV44" s="1232"/>
      <c r="IW44" s="342"/>
      <c r="IX44" s="1232"/>
      <c r="IY44" s="342"/>
      <c r="IZ44" s="1232"/>
      <c r="JA44" s="1306"/>
      <c r="JB44" s="1232"/>
      <c r="JC44" s="885"/>
      <c r="JD44" s="102"/>
      <c r="JE44" s="100"/>
      <c r="JF44" s="1174"/>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3"/>
      <c r="NL44" s="1123"/>
      <c r="NM44" s="1123"/>
      <c r="NN44" s="1123"/>
      <c r="NO44" s="1123"/>
      <c r="NP44" s="1123"/>
      <c r="NQ44" s="1123"/>
      <c r="NR44" s="1123"/>
      <c r="NS44" s="1123"/>
      <c r="NT44" s="1123"/>
      <c r="NU44" s="1123"/>
      <c r="NV44" s="1123"/>
      <c r="NW44" s="1208"/>
      <c r="NX44" s="1208"/>
      <c r="NY44" s="1208"/>
      <c r="NZ44" s="1208"/>
      <c r="OA44" s="1208"/>
      <c r="OB44" s="1208"/>
      <c r="OC44" s="1208"/>
      <c r="OD44" s="1208"/>
      <c r="OE44" s="1208"/>
      <c r="OF44" s="1208"/>
      <c r="OG44" s="1208"/>
      <c r="OH44" s="1208"/>
      <c r="OI44" s="1278"/>
      <c r="OJ44" s="1278"/>
      <c r="OK44" s="1278"/>
      <c r="OL44" s="1278"/>
      <c r="OM44" s="1278"/>
      <c r="ON44" s="1278"/>
      <c r="OO44" s="1278"/>
      <c r="OP44" s="1278"/>
      <c r="OQ44" s="1278"/>
      <c r="OR44" s="1278"/>
      <c r="OS44" s="1278"/>
      <c r="OT44" s="1278"/>
    </row>
    <row r="45" spans="1:410" x14ac:dyDescent="0.3">
      <c r="A45" s="628"/>
      <c r="B45" s="50">
        <v>7.1</v>
      </c>
      <c r="E45" s="1334" t="s">
        <v>57</v>
      </c>
      <c r="F45" s="1334"/>
      <c r="G45" s="1335"/>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83">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84">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85">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86">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SUM(FF45:FQ45)/$FR$4</f>
        <v>1074719.9066666665</v>
      </c>
      <c r="FT45" s="557">
        <v>952891.71999999986</v>
      </c>
      <c r="FU45" s="219"/>
      <c r="FV45" s="199"/>
      <c r="FW45" s="558"/>
      <c r="FX45" s="724"/>
      <c r="FY45" s="559"/>
      <c r="FZ45" s="557"/>
      <c r="GA45" s="559"/>
      <c r="GB45" s="557"/>
      <c r="GC45" s="559"/>
      <c r="GD45" s="557"/>
      <c r="GE45" s="559"/>
      <c r="GF45" s="128">
        <f>SUM(FT45:GE45)</f>
        <v>952891.71999999986</v>
      </c>
      <c r="GG45" s="147">
        <f>SUM(FT45:GE45)/$GF$4</f>
        <v>952891.71999999986</v>
      </c>
      <c r="GH45" s="303">
        <f t="shared" ref="GH45:GH50" si="1187">ER45-EO45</f>
        <v>-354782.7899999998</v>
      </c>
      <c r="GI45" s="1101">
        <f t="shared" ref="GI45:GI50" si="1188">GH45/EO45</f>
        <v>-0.29037527226253057</v>
      </c>
      <c r="GJ45" s="303">
        <f t="shared" ref="GJ45:GJ50" si="1189">ES45-ER45</f>
        <v>-29230.770000000368</v>
      </c>
      <c r="GK45" s="1097">
        <f t="shared" ref="GK45:GK50" si="1190">GJ45/ER45</f>
        <v>-3.3713869427097844E-2</v>
      </c>
      <c r="GL45" s="303">
        <f t="shared" ref="GL45:GL50" si="1191">ET45-ES45</f>
        <v>-9867.0999999997439</v>
      </c>
      <c r="GM45" s="1097">
        <f t="shared" ref="GM45:GM50" si="1192">GL45/ES45</f>
        <v>-1.177747330102359E-2</v>
      </c>
      <c r="GN45" s="303">
        <f t="shared" ref="GN45:GN50" si="1193">EU45-ET45</f>
        <v>32583.180000000051</v>
      </c>
      <c r="GO45" s="1097">
        <f t="shared" ref="GO45:GO50" si="1194">GN45/ET45</f>
        <v>3.9355126875889636E-2</v>
      </c>
      <c r="GP45" s="303">
        <f t="shared" ref="GP45:GP50" si="1195">EV45-EU45</f>
        <v>-38090.030000000028</v>
      </c>
      <c r="GQ45" s="1097">
        <f t="shared" ref="GQ45:GQ50" si="1196">GP45/EU45</f>
        <v>-4.4264463143373158E-2</v>
      </c>
      <c r="GR45" s="303">
        <f t="shared" ref="GR45:GR50" si="1197">EW45-EV45</f>
        <v>-60144.599999999977</v>
      </c>
      <c r="GS45" s="1097">
        <f t="shared" ref="GS45:GS50" si="1198">GR45/EV45</f>
        <v>-7.313121568550679E-2</v>
      </c>
      <c r="GT45" s="303">
        <f t="shared" ref="GT45:GT50" si="1199">EX45-EW45</f>
        <v>133361.39999999991</v>
      </c>
      <c r="GU45" s="1154">
        <f t="shared" ref="GU45:GU50" si="1200">GT45/EW45</f>
        <v>0.17495164971468646</v>
      </c>
      <c r="GV45" s="303">
        <f t="shared" ref="GV45:GV50" si="1201">EY45-EX45</f>
        <v>146543.49400000006</v>
      </c>
      <c r="GW45" s="1097">
        <f t="shared" ref="GW45:GW50" si="1202">GV45/EX45</f>
        <v>0.1636192670212486</v>
      </c>
      <c r="GX45" s="303">
        <f t="shared" ref="GX45:GX50" si="1203">EZ45-EY45</f>
        <v>1447884.7060000002</v>
      </c>
      <c r="GY45" s="1097">
        <f t="shared" ref="GY45:GY50" si="1204">GX45/EY45</f>
        <v>1.3892838197827826</v>
      </c>
      <c r="GZ45" s="303">
        <f t="shared" ref="GZ45:GZ50" si="1205">FA45-EZ45</f>
        <v>-1605595.29</v>
      </c>
      <c r="HA45" s="1097">
        <f t="shared" ref="HA45:HA50" si="1206">GZ45/EZ45</f>
        <v>-0.64480046276697112</v>
      </c>
      <c r="HB45" s="303">
        <f t="shared" ref="HB45:HB50" si="1207">FB45-FA45</f>
        <v>-21196.440000000061</v>
      </c>
      <c r="HC45" s="1097">
        <f t="shared" ref="HC45:HC50" si="1208">HB45/FA45</f>
        <v>-2.3965130035040486E-2</v>
      </c>
      <c r="HD45" s="303">
        <f t="shared" ref="HD45:HD50" si="1209">FC45-FB45</f>
        <v>87946.349999999977</v>
      </c>
      <c r="HE45" s="1097">
        <f t="shared" ref="HE45:HE50" si="1210">HD45/FB45</f>
        <v>0.10187540539000831</v>
      </c>
      <c r="HF45" s="1241">
        <f t="shared" ref="HF45:HF50" si="1211">FF45-FC45</f>
        <v>-85283.579999999958</v>
      </c>
      <c r="HG45" s="342">
        <f t="shared" ref="HG45:HG50" si="1212">HF45/FC45</f>
        <v>-8.9657053772746131E-2</v>
      </c>
      <c r="HH45" s="1241">
        <f t="shared" ref="HH45:HH50" si="1213">FG45-FF45</f>
        <v>-7828.4300000000512</v>
      </c>
      <c r="HI45" s="342">
        <f t="shared" ref="HI45:HI50" si="1214">HH45/FF45</f>
        <v>-9.0404215487468447E-3</v>
      </c>
      <c r="HJ45" s="1241">
        <f t="shared" ref="HJ45:HJ50" si="1215">FH45-FG45</f>
        <v>35331.370000000112</v>
      </c>
      <c r="HK45" s="342">
        <f t="shared" ref="HK45:HK50" si="1216">HJ45/FG45</f>
        <v>4.1173572145863924E-2</v>
      </c>
      <c r="HL45" s="1241">
        <f t="shared" ref="HL45:HL50" si="1217">FI45-FH45</f>
        <v>-18530.130000000121</v>
      </c>
      <c r="HM45" s="342">
        <f t="shared" ref="HM45:HM50" si="1218">HL45/FH45</f>
        <v>-2.0740221946575956E-2</v>
      </c>
      <c r="HN45" s="1241">
        <f t="shared" ref="HN45:HN50" si="1219">FJ45-FI45</f>
        <v>-42248.479999999981</v>
      </c>
      <c r="HO45" s="342">
        <f t="shared" ref="HO45:HO50" si="1220">HN45/FI45</f>
        <v>-4.8288988160142772E-2</v>
      </c>
      <c r="HP45" s="1241">
        <f t="shared" ref="HP45:HP50" si="1221">FK45-FJ45</f>
        <v>119318.03000000003</v>
      </c>
      <c r="HQ45" s="342">
        <f t="shared" ref="HQ45:HQ50" si="1222">HP45/FJ45</f>
        <v>0.1432972964066325</v>
      </c>
      <c r="HR45" s="1241">
        <f t="shared" ref="HR45:HR50" si="1223">FL45-FK45</f>
        <v>326760.87999999989</v>
      </c>
      <c r="HS45" s="342">
        <f t="shared" ref="HS45:HS50" si="1224">HR45/FK45</f>
        <v>0.34324388018114887</v>
      </c>
      <c r="HT45" s="1241">
        <f t="shared" ref="HT45:HT50" si="1225">FM45-FL45</f>
        <v>-352659.99999999988</v>
      </c>
      <c r="HU45" s="342">
        <f t="shared" ref="HU45:HU50" si="1226">HT45/FL45</f>
        <v>-0.27578718272773006</v>
      </c>
      <c r="HV45" s="1241">
        <f t="shared" ref="HV45:HV50" si="1227">FN45-FM45</f>
        <v>-54660.820000000065</v>
      </c>
      <c r="HW45" s="342">
        <f t="shared" ref="HW45:HW50" si="1228">HV45/FM45</f>
        <v>-5.9023887611047078E-2</v>
      </c>
      <c r="HX45" s="1241">
        <f t="shared" ref="HX45:HX50" si="1229">FO45-FN45</f>
        <v>1686214.2400000002</v>
      </c>
      <c r="HY45" s="342">
        <f t="shared" ref="HY45:HY50" si="1230">HX45/FN45</f>
        <v>1.9350216229553276</v>
      </c>
      <c r="HZ45" s="1241">
        <f t="shared" ref="HZ45:HZ50" si="1231">FP45-FO45</f>
        <v>-1656613.6700000004</v>
      </c>
      <c r="IA45" s="342">
        <f t="shared" ref="IA45:IA50" si="1232">HZ45/FO45</f>
        <v>-0.64771358424540226</v>
      </c>
      <c r="IB45" s="1241">
        <f t="shared" ref="IB45:IB50" si="1233">FQ45-FP45</f>
        <v>183696.65000000002</v>
      </c>
      <c r="IC45" s="342">
        <f t="shared" ref="IC45:IC50" si="1234">IB45/FP45</f>
        <v>0.20387646933853967</v>
      </c>
      <c r="ID45" s="1241">
        <f t="shared" ref="ID45:ID50" si="1235">FT45-FQ45</f>
        <v>-131824.31000000017</v>
      </c>
      <c r="IE45" s="342">
        <f t="shared" ref="IE45:IE50" si="1236">ID45/FQ45</f>
        <v>-0.12152886686850213</v>
      </c>
      <c r="IF45" s="1241">
        <f t="shared" ref="IF45:IF50" si="1237">FU45-FT45</f>
        <v>-952891.71999999986</v>
      </c>
      <c r="IG45" s="342">
        <f t="shared" ref="IG45:IG50" si="1238">IF45/FT45</f>
        <v>-1</v>
      </c>
      <c r="IH45" s="1241">
        <f t="shared" ref="IH45:IH50" si="1239">FX45-FU45</f>
        <v>0</v>
      </c>
      <c r="II45" s="342" t="e">
        <f t="shared" ref="II45:II50" si="1240">IH45/FU45</f>
        <v>#DIV/0!</v>
      </c>
      <c r="IJ45" s="1241">
        <f t="shared" ref="IJ45:IJ50" si="1241">FZ45-FV45</f>
        <v>0</v>
      </c>
      <c r="IK45" s="342" t="e">
        <f t="shared" ref="IK45:IK50" si="1242">IJ45/FV45</f>
        <v>#DIV/0!</v>
      </c>
      <c r="IL45" s="1241">
        <f t="shared" ref="IL45:IL50" si="1243">FX45-FW45</f>
        <v>0</v>
      </c>
      <c r="IM45" s="342" t="e">
        <f t="shared" ref="IM45:IM50" si="1244">IL45/FW45</f>
        <v>#DIV/0!</v>
      </c>
      <c r="IN45" s="1241">
        <f t="shared" ref="IN45:IN50" si="1245">FY45-FX45</f>
        <v>0</v>
      </c>
      <c r="IO45" s="342" t="e">
        <f t="shared" ref="IO45:IO50" si="1246">IN45/FX45</f>
        <v>#DIV/0!</v>
      </c>
      <c r="IP45" s="1241">
        <f t="shared" ref="IP45:IP50" si="1247">FZ45-FY45</f>
        <v>0</v>
      </c>
      <c r="IQ45" s="342" t="e">
        <f t="shared" ref="IQ45:IQ50" si="1248">IP45/FY45</f>
        <v>#DIV/0!</v>
      </c>
      <c r="IR45" s="1241">
        <f t="shared" ref="IR45:IR50" si="1249">GA45-FZ45</f>
        <v>0</v>
      </c>
      <c r="IS45" s="342" t="e">
        <f t="shared" ref="IS45:IS50" si="1250">IR45/FZ45</f>
        <v>#DIV/0!</v>
      </c>
      <c r="IT45" s="1241">
        <f t="shared" ref="IT45:IT50" si="1251">GB45-GA45</f>
        <v>0</v>
      </c>
      <c r="IU45" s="342" t="e">
        <f t="shared" ref="IU45:IU50" si="1252">IT45/GA45</f>
        <v>#DIV/0!</v>
      </c>
      <c r="IV45" s="1241">
        <f t="shared" ref="IV45:IV50" si="1253">GC45-GB45</f>
        <v>0</v>
      </c>
      <c r="IW45" s="342" t="e">
        <f t="shared" ref="IW45:IW50" si="1254">IV45/GB45</f>
        <v>#DIV/0!</v>
      </c>
      <c r="IX45" s="1241">
        <f t="shared" ref="IX45:IX50" si="1255">GD45-GC45</f>
        <v>0</v>
      </c>
      <c r="IY45" s="342" t="e">
        <f t="shared" ref="IY45:IY50" si="1256">IX45/GC45</f>
        <v>#DIV/0!</v>
      </c>
      <c r="IZ45" s="1241">
        <f t="shared" ref="IZ45:IZ50" si="1257">GE45-GD45</f>
        <v>0</v>
      </c>
      <c r="JA45" s="1306" t="e">
        <f t="shared" ref="JA45:JA50" si="1258">IZ45/GD45</f>
        <v>#DIV/0!</v>
      </c>
      <c r="JB45" s="1241">
        <f t="shared" ref="JB45:JB50" si="1259">FF45</f>
        <v>865936.39</v>
      </c>
      <c r="JC45" s="894">
        <f t="shared" ref="JC45:JC50" si="1260">FT45</f>
        <v>952891.71999999986</v>
      </c>
      <c r="JD45" s="574">
        <f>JC45-JB45</f>
        <v>86955.329999999842</v>
      </c>
      <c r="JE45" s="100">
        <f t="shared" ref="JE45:JE49" si="1261">IF(ISERROR(JD45/JB45),0,JD45/JB45)</f>
        <v>0.1004176877241524</v>
      </c>
      <c r="JF45" s="1174"/>
      <c r="JG45" t="str">
        <f t="shared" ref="JG45:JG50" si="1262">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63">AJ45</f>
        <v>842664.62</v>
      </c>
      <c r="JT45" s="267">
        <f t="shared" si="1263"/>
        <v>728467.10000000009</v>
      </c>
      <c r="JU45" s="267">
        <f t="shared" si="1263"/>
        <v>747018.07</v>
      </c>
      <c r="JV45" s="267">
        <f t="shared" si="1263"/>
        <v>737646.02999999991</v>
      </c>
      <c r="JW45" s="267">
        <f t="shared" si="1263"/>
        <v>725533.50999999989</v>
      </c>
      <c r="JX45" s="267">
        <f t="shared" si="1263"/>
        <v>2728501.65</v>
      </c>
      <c r="JY45" s="267">
        <f t="shared" si="1263"/>
        <v>745353.13</v>
      </c>
      <c r="JZ45" s="267">
        <f t="shared" si="1263"/>
        <v>809195.83000000007</v>
      </c>
      <c r="KA45" s="267">
        <f t="shared" si="1263"/>
        <v>773425.62000000011</v>
      </c>
      <c r="KB45" s="267">
        <f t="shared" si="1263"/>
        <v>738835.52</v>
      </c>
      <c r="KC45" s="267">
        <f t="shared" si="1263"/>
        <v>766413.52</v>
      </c>
      <c r="KD45" s="267">
        <f t="shared" si="1263"/>
        <v>785622.28000000014</v>
      </c>
      <c r="KE45" s="267">
        <f t="shared" ref="KE45:KP50" si="1264">AX45</f>
        <v>809776.44</v>
      </c>
      <c r="KF45" s="267">
        <f t="shared" si="1264"/>
        <v>832917.84000000008</v>
      </c>
      <c r="KG45" s="267">
        <f t="shared" si="1264"/>
        <v>743266.94</v>
      </c>
      <c r="KH45" s="267">
        <f t="shared" si="1264"/>
        <v>1066978.6200000001</v>
      </c>
      <c r="KI45" s="267">
        <f t="shared" si="1264"/>
        <v>871421.17999999993</v>
      </c>
      <c r="KJ45" s="267">
        <f t="shared" si="1264"/>
        <v>938127.61</v>
      </c>
      <c r="KK45" s="267">
        <f t="shared" si="1264"/>
        <v>2331301.9300000002</v>
      </c>
      <c r="KL45" s="267">
        <f t="shared" si="1264"/>
        <v>937930.58000000007</v>
      </c>
      <c r="KM45" s="267">
        <f t="shared" si="1264"/>
        <v>921256.01</v>
      </c>
      <c r="KN45" s="267">
        <f t="shared" si="1264"/>
        <v>799121.17</v>
      </c>
      <c r="KO45" s="267">
        <f t="shared" si="1264"/>
        <v>1215388.95</v>
      </c>
      <c r="KP45" s="267">
        <f t="shared" si="1264"/>
        <v>1189596.24</v>
      </c>
      <c r="KQ45" s="663">
        <f t="shared" ref="KQ45:LB50" si="1265">BL45</f>
        <v>834513.57</v>
      </c>
      <c r="KR45" s="663">
        <f t="shared" si="1265"/>
        <v>841984.72</v>
      </c>
      <c r="KS45" s="663">
        <f t="shared" si="1265"/>
        <v>841357.56</v>
      </c>
      <c r="KT45" s="663">
        <f t="shared" si="1265"/>
        <v>830582.06</v>
      </c>
      <c r="KU45" s="663">
        <f t="shared" si="1265"/>
        <v>862301.04999999993</v>
      </c>
      <c r="KV45" s="663">
        <f t="shared" si="1265"/>
        <v>898997.86999999988</v>
      </c>
      <c r="KW45" s="663">
        <f t="shared" si="1265"/>
        <v>2776943.1999999997</v>
      </c>
      <c r="KX45" s="663">
        <f t="shared" si="1265"/>
        <v>893845.33000000007</v>
      </c>
      <c r="KY45" s="663">
        <f t="shared" si="1265"/>
        <v>867090.54</v>
      </c>
      <c r="KZ45" s="663">
        <f t="shared" si="1265"/>
        <v>882651.77</v>
      </c>
      <c r="LA45" s="663">
        <f t="shared" si="1265"/>
        <v>933513.69</v>
      </c>
      <c r="LB45" s="663">
        <f t="shared" si="1265"/>
        <v>2330709.91</v>
      </c>
      <c r="LC45" s="755">
        <f t="shared" ref="LC45:LN50" si="1266">BZ45</f>
        <v>854026.62</v>
      </c>
      <c r="LD45" s="755">
        <f t="shared" si="1266"/>
        <v>882244.46</v>
      </c>
      <c r="LE45" s="755">
        <f t="shared" si="1266"/>
        <v>875901.92999999993</v>
      </c>
      <c r="LF45" s="755">
        <f t="shared" si="1266"/>
        <v>1008853.3200000001</v>
      </c>
      <c r="LG45" s="755">
        <f t="shared" si="1266"/>
        <v>928077.97</v>
      </c>
      <c r="LH45" s="755">
        <f t="shared" si="1266"/>
        <v>1022282.88</v>
      </c>
      <c r="LI45" s="755">
        <f t="shared" si="1266"/>
        <v>2915833.31</v>
      </c>
      <c r="LJ45" s="755">
        <f t="shared" si="1266"/>
        <v>1002015.4199999999</v>
      </c>
      <c r="LK45" s="755">
        <f t="shared" si="1266"/>
        <v>902981.57000000007</v>
      </c>
      <c r="LL45" s="755">
        <f t="shared" si="1266"/>
        <v>698611.25</v>
      </c>
      <c r="LM45" s="755">
        <f t="shared" si="1266"/>
        <v>1011228.0900000001</v>
      </c>
      <c r="LN45" s="755">
        <f t="shared" si="1266"/>
        <v>1030007.27</v>
      </c>
      <c r="LO45" s="805">
        <f t="shared" ref="LO45:LZ50" si="1267">CN45</f>
        <v>975788.4</v>
      </c>
      <c r="LP45" s="805">
        <f t="shared" si="1267"/>
        <v>946109.59000000008</v>
      </c>
      <c r="LQ45" s="805">
        <f t="shared" si="1267"/>
        <v>952139.08</v>
      </c>
      <c r="LR45" s="805">
        <f t="shared" si="1267"/>
        <v>977618.92999999993</v>
      </c>
      <c r="LS45" s="805">
        <f t="shared" si="1267"/>
        <v>862508.02</v>
      </c>
      <c r="LT45" s="805">
        <f t="shared" si="1267"/>
        <v>852908.37</v>
      </c>
      <c r="LU45" s="805">
        <f t="shared" si="1267"/>
        <v>756768.2</v>
      </c>
      <c r="LV45" s="805">
        <f t="shared" si="1267"/>
        <v>2742097.85</v>
      </c>
      <c r="LW45" s="805">
        <f t="shared" si="1267"/>
        <v>945458.1399999999</v>
      </c>
      <c r="LX45" s="805">
        <f t="shared" si="1267"/>
        <v>755793.6100000001</v>
      </c>
      <c r="LY45" s="805">
        <f t="shared" si="1267"/>
        <v>794398.15</v>
      </c>
      <c r="LZ45" s="805">
        <f t="shared" si="1267"/>
        <v>970426.07000000007</v>
      </c>
      <c r="MA45" s="980">
        <f t="shared" ref="MA45:ML50" si="1268">DB45</f>
        <v>744308.4</v>
      </c>
      <c r="MB45" s="980">
        <f t="shared" si="1268"/>
        <v>761196.89999999991</v>
      </c>
      <c r="MC45" s="980">
        <f t="shared" si="1268"/>
        <v>736584.02</v>
      </c>
      <c r="MD45" s="980">
        <f t="shared" si="1268"/>
        <v>749409.02</v>
      </c>
      <c r="ME45" s="980">
        <f t="shared" si="1268"/>
        <v>761299.62</v>
      </c>
      <c r="MF45" s="980">
        <f t="shared" si="1268"/>
        <v>743043.88</v>
      </c>
      <c r="MG45" s="980">
        <f t="shared" si="1268"/>
        <v>2936868.84</v>
      </c>
      <c r="MH45" s="980">
        <f t="shared" si="1268"/>
        <v>793715.5</v>
      </c>
      <c r="MI45" s="980">
        <f t="shared" si="1268"/>
        <v>791924.03</v>
      </c>
      <c r="MJ45" s="980">
        <f t="shared" si="1268"/>
        <v>761657.69</v>
      </c>
      <c r="MK45" s="980">
        <f t="shared" si="1268"/>
        <v>975698.84000000008</v>
      </c>
      <c r="ML45" s="980">
        <f t="shared" si="1268"/>
        <v>841810.84</v>
      </c>
      <c r="MM45" s="1002">
        <f t="shared" ref="MM45:MX50" si="1269">DP45</f>
        <v>793036.29</v>
      </c>
      <c r="MN45" s="1002">
        <f t="shared" si="1269"/>
        <v>804660.04</v>
      </c>
      <c r="MO45" s="1002">
        <f t="shared" si="1269"/>
        <v>792635.3</v>
      </c>
      <c r="MP45" s="1002">
        <f t="shared" si="1269"/>
        <v>809111.12</v>
      </c>
      <c r="MQ45" s="1002">
        <f t="shared" si="1269"/>
        <v>778380.98</v>
      </c>
      <c r="MR45" s="1002">
        <f t="shared" si="1269"/>
        <v>779127.8</v>
      </c>
      <c r="MS45" s="1002">
        <f t="shared" si="1269"/>
        <v>920033.02</v>
      </c>
      <c r="MT45" s="1002">
        <f t="shared" si="1269"/>
        <v>820176.83000000007</v>
      </c>
      <c r="MU45" s="1002">
        <f t="shared" si="1269"/>
        <v>774555.09000000008</v>
      </c>
      <c r="MV45" s="1002">
        <f t="shared" si="1269"/>
        <v>2188134.02</v>
      </c>
      <c r="MW45" s="1002">
        <f t="shared" si="1269"/>
        <v>987799.48</v>
      </c>
      <c r="MX45" s="1002">
        <f t="shared" si="1269"/>
        <v>792436.67999999993</v>
      </c>
      <c r="MY45" s="1042">
        <f t="shared" ref="MY45:NJ50" si="1270">ED45</f>
        <v>770505.72</v>
      </c>
      <c r="MZ45" s="1042">
        <f t="shared" si="1270"/>
        <v>756155.78</v>
      </c>
      <c r="NA45" s="1042">
        <f t="shared" si="1270"/>
        <v>836815.65</v>
      </c>
      <c r="NB45" s="1042">
        <f t="shared" si="1270"/>
        <v>864776.2</v>
      </c>
      <c r="NC45" s="1042">
        <f t="shared" si="1270"/>
        <v>810863.99</v>
      </c>
      <c r="ND45" s="1042">
        <f t="shared" si="1270"/>
        <v>830885.48</v>
      </c>
      <c r="NE45" s="1042">
        <f t="shared" si="1270"/>
        <v>2541558.94</v>
      </c>
      <c r="NF45" s="1042">
        <f t="shared" si="1270"/>
        <v>853019.6</v>
      </c>
      <c r="NG45" s="1042">
        <f t="shared" si="1270"/>
        <v>857302.42999999993</v>
      </c>
      <c r="NH45" s="1042">
        <f t="shared" si="1270"/>
        <v>936390.69</v>
      </c>
      <c r="NI45" s="1042">
        <f t="shared" si="1270"/>
        <v>895440</v>
      </c>
      <c r="NJ45" s="1042">
        <f t="shared" si="1270"/>
        <v>1221807.8599999999</v>
      </c>
      <c r="NK45" s="1129">
        <f t="shared" ref="NK45:NV50" si="1271">ER45</f>
        <v>867025.07000000007</v>
      </c>
      <c r="NL45" s="1129">
        <f t="shared" si="1271"/>
        <v>837794.2999999997</v>
      </c>
      <c r="NM45" s="1129">
        <f t="shared" si="1271"/>
        <v>827927.2</v>
      </c>
      <c r="NN45" s="1129">
        <f t="shared" si="1271"/>
        <v>860510.38</v>
      </c>
      <c r="NO45" s="1129">
        <f t="shared" si="1271"/>
        <v>822420.35</v>
      </c>
      <c r="NP45" s="1129">
        <f t="shared" si="1271"/>
        <v>762275.75</v>
      </c>
      <c r="NQ45" s="1129">
        <f t="shared" si="1271"/>
        <v>895637.14999999991</v>
      </c>
      <c r="NR45" s="1129">
        <f t="shared" si="1271"/>
        <v>1042180.644</v>
      </c>
      <c r="NS45" s="1129">
        <f t="shared" si="1271"/>
        <v>2490065.35</v>
      </c>
      <c r="NT45" s="1129">
        <f t="shared" si="1271"/>
        <v>884470.06</v>
      </c>
      <c r="NU45" s="1129">
        <f t="shared" si="1271"/>
        <v>863273.62</v>
      </c>
      <c r="NV45" s="1129">
        <f t="shared" si="1271"/>
        <v>951219.97</v>
      </c>
      <c r="NW45" s="1214">
        <f t="shared" ref="NW45:OH50" si="1272">FF45</f>
        <v>865936.39</v>
      </c>
      <c r="NX45" s="1214">
        <f t="shared" si="1272"/>
        <v>858107.96</v>
      </c>
      <c r="NY45" s="1214">
        <f t="shared" si="1272"/>
        <v>893439.33000000007</v>
      </c>
      <c r="NZ45" s="1214">
        <f t="shared" si="1272"/>
        <v>874909.2</v>
      </c>
      <c r="OA45" s="1214">
        <f t="shared" si="1272"/>
        <v>832660.72</v>
      </c>
      <c r="OB45" s="1214">
        <f t="shared" si="1272"/>
        <v>951978.75</v>
      </c>
      <c r="OC45" s="1214">
        <f t="shared" si="1272"/>
        <v>1278739.6299999999</v>
      </c>
      <c r="OD45" s="1214">
        <f t="shared" si="1272"/>
        <v>926079.63</v>
      </c>
      <c r="OE45" s="1214">
        <f t="shared" si="1272"/>
        <v>871418.80999999994</v>
      </c>
      <c r="OF45" s="1214">
        <f t="shared" si="1272"/>
        <v>2557633.0500000003</v>
      </c>
      <c r="OG45" s="1214">
        <f t="shared" si="1272"/>
        <v>901019.38</v>
      </c>
      <c r="OH45" s="1214">
        <f t="shared" si="1272"/>
        <v>1084716.03</v>
      </c>
      <c r="OI45" s="1284">
        <f t="shared" ref="OI45:OI50" si="1273">FT45</f>
        <v>952891.71999999986</v>
      </c>
      <c r="OJ45" s="1284">
        <f t="shared" ref="OJ45:ON50" si="1274">FU45</f>
        <v>0</v>
      </c>
      <c r="OK45" s="1284">
        <f t="shared" si="1274"/>
        <v>0</v>
      </c>
      <c r="OL45" s="1284">
        <f t="shared" si="1274"/>
        <v>0</v>
      </c>
      <c r="OM45" s="1284">
        <f t="shared" si="1274"/>
        <v>0</v>
      </c>
      <c r="ON45" s="1284">
        <f t="shared" si="1274"/>
        <v>0</v>
      </c>
      <c r="OO45" s="1284">
        <f t="shared" ref="OO45:OT50" si="1275">FZ45</f>
        <v>0</v>
      </c>
      <c r="OP45" s="1284">
        <f t="shared" si="1275"/>
        <v>0</v>
      </c>
      <c r="OQ45" s="1284">
        <f t="shared" si="1275"/>
        <v>0</v>
      </c>
      <c r="OR45" s="1284">
        <f t="shared" si="1275"/>
        <v>0</v>
      </c>
      <c r="OS45" s="1284">
        <f t="shared" si="1275"/>
        <v>0</v>
      </c>
      <c r="OT45" s="1284">
        <f t="shared" si="1275"/>
        <v>0</v>
      </c>
    </row>
    <row r="46" spans="1:410" x14ac:dyDescent="0.3">
      <c r="A46" s="628"/>
      <c r="B46" s="50">
        <v>7.2</v>
      </c>
      <c r="E46" s="1334" t="s">
        <v>161</v>
      </c>
      <c r="F46" s="1334"/>
      <c r="G46" s="1335"/>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76">V45/V39</f>
        <v>7.1276031349856126</v>
      </c>
      <c r="W46" s="55">
        <f t="shared" si="1276"/>
        <v>5.8187893834641633</v>
      </c>
      <c r="X46" s="22">
        <f t="shared" si="1276"/>
        <v>6.9148461218955957</v>
      </c>
      <c r="Y46" s="55">
        <f t="shared" si="1276"/>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77">AJ45/AJ39</f>
        <v>7.554210436669087</v>
      </c>
      <c r="AK46" s="55">
        <f t="shared" si="1277"/>
        <v>5.4004929979464604</v>
      </c>
      <c r="AL46" s="22">
        <f t="shared" si="1277"/>
        <v>6.7063297423467096</v>
      </c>
      <c r="AM46" s="55">
        <f t="shared" si="1277"/>
        <v>6.6176180394197379</v>
      </c>
      <c r="AN46" s="22">
        <f t="shared" si="1277"/>
        <v>6.5188954778655299</v>
      </c>
      <c r="AO46" s="551">
        <f t="shared" si="1277"/>
        <v>24.557644501647076</v>
      </c>
      <c r="AP46" s="550">
        <f t="shared" si="1277"/>
        <v>6.7136833903801119</v>
      </c>
      <c r="AQ46" s="551">
        <f t="shared" si="1277"/>
        <v>6.1067696290035327</v>
      </c>
      <c r="AR46" s="550">
        <f t="shared" si="1277"/>
        <v>6.9713154384193841</v>
      </c>
      <c r="AS46" s="551">
        <f t="shared" si="1277"/>
        <v>6.6372805346940247</v>
      </c>
      <c r="AT46" s="550">
        <f t="shared" si="1277"/>
        <v>6.8673200541204089</v>
      </c>
      <c r="AU46" s="551">
        <f t="shared" si="1277"/>
        <v>6.9872841438685134</v>
      </c>
      <c r="AV46" s="129">
        <f t="shared" ref="AV46:BA46" si="1278">AV45/AV39</f>
        <v>8.0553568556486468</v>
      </c>
      <c r="AW46" s="588">
        <f t="shared" si="1278"/>
        <v>8.0553568556486468</v>
      </c>
      <c r="AX46" s="22">
        <f t="shared" si="1278"/>
        <v>7.2044808227831201</v>
      </c>
      <c r="AY46" s="55">
        <f t="shared" si="1278"/>
        <v>6.2230960154808255</v>
      </c>
      <c r="AZ46" s="22">
        <f t="shared" si="1278"/>
        <v>6.7132748654214378</v>
      </c>
      <c r="BA46" s="55">
        <f t="shared" si="1278"/>
        <v>9.6427381587152414</v>
      </c>
      <c r="BB46" s="22">
        <f t="shared" ref="BB46:BG46" si="1279">BB45/BB39</f>
        <v>7.9134498133837026</v>
      </c>
      <c r="BC46" s="551">
        <f t="shared" si="1279"/>
        <v>8.5444342131628321</v>
      </c>
      <c r="BD46" s="550">
        <f t="shared" si="1279"/>
        <v>18.912466576889379</v>
      </c>
      <c r="BE46" s="551">
        <f t="shared" si="1279"/>
        <v>8.5624482380865441</v>
      </c>
      <c r="BF46" s="550">
        <f t="shared" si="1279"/>
        <v>8.392220542017764</v>
      </c>
      <c r="BG46" s="551">
        <f t="shared" si="1279"/>
        <v>7.234812095423476</v>
      </c>
      <c r="BH46" s="550">
        <f t="shared" ref="BH46:BI46" si="1280">BH45/BH39</f>
        <v>10.919642327700062</v>
      </c>
      <c r="BI46" s="551">
        <f t="shared" si="1280"/>
        <v>8.7339944054095717</v>
      </c>
      <c r="BJ46" s="129">
        <f>BJ45/BJ39</f>
        <v>9.1185026576546075</v>
      </c>
      <c r="BK46" s="588">
        <f>BK45/BK39</f>
        <v>9.1185026576546075</v>
      </c>
      <c r="BL46" s="22">
        <f t="shared" ref="BL46:BM46" si="1281">BL45/BL39</f>
        <v>7.3309693940299026</v>
      </c>
      <c r="BM46" s="55">
        <f t="shared" si="1281"/>
        <v>7.2953430259760514</v>
      </c>
      <c r="BN46" s="22">
        <f t="shared" ref="BN46:BO46" si="1282">BN45/BN39</f>
        <v>7.2609066666666671</v>
      </c>
      <c r="BO46" s="55">
        <f t="shared" si="1282"/>
        <v>7.1233452830188684</v>
      </c>
      <c r="BP46" s="22">
        <f t="shared" ref="BP46:BQ46" si="1283">BP45/BP39</f>
        <v>7.3409814922018652</v>
      </c>
      <c r="BQ46" s="551">
        <f t="shared" si="1283"/>
        <v>7.6645483532691623</v>
      </c>
      <c r="BR46" s="550">
        <f t="shared" ref="BR46" si="1284">BR45/BR39</f>
        <v>19.478162548135259</v>
      </c>
      <c r="BS46" s="551">
        <f t="shared" ref="BS46:BT46" si="1285">BS45/BS39</f>
        <v>7.6363097597648917</v>
      </c>
      <c r="BT46" s="550">
        <f t="shared" si="1285"/>
        <v>7.3813157289884312</v>
      </c>
      <c r="BU46" s="550">
        <f t="shared" ref="BU46:BV46" si="1286">BU45/BU39</f>
        <v>7.4179274554790782</v>
      </c>
      <c r="BV46" s="550">
        <f t="shared" si="1286"/>
        <v>7.7899269835441762</v>
      </c>
      <c r="BW46" s="550">
        <f t="shared" ref="BW46" si="1287">BW45/BW39</f>
        <v>19.240757425660838</v>
      </c>
      <c r="BX46" s="129">
        <f>BX45/BX39</f>
        <v>9.6227500594686237</v>
      </c>
      <c r="BY46" s="588">
        <f>BY45/BY39</f>
        <v>9.6227500594686237</v>
      </c>
      <c r="BZ46" s="550">
        <f t="shared" ref="BZ46:CA46" si="1288">BZ45/BZ39</f>
        <v>5.7464934697914778</v>
      </c>
      <c r="CA46" s="55">
        <f t="shared" si="1288"/>
        <v>7.2803860341142581</v>
      </c>
      <c r="CB46" s="22">
        <f t="shared" ref="CB46:CC46" si="1289">CB45/CB39</f>
        <v>7.259557664415067</v>
      </c>
      <c r="CC46" s="55">
        <f t="shared" si="1289"/>
        <v>8.3566230689583776</v>
      </c>
      <c r="CD46" s="22">
        <f t="shared" ref="CD46:CE46" si="1290">CD45/CD39</f>
        <v>7.7029146608678332</v>
      </c>
      <c r="CE46" s="551">
        <f t="shared" si="1290"/>
        <v>6.9576184577690059</v>
      </c>
      <c r="CF46" s="550">
        <f t="shared" ref="CF46:CG46" si="1291">CF45/CF39</f>
        <v>23.768378017069214</v>
      </c>
      <c r="CG46" s="551">
        <f t="shared" si="1291"/>
        <v>8.4477706490856814</v>
      </c>
      <c r="CH46" s="550">
        <f t="shared" ref="CH46:CI46" si="1292">CH45/CH39</f>
        <v>7.6528401684845715</v>
      </c>
      <c r="CI46" s="550">
        <f t="shared" si="1292"/>
        <v>5.8909297501496738</v>
      </c>
      <c r="CJ46" s="550">
        <f t="shared" ref="CJ46:CK46" si="1293">CJ45/CJ39</f>
        <v>8.5097287767604701</v>
      </c>
      <c r="CK46" s="550">
        <f t="shared" si="1293"/>
        <v>8.6339022447987386</v>
      </c>
      <c r="CL46" s="129">
        <f>CL45/CL39</f>
        <v>8.7863637330756941</v>
      </c>
      <c r="CM46" s="588">
        <f>CM45/CM39</f>
        <v>8.7863637330756923</v>
      </c>
      <c r="CN46" s="550">
        <f t="shared" ref="CN46:CO46" si="1294">CN45/CN39</f>
        <v>6.6931092667535497</v>
      </c>
      <c r="CO46" s="55">
        <f t="shared" si="1294"/>
        <v>8.141658692322256</v>
      </c>
      <c r="CP46" s="22">
        <f t="shared" ref="CP46:CQ46" si="1295">CP45/CP39</f>
        <v>8.2773829208286607</v>
      </c>
      <c r="CQ46" s="55">
        <f t="shared" si="1295"/>
        <v>8.2047361795338762</v>
      </c>
      <c r="CR46" s="22">
        <f t="shared" ref="CR46:CS46" si="1296">CR45/CR39</f>
        <v>7.2719211183056798</v>
      </c>
      <c r="CS46" s="551">
        <f t="shared" si="1296"/>
        <v>6.1598287629186137</v>
      </c>
      <c r="CT46" s="550">
        <f t="shared" ref="CT46:CU46" si="1297">CT45/CT39</f>
        <v>6.1687863250650077</v>
      </c>
      <c r="CU46" s="551">
        <f t="shared" si="1297"/>
        <v>23.169198823837569</v>
      </c>
      <c r="CV46" s="550">
        <f t="shared" ref="CV46:CW46" si="1298">CV45/CV39</f>
        <v>7.9655091243028284</v>
      </c>
      <c r="CW46" s="917">
        <f t="shared" si="1298"/>
        <v>6.3539833372566168</v>
      </c>
      <c r="CX46" s="550">
        <f t="shared" ref="CX46:CY46" si="1299">CX45/CX39</f>
        <v>6.6681060822267364</v>
      </c>
      <c r="CY46" s="55">
        <f t="shared" si="1299"/>
        <v>6.65121842058368</v>
      </c>
      <c r="CZ46" s="129">
        <f>CZ45/CZ39</f>
        <v>8.3716707649862556</v>
      </c>
      <c r="DA46" s="939" t="s">
        <v>267</v>
      </c>
      <c r="DB46" s="938">
        <f t="shared" ref="DB46:DC46" si="1300">DB45/DB39</f>
        <v>6.1854054997382262</v>
      </c>
      <c r="DC46" s="55">
        <f t="shared" si="1300"/>
        <v>6.3201861523260732</v>
      </c>
      <c r="DD46" s="22">
        <f t="shared" ref="DD46:DE46" si="1301">DD45/DD39</f>
        <v>6.1149125414048164</v>
      </c>
      <c r="DE46" s="55">
        <f t="shared" si="1301"/>
        <v>6.0584741624628125</v>
      </c>
      <c r="DF46" s="22">
        <f t="shared" ref="DF46:DG46" si="1302">DF45/DF39</f>
        <v>6.1837970303463514</v>
      </c>
      <c r="DG46" s="551">
        <f t="shared" si="1302"/>
        <v>4.9314671409798638</v>
      </c>
      <c r="DH46" s="550">
        <f t="shared" ref="DH46:DI46" si="1303">DH45/DH39</f>
        <v>23.925806646082656</v>
      </c>
      <c r="DI46" s="551">
        <f t="shared" si="1303"/>
        <v>6.483226602192345</v>
      </c>
      <c r="DJ46" s="550">
        <f t="shared" ref="DJ46:DK46" si="1304">DJ45/DJ39</f>
        <v>6.4682765126764243</v>
      </c>
      <c r="DK46" s="551">
        <f t="shared" si="1304"/>
        <v>6.1820857277361121</v>
      </c>
      <c r="DL46" s="550">
        <f t="shared" ref="DL46:DM46" si="1305">DL45/DL39</f>
        <v>7.8920241686955546</v>
      </c>
      <c r="DM46" s="551">
        <f t="shared" si="1305"/>
        <v>5.5193834210819634</v>
      </c>
      <c r="DN46" s="129">
        <f>DN45/DN39</f>
        <v>7.6015798808656108</v>
      </c>
      <c r="DO46" s="588">
        <f>DO45/DO39</f>
        <v>7.6015798808656116</v>
      </c>
      <c r="DP46" s="938">
        <f t="shared" ref="DP46:DQ46" si="1306">DP45/DP39</f>
        <v>6.3320820657771817</v>
      </c>
      <c r="DQ46" s="55">
        <f t="shared" si="1306"/>
        <v>6.4471315369885192</v>
      </c>
      <c r="DR46" s="22">
        <f t="shared" ref="DR46:DS46" si="1307">DR45/DR39</f>
        <v>6.3814643061291862</v>
      </c>
      <c r="DS46" s="55">
        <f t="shared" si="1307"/>
        <v>6.5088176333360144</v>
      </c>
      <c r="DT46" s="22">
        <f t="shared" ref="DT46:DU46" si="1308">DT45/DT39</f>
        <v>5.2327429547165751</v>
      </c>
      <c r="DU46" s="551">
        <f t="shared" si="1308"/>
        <v>6.2934394184168019</v>
      </c>
      <c r="DV46" s="550">
        <f t="shared" ref="DV46:DW46" si="1309">DV45/DV39</f>
        <v>7.5128041351602945</v>
      </c>
      <c r="DW46" s="551">
        <f t="shared" si="1309"/>
        <v>6.7118129444594476</v>
      </c>
      <c r="DX46" s="550">
        <f t="shared" ref="DX46:DY46" si="1310">DX45/DX39</f>
        <v>6.3252222449062927</v>
      </c>
      <c r="DY46" s="551">
        <f t="shared" si="1310"/>
        <v>14.48260948989655</v>
      </c>
      <c r="DZ46" s="550">
        <f t="shared" ref="DZ46:EA46" si="1311">DZ45/DZ39</f>
        <v>7.9609887169568019</v>
      </c>
      <c r="EA46" s="551">
        <f t="shared" si="1311"/>
        <v>6.3604064564287368</v>
      </c>
      <c r="EB46" s="129">
        <f>EB45/EB39</f>
        <v>7.3082820598013125</v>
      </c>
      <c r="EC46" s="588">
        <f>EC45/EC39</f>
        <v>7.3082820598013134</v>
      </c>
      <c r="ED46" s="938">
        <f t="shared" ref="ED46" si="1312">ED45/ED39</f>
        <v>6.1555756878535135</v>
      </c>
      <c r="EE46" s="55">
        <f t="shared" ref="EE46:EF46" si="1313">EE45/EE39</f>
        <v>6.0494882195287811</v>
      </c>
      <c r="EF46" s="22">
        <f t="shared" si="1313"/>
        <v>6.6909388567727701</v>
      </c>
      <c r="EG46" s="55">
        <f t="shared" ref="EG46:EH46" si="1314">EG45/EG39</f>
        <v>5.9593706929819721</v>
      </c>
      <c r="EH46" s="22">
        <f t="shared" si="1314"/>
        <v>6.5222888145300111</v>
      </c>
      <c r="EI46" s="551">
        <f t="shared" ref="EI46:EJ46" si="1315">EI45/EI39</f>
        <v>6.7013378714069098</v>
      </c>
      <c r="EJ46" s="550">
        <f t="shared" si="1315"/>
        <v>20.480917207923024</v>
      </c>
      <c r="EK46" s="551">
        <f t="shared" ref="EK46:EL46" si="1316">EK45/EK39</f>
        <v>6.8526088318699241</v>
      </c>
      <c r="EL46" s="550">
        <f t="shared" si="1316"/>
        <v>6.8767390728901789</v>
      </c>
      <c r="EM46" s="551">
        <f t="shared" ref="EM46:EN46" si="1317">EM45/EM39</f>
        <v>7.4706857238595203</v>
      </c>
      <c r="EN46" s="550">
        <f t="shared" si="1317"/>
        <v>5.8271077908217714</v>
      </c>
      <c r="EO46" s="551">
        <f t="shared" ref="EO46" si="1318">EO45/EO39</f>
        <v>9.6421722763682265</v>
      </c>
      <c r="EP46" s="129">
        <f>EP45/EP39</f>
        <v>7.8672404972011902</v>
      </c>
      <c r="EQ46" s="588">
        <f>EQ45/EQ39</f>
        <v>7.8672404972011902</v>
      </c>
      <c r="ER46" s="938">
        <f t="shared" ref="ER46:ES46" si="1319">ER45/ER39</f>
        <v>7.0624776605710098</v>
      </c>
      <c r="ES46" s="55">
        <f t="shared" si="1319"/>
        <v>6.7896970630186697</v>
      </c>
      <c r="ET46" s="22">
        <f t="shared" ref="ET46:EU46" si="1320">ET45/ET39</f>
        <v>6.6958398033126292</v>
      </c>
      <c r="EU46" s="55">
        <f t="shared" si="1320"/>
        <v>5.6641963915456062</v>
      </c>
      <c r="EV46" s="22">
        <f t="shared" ref="EV46" si="1321">EV45/EV39</f>
        <v>6.5922836760049695</v>
      </c>
      <c r="EW46" s="551">
        <f t="shared" ref="EW46:EX46" si="1322">EW45/EW39</f>
        <v>6.0952802654725735</v>
      </c>
      <c r="EX46" s="550">
        <f t="shared" si="1322"/>
        <v>7.1520518574120793</v>
      </c>
      <c r="EY46" s="551">
        <f t="shared" ref="EY46" si="1323">EY45/EY39</f>
        <v>8.3498697582002013</v>
      </c>
      <c r="EZ46" s="550">
        <f t="shared" ref="EZ46:FA46" si="1324">EZ45/EZ39</f>
        <v>19.97918167740486</v>
      </c>
      <c r="FA46" s="551">
        <f t="shared" si="1324"/>
        <v>5.8064668307894305</v>
      </c>
      <c r="FB46" s="550">
        <f t="shared" ref="FB46:FC46" si="1325">FB45/FB39</f>
        <v>6.8808673680854451</v>
      </c>
      <c r="FC46" s="551">
        <f t="shared" si="1325"/>
        <v>7.5681049105722105</v>
      </c>
      <c r="FD46" s="129">
        <f>FD45/FD39</f>
        <v>7.8111155489907977</v>
      </c>
      <c r="FE46" s="588">
        <f>FE45/FE39</f>
        <v>7.8111155489907977</v>
      </c>
      <c r="FF46" s="938">
        <f t="shared" ref="FF46:FG46" si="1326">FF45/FF39</f>
        <v>6.8917093649770393</v>
      </c>
      <c r="FG46" s="55">
        <f t="shared" si="1326"/>
        <v>6.7847493595622881</v>
      </c>
      <c r="FH46" s="22">
        <f t="shared" ref="FH46:FI46" si="1327">FH45/FH39</f>
        <v>7.1358119084701093</v>
      </c>
      <c r="FI46" s="55">
        <f t="shared" si="1327"/>
        <v>5.749740084776394</v>
      </c>
      <c r="FJ46" s="22">
        <f t="shared" ref="FJ46:FK46" si="1328">FJ45/FJ39</f>
        <v>6.7725175888797606</v>
      </c>
      <c r="FK46" s="551">
        <f t="shared" si="1328"/>
        <v>7.8138004481544412</v>
      </c>
      <c r="FL46" s="550">
        <f t="shared" ref="FL46:FM46" si="1329">FL45/FL39</f>
        <v>11.180334953748229</v>
      </c>
      <c r="FM46" s="551">
        <f t="shared" si="1329"/>
        <v>8.2536820199283429</v>
      </c>
      <c r="FN46" s="550">
        <f t="shared" ref="FN46:FO46" si="1330">FN45/FN39</f>
        <v>8.0440391946903471</v>
      </c>
      <c r="FO46" s="551">
        <f t="shared" si="1330"/>
        <v>18.338230802323082</v>
      </c>
      <c r="FP46" s="550">
        <f t="shared" ref="FP46:FQ46" si="1331">FP45/FP39</f>
        <v>8.045031384769235</v>
      </c>
      <c r="FQ46" s="551">
        <f t="shared" si="1331"/>
        <v>9.649296617858985</v>
      </c>
      <c r="FR46" s="129">
        <f>FR45/FR39</f>
        <v>8.7549812058275851</v>
      </c>
      <c r="FS46" s="588">
        <f>FS45/FS39</f>
        <v>8.7549812058275833</v>
      </c>
      <c r="FT46" s="938">
        <f t="shared" ref="FT46" si="1332">FT45/FT39</f>
        <v>8.4521174383537332</v>
      </c>
      <c r="FU46" s="55"/>
      <c r="FV46" s="22"/>
      <c r="FW46" s="55"/>
      <c r="FX46" s="22"/>
      <c r="FY46" s="551"/>
      <c r="FZ46" s="550"/>
      <c r="GA46" s="551"/>
      <c r="GB46" s="550"/>
      <c r="GC46" s="551"/>
      <c r="GD46" s="550"/>
      <c r="GE46" s="551"/>
      <c r="GF46" s="129">
        <f>GF45/GF39</f>
        <v>8.4521174383537332</v>
      </c>
      <c r="GG46" s="588">
        <f>GG45/GG39</f>
        <v>8.4521174383537332</v>
      </c>
      <c r="GH46" s="403">
        <f t="shared" si="1187"/>
        <v>-2.5796946157972167</v>
      </c>
      <c r="GI46" s="1101">
        <f t="shared" si="1188"/>
        <v>-0.26754288783241609</v>
      </c>
      <c r="GJ46" s="403">
        <f t="shared" si="1189"/>
        <v>-0.27278059755234008</v>
      </c>
      <c r="GK46" s="1097">
        <f t="shared" si="1190"/>
        <v>-3.8623923594865633E-2</v>
      </c>
      <c r="GL46" s="403">
        <f t="shared" si="1191"/>
        <v>-9.385725970604053E-2</v>
      </c>
      <c r="GM46" s="1097">
        <f t="shared" si="1192"/>
        <v>-1.3823482673071132E-2</v>
      </c>
      <c r="GN46" s="403">
        <f t="shared" si="1193"/>
        <v>-1.031643411767023</v>
      </c>
      <c r="GO46" s="1097">
        <f t="shared" si="1194"/>
        <v>-0.15407229594361541</v>
      </c>
      <c r="GP46" s="403">
        <f t="shared" si="1195"/>
        <v>0.92808728445936328</v>
      </c>
      <c r="GQ46" s="1097">
        <f t="shared" si="1196"/>
        <v>0.16385153697082763</v>
      </c>
      <c r="GR46" s="403">
        <f t="shared" si="1197"/>
        <v>-0.49700341053239594</v>
      </c>
      <c r="GS46" s="1097">
        <f t="shared" si="1198"/>
        <v>-7.5391690491327282E-2</v>
      </c>
      <c r="GT46" s="403">
        <f t="shared" si="1199"/>
        <v>1.0567715919395058</v>
      </c>
      <c r="GU46" s="1154">
        <f t="shared" si="1200"/>
        <v>0.17337538979556227</v>
      </c>
      <c r="GV46" s="403">
        <f t="shared" si="1201"/>
        <v>1.197817900788122</v>
      </c>
      <c r="GW46" s="1097">
        <f t="shared" si="1202"/>
        <v>0.16747891719307864</v>
      </c>
      <c r="GX46" s="403">
        <f t="shared" si="1203"/>
        <v>11.629311919204659</v>
      </c>
      <c r="GY46" s="1097">
        <f t="shared" si="1204"/>
        <v>1.3927536902936477</v>
      </c>
      <c r="GZ46" s="403">
        <f t="shared" si="1205"/>
        <v>-14.172714846615429</v>
      </c>
      <c r="HA46" s="1097">
        <f t="shared" si="1206"/>
        <v>-0.70937414131650034</v>
      </c>
      <c r="HB46" s="403">
        <f t="shared" si="1207"/>
        <v>1.0744005372960146</v>
      </c>
      <c r="HC46" s="1097">
        <f t="shared" si="1208"/>
        <v>0.18503516313894833</v>
      </c>
      <c r="HD46" s="403">
        <f t="shared" si="1209"/>
        <v>0.68723754248676538</v>
      </c>
      <c r="HE46" s="1097">
        <f t="shared" si="1210"/>
        <v>9.9876586151664865E-2</v>
      </c>
      <c r="HF46" s="1242">
        <f t="shared" si="1211"/>
        <v>-0.67639554559517112</v>
      </c>
      <c r="HG46" s="342">
        <f t="shared" si="1212"/>
        <v>-8.937449382477311E-2</v>
      </c>
      <c r="HH46" s="1242">
        <f t="shared" si="1213"/>
        <v>-0.10696000541475126</v>
      </c>
      <c r="HI46" s="342">
        <f t="shared" si="1214"/>
        <v>-1.552009809907409E-2</v>
      </c>
      <c r="HJ46" s="1242">
        <f t="shared" si="1215"/>
        <v>0.35106254890782118</v>
      </c>
      <c r="HK46" s="342">
        <f t="shared" si="1216"/>
        <v>5.174289134395816E-2</v>
      </c>
      <c r="HL46" s="1242">
        <f t="shared" si="1217"/>
        <v>-1.3860718236937153</v>
      </c>
      <c r="HM46" s="342">
        <f t="shared" si="1218"/>
        <v>-0.19424164222272555</v>
      </c>
      <c r="HN46" s="1242">
        <f t="shared" si="1219"/>
        <v>1.0227775041033667</v>
      </c>
      <c r="HO46" s="342">
        <f t="shared" si="1220"/>
        <v>0.17788238929467057</v>
      </c>
      <c r="HP46" s="1242">
        <f t="shared" si="1221"/>
        <v>1.0412828592746806</v>
      </c>
      <c r="HQ46" s="342">
        <f t="shared" si="1222"/>
        <v>0.15375122258588608</v>
      </c>
      <c r="HR46" s="1242">
        <f t="shared" si="1223"/>
        <v>3.3665345055937879</v>
      </c>
      <c r="HS46" s="342">
        <f t="shared" si="1224"/>
        <v>0.43084469944314191</v>
      </c>
      <c r="HT46" s="1242">
        <f t="shared" si="1225"/>
        <v>-2.9266529338198861</v>
      </c>
      <c r="HU46" s="342">
        <f t="shared" si="1226"/>
        <v>-0.26176791177787745</v>
      </c>
      <c r="HV46" s="1242">
        <f t="shared" si="1227"/>
        <v>-0.20964282523799582</v>
      </c>
      <c r="HW46" s="342">
        <f t="shared" si="1228"/>
        <v>-2.5399915423421644E-2</v>
      </c>
      <c r="HX46" s="1242">
        <f t="shared" si="1229"/>
        <v>10.294191607632735</v>
      </c>
      <c r="HY46" s="342">
        <f t="shared" si="1230"/>
        <v>1.2797291706917158</v>
      </c>
      <c r="HZ46" s="1242">
        <f t="shared" si="1231"/>
        <v>-10.293199417553847</v>
      </c>
      <c r="IA46" s="342">
        <f t="shared" si="1232"/>
        <v>-0.56129729898752867</v>
      </c>
      <c r="IB46" s="1242">
        <f t="shared" si="1233"/>
        <v>1.60426523308975</v>
      </c>
      <c r="IC46" s="342">
        <f t="shared" si="1234"/>
        <v>0.19941068671614226</v>
      </c>
      <c r="ID46" s="1242">
        <f t="shared" si="1235"/>
        <v>-1.1971791795052518</v>
      </c>
      <c r="IE46" s="342">
        <f t="shared" si="1236"/>
        <v>-0.12406906191374657</v>
      </c>
      <c r="IF46" s="1242">
        <f t="shared" si="1237"/>
        <v>-8.4521174383537332</v>
      </c>
      <c r="IG46" s="342">
        <f t="shared" si="1238"/>
        <v>-1</v>
      </c>
      <c r="IH46" s="1242">
        <f t="shared" si="1239"/>
        <v>0</v>
      </c>
      <c r="II46" s="342" t="e">
        <f t="shared" si="1240"/>
        <v>#DIV/0!</v>
      </c>
      <c r="IJ46" s="1242">
        <f t="shared" si="1241"/>
        <v>0</v>
      </c>
      <c r="IK46" s="342" t="e">
        <f t="shared" si="1242"/>
        <v>#DIV/0!</v>
      </c>
      <c r="IL46" s="1242">
        <f t="shared" si="1243"/>
        <v>0</v>
      </c>
      <c r="IM46" s="342" t="e">
        <f t="shared" si="1244"/>
        <v>#DIV/0!</v>
      </c>
      <c r="IN46" s="1242">
        <f t="shared" si="1245"/>
        <v>0</v>
      </c>
      <c r="IO46" s="342" t="e">
        <f t="shared" si="1246"/>
        <v>#DIV/0!</v>
      </c>
      <c r="IP46" s="1242">
        <f t="shared" si="1247"/>
        <v>0</v>
      </c>
      <c r="IQ46" s="342" t="e">
        <f t="shared" si="1248"/>
        <v>#DIV/0!</v>
      </c>
      <c r="IR46" s="1242">
        <f t="shared" si="1249"/>
        <v>0</v>
      </c>
      <c r="IS46" s="342" t="e">
        <f t="shared" si="1250"/>
        <v>#DIV/0!</v>
      </c>
      <c r="IT46" s="1242">
        <f t="shared" si="1251"/>
        <v>0</v>
      </c>
      <c r="IU46" s="342" t="e">
        <f t="shared" si="1252"/>
        <v>#DIV/0!</v>
      </c>
      <c r="IV46" s="1242">
        <f t="shared" si="1253"/>
        <v>0</v>
      </c>
      <c r="IW46" s="342" t="e">
        <f t="shared" si="1254"/>
        <v>#DIV/0!</v>
      </c>
      <c r="IX46" s="1242">
        <f t="shared" si="1255"/>
        <v>0</v>
      </c>
      <c r="IY46" s="342" t="e">
        <f t="shared" si="1256"/>
        <v>#DIV/0!</v>
      </c>
      <c r="IZ46" s="1242">
        <f t="shared" si="1257"/>
        <v>0</v>
      </c>
      <c r="JA46" s="1306" t="e">
        <f t="shared" si="1258"/>
        <v>#DIV/0!</v>
      </c>
      <c r="JB46" s="1242">
        <f t="shared" si="1259"/>
        <v>6.8917093649770393</v>
      </c>
      <c r="JC46" s="895">
        <f t="shared" si="1260"/>
        <v>8.4521174383537332</v>
      </c>
      <c r="JD46" s="575">
        <f>JC46-JB46</f>
        <v>1.5604080733766938</v>
      </c>
      <c r="JE46" s="100">
        <f t="shared" si="1261"/>
        <v>0.22641814834887375</v>
      </c>
      <c r="JF46" s="1174"/>
      <c r="JG46" t="str">
        <f t="shared" si="1262"/>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63"/>
        <v>7.554210436669087</v>
      </c>
      <c r="JT46" s="269">
        <f t="shared" si="1263"/>
        <v>5.4004929979464604</v>
      </c>
      <c r="JU46" s="269">
        <f t="shared" si="1263"/>
        <v>6.7063297423467096</v>
      </c>
      <c r="JV46" s="269">
        <f t="shared" si="1263"/>
        <v>6.6176180394197379</v>
      </c>
      <c r="JW46" s="269">
        <f t="shared" si="1263"/>
        <v>6.5188954778655299</v>
      </c>
      <c r="JX46" s="269">
        <f t="shared" si="1263"/>
        <v>24.557644501647076</v>
      </c>
      <c r="JY46" s="269">
        <f t="shared" si="1263"/>
        <v>6.7136833903801119</v>
      </c>
      <c r="JZ46" s="269">
        <f t="shared" si="1263"/>
        <v>6.1067696290035327</v>
      </c>
      <c r="KA46" s="269">
        <f t="shared" si="1263"/>
        <v>6.9713154384193841</v>
      </c>
      <c r="KB46" s="269">
        <f t="shared" si="1263"/>
        <v>6.6372805346940247</v>
      </c>
      <c r="KC46" s="269">
        <f t="shared" si="1263"/>
        <v>6.8673200541204089</v>
      </c>
      <c r="KD46" s="269">
        <f t="shared" si="1263"/>
        <v>6.9872841438685134</v>
      </c>
      <c r="KE46" s="269">
        <f t="shared" si="1264"/>
        <v>7.2044808227831201</v>
      </c>
      <c r="KF46" s="269">
        <f t="shared" si="1264"/>
        <v>6.2230960154808255</v>
      </c>
      <c r="KG46" s="269">
        <f t="shared" si="1264"/>
        <v>6.7132748654214378</v>
      </c>
      <c r="KH46" s="269">
        <f t="shared" si="1264"/>
        <v>9.6427381587152414</v>
      </c>
      <c r="KI46" s="269">
        <f t="shared" si="1264"/>
        <v>7.9134498133837026</v>
      </c>
      <c r="KJ46" s="269">
        <f t="shared" si="1264"/>
        <v>8.5444342131628321</v>
      </c>
      <c r="KK46" s="269">
        <f t="shared" si="1264"/>
        <v>18.912466576889379</v>
      </c>
      <c r="KL46" s="269">
        <f t="shared" si="1264"/>
        <v>8.5624482380865441</v>
      </c>
      <c r="KM46" s="269">
        <f t="shared" si="1264"/>
        <v>8.392220542017764</v>
      </c>
      <c r="KN46" s="269">
        <f t="shared" si="1264"/>
        <v>7.234812095423476</v>
      </c>
      <c r="KO46" s="269">
        <f t="shared" si="1264"/>
        <v>10.919642327700062</v>
      </c>
      <c r="KP46" s="269">
        <f t="shared" si="1264"/>
        <v>8.7339944054095717</v>
      </c>
      <c r="KQ46" s="664">
        <f t="shared" si="1265"/>
        <v>7.3309693940299026</v>
      </c>
      <c r="KR46" s="664">
        <f t="shared" si="1265"/>
        <v>7.2953430259760514</v>
      </c>
      <c r="KS46" s="664">
        <f t="shared" si="1265"/>
        <v>7.2609066666666671</v>
      </c>
      <c r="KT46" s="664">
        <f t="shared" si="1265"/>
        <v>7.1233452830188684</v>
      </c>
      <c r="KU46" s="664">
        <f t="shared" si="1265"/>
        <v>7.3409814922018652</v>
      </c>
      <c r="KV46" s="664">
        <f t="shared" si="1265"/>
        <v>7.6645483532691623</v>
      </c>
      <c r="KW46" s="664">
        <f t="shared" si="1265"/>
        <v>19.478162548135259</v>
      </c>
      <c r="KX46" s="664">
        <f t="shared" si="1265"/>
        <v>7.6363097597648917</v>
      </c>
      <c r="KY46" s="664">
        <f t="shared" si="1265"/>
        <v>7.3813157289884312</v>
      </c>
      <c r="KZ46" s="664">
        <f t="shared" si="1265"/>
        <v>7.4179274554790782</v>
      </c>
      <c r="LA46" s="664">
        <f t="shared" si="1265"/>
        <v>7.7899269835441762</v>
      </c>
      <c r="LB46" s="664">
        <f t="shared" si="1265"/>
        <v>19.240757425660838</v>
      </c>
      <c r="LC46" s="756">
        <f t="shared" si="1266"/>
        <v>5.7464934697914778</v>
      </c>
      <c r="LD46" s="756">
        <f t="shared" si="1266"/>
        <v>7.2803860341142581</v>
      </c>
      <c r="LE46" s="756">
        <f t="shared" si="1266"/>
        <v>7.259557664415067</v>
      </c>
      <c r="LF46" s="756">
        <f t="shared" si="1266"/>
        <v>8.3566230689583776</v>
      </c>
      <c r="LG46" s="756">
        <f t="shared" si="1266"/>
        <v>7.7029146608678332</v>
      </c>
      <c r="LH46" s="756">
        <f t="shared" si="1266"/>
        <v>6.9576184577690059</v>
      </c>
      <c r="LI46" s="756">
        <f t="shared" si="1266"/>
        <v>23.768378017069214</v>
      </c>
      <c r="LJ46" s="756">
        <f t="shared" si="1266"/>
        <v>8.4477706490856814</v>
      </c>
      <c r="LK46" s="756">
        <f t="shared" si="1266"/>
        <v>7.6528401684845715</v>
      </c>
      <c r="LL46" s="756">
        <f t="shared" si="1266"/>
        <v>5.8909297501496738</v>
      </c>
      <c r="LM46" s="756">
        <f t="shared" si="1266"/>
        <v>8.5097287767604701</v>
      </c>
      <c r="LN46" s="756">
        <f t="shared" si="1266"/>
        <v>8.6339022447987386</v>
      </c>
      <c r="LO46" s="806">
        <f t="shared" si="1267"/>
        <v>6.6931092667535497</v>
      </c>
      <c r="LP46" s="806">
        <f t="shared" si="1267"/>
        <v>8.141658692322256</v>
      </c>
      <c r="LQ46" s="806">
        <f t="shared" si="1267"/>
        <v>8.2773829208286607</v>
      </c>
      <c r="LR46" s="806">
        <f t="shared" si="1267"/>
        <v>8.2047361795338762</v>
      </c>
      <c r="LS46" s="806">
        <f t="shared" si="1267"/>
        <v>7.2719211183056798</v>
      </c>
      <c r="LT46" s="806">
        <f t="shared" si="1267"/>
        <v>6.1598287629186137</v>
      </c>
      <c r="LU46" s="806">
        <f t="shared" si="1267"/>
        <v>6.1687863250650077</v>
      </c>
      <c r="LV46" s="806">
        <f t="shared" si="1267"/>
        <v>23.169198823837569</v>
      </c>
      <c r="LW46" s="806">
        <f t="shared" si="1267"/>
        <v>7.9655091243028284</v>
      </c>
      <c r="LX46" s="806">
        <f t="shared" si="1267"/>
        <v>6.3539833372566168</v>
      </c>
      <c r="LY46" s="806">
        <f t="shared" si="1267"/>
        <v>6.6681060822267364</v>
      </c>
      <c r="LZ46" s="806">
        <f t="shared" si="1267"/>
        <v>6.65121842058368</v>
      </c>
      <c r="MA46" s="981">
        <f t="shared" si="1268"/>
        <v>6.1854054997382262</v>
      </c>
      <c r="MB46" s="981">
        <f t="shared" si="1268"/>
        <v>6.3201861523260732</v>
      </c>
      <c r="MC46" s="981">
        <f t="shared" si="1268"/>
        <v>6.1149125414048164</v>
      </c>
      <c r="MD46" s="981">
        <f t="shared" si="1268"/>
        <v>6.0584741624628125</v>
      </c>
      <c r="ME46" s="981">
        <f t="shared" si="1268"/>
        <v>6.1837970303463514</v>
      </c>
      <c r="MF46" s="981">
        <f t="shared" si="1268"/>
        <v>4.9314671409798638</v>
      </c>
      <c r="MG46" s="981">
        <f t="shared" si="1268"/>
        <v>23.925806646082656</v>
      </c>
      <c r="MH46" s="981">
        <f t="shared" si="1268"/>
        <v>6.483226602192345</v>
      </c>
      <c r="MI46" s="981">
        <f t="shared" si="1268"/>
        <v>6.4682765126764243</v>
      </c>
      <c r="MJ46" s="981">
        <f t="shared" si="1268"/>
        <v>6.1820857277361121</v>
      </c>
      <c r="MK46" s="981">
        <f t="shared" si="1268"/>
        <v>7.8920241686955546</v>
      </c>
      <c r="ML46" s="981">
        <f t="shared" si="1268"/>
        <v>5.5193834210819634</v>
      </c>
      <c r="MM46" s="1003">
        <f t="shared" si="1269"/>
        <v>6.3320820657771817</v>
      </c>
      <c r="MN46" s="1003">
        <f t="shared" si="1269"/>
        <v>6.4471315369885192</v>
      </c>
      <c r="MO46" s="1003">
        <f t="shared" si="1269"/>
        <v>6.3814643061291862</v>
      </c>
      <c r="MP46" s="1003">
        <f t="shared" si="1269"/>
        <v>6.5088176333360144</v>
      </c>
      <c r="MQ46" s="1003">
        <f t="shared" si="1269"/>
        <v>5.2327429547165751</v>
      </c>
      <c r="MR46" s="1003">
        <f t="shared" si="1269"/>
        <v>6.2934394184168019</v>
      </c>
      <c r="MS46" s="1003">
        <f t="shared" si="1269"/>
        <v>7.5128041351602945</v>
      </c>
      <c r="MT46" s="1003">
        <f t="shared" si="1269"/>
        <v>6.7118129444594476</v>
      </c>
      <c r="MU46" s="1003">
        <f t="shared" si="1269"/>
        <v>6.3252222449062927</v>
      </c>
      <c r="MV46" s="1003">
        <f t="shared" si="1269"/>
        <v>14.48260948989655</v>
      </c>
      <c r="MW46" s="1003">
        <f t="shared" si="1269"/>
        <v>7.9609887169568019</v>
      </c>
      <c r="MX46" s="1003">
        <f t="shared" si="1269"/>
        <v>6.3604064564287368</v>
      </c>
      <c r="MY46" s="1043">
        <f t="shared" si="1270"/>
        <v>6.1555756878535135</v>
      </c>
      <c r="MZ46" s="1043">
        <f t="shared" si="1270"/>
        <v>6.0494882195287811</v>
      </c>
      <c r="NA46" s="1043">
        <f t="shared" si="1270"/>
        <v>6.6909388567727701</v>
      </c>
      <c r="NB46" s="1043">
        <f t="shared" si="1270"/>
        <v>5.9593706929819721</v>
      </c>
      <c r="NC46" s="1043">
        <f t="shared" si="1270"/>
        <v>6.5222888145300111</v>
      </c>
      <c r="ND46" s="1043">
        <f t="shared" si="1270"/>
        <v>6.7013378714069098</v>
      </c>
      <c r="NE46" s="1043">
        <f t="shared" si="1270"/>
        <v>20.480917207923024</v>
      </c>
      <c r="NF46" s="1043">
        <f t="shared" si="1270"/>
        <v>6.8526088318699241</v>
      </c>
      <c r="NG46" s="1043">
        <f t="shared" si="1270"/>
        <v>6.8767390728901789</v>
      </c>
      <c r="NH46" s="1043">
        <f t="shared" si="1270"/>
        <v>7.4706857238595203</v>
      </c>
      <c r="NI46" s="1043">
        <f t="shared" si="1270"/>
        <v>5.8271077908217714</v>
      </c>
      <c r="NJ46" s="1043">
        <f t="shared" si="1270"/>
        <v>9.6421722763682265</v>
      </c>
      <c r="NK46" s="1130">
        <f t="shared" si="1271"/>
        <v>7.0624776605710098</v>
      </c>
      <c r="NL46" s="1130">
        <f t="shared" si="1271"/>
        <v>6.7896970630186697</v>
      </c>
      <c r="NM46" s="1130">
        <f t="shared" si="1271"/>
        <v>6.6958398033126292</v>
      </c>
      <c r="NN46" s="1130">
        <f t="shared" si="1271"/>
        <v>5.6641963915456062</v>
      </c>
      <c r="NO46" s="1130">
        <f t="shared" si="1271"/>
        <v>6.5922836760049695</v>
      </c>
      <c r="NP46" s="1130">
        <f t="shared" si="1271"/>
        <v>6.0952802654725735</v>
      </c>
      <c r="NQ46" s="1130">
        <f t="shared" si="1271"/>
        <v>7.1520518574120793</v>
      </c>
      <c r="NR46" s="1130">
        <f t="shared" si="1271"/>
        <v>8.3498697582002013</v>
      </c>
      <c r="NS46" s="1130">
        <f t="shared" si="1271"/>
        <v>19.97918167740486</v>
      </c>
      <c r="NT46" s="1130">
        <f t="shared" si="1271"/>
        <v>5.8064668307894305</v>
      </c>
      <c r="NU46" s="1130">
        <f t="shared" si="1271"/>
        <v>6.8808673680854451</v>
      </c>
      <c r="NV46" s="1130">
        <f t="shared" si="1271"/>
        <v>7.5681049105722105</v>
      </c>
      <c r="NW46" s="1215">
        <f t="shared" si="1272"/>
        <v>6.8917093649770393</v>
      </c>
      <c r="NX46" s="1215">
        <f t="shared" si="1272"/>
        <v>6.7847493595622881</v>
      </c>
      <c r="NY46" s="1215">
        <f t="shared" si="1272"/>
        <v>7.1358119084701093</v>
      </c>
      <c r="NZ46" s="1215">
        <f t="shared" si="1272"/>
        <v>5.749740084776394</v>
      </c>
      <c r="OA46" s="1215">
        <f t="shared" si="1272"/>
        <v>6.7725175888797606</v>
      </c>
      <c r="OB46" s="1215">
        <f t="shared" si="1272"/>
        <v>7.8138004481544412</v>
      </c>
      <c r="OC46" s="1215">
        <f t="shared" si="1272"/>
        <v>11.180334953748229</v>
      </c>
      <c r="OD46" s="1215">
        <f t="shared" si="1272"/>
        <v>8.2536820199283429</v>
      </c>
      <c r="OE46" s="1215">
        <f t="shared" si="1272"/>
        <v>8.0440391946903471</v>
      </c>
      <c r="OF46" s="1215">
        <f t="shared" si="1272"/>
        <v>18.338230802323082</v>
      </c>
      <c r="OG46" s="1215">
        <f t="shared" si="1272"/>
        <v>8.045031384769235</v>
      </c>
      <c r="OH46" s="1215">
        <f t="shared" si="1272"/>
        <v>9.649296617858985</v>
      </c>
      <c r="OI46" s="1285">
        <f t="shared" si="1273"/>
        <v>8.4521174383537332</v>
      </c>
      <c r="OJ46" s="1285">
        <f t="shared" si="1274"/>
        <v>0</v>
      </c>
      <c r="OK46" s="1285">
        <f t="shared" si="1274"/>
        <v>0</v>
      </c>
      <c r="OL46" s="1285">
        <f t="shared" si="1274"/>
        <v>0</v>
      </c>
      <c r="OM46" s="1285">
        <f t="shared" si="1274"/>
        <v>0</v>
      </c>
      <c r="ON46" s="1285">
        <f t="shared" si="1274"/>
        <v>0</v>
      </c>
      <c r="OO46" s="1285">
        <f t="shared" si="1275"/>
        <v>0</v>
      </c>
      <c r="OP46" s="1285">
        <f t="shared" si="1275"/>
        <v>0</v>
      </c>
      <c r="OQ46" s="1285">
        <f t="shared" si="1275"/>
        <v>0</v>
      </c>
      <c r="OR46" s="1285">
        <f t="shared" si="1275"/>
        <v>0</v>
      </c>
      <c r="OS46" s="1285">
        <f t="shared" si="1275"/>
        <v>0</v>
      </c>
      <c r="OT46" s="1285">
        <f t="shared" si="1275"/>
        <v>0</v>
      </c>
    </row>
    <row r="47" spans="1:410" x14ac:dyDescent="0.3">
      <c r="A47" s="628"/>
      <c r="B47" s="69">
        <v>7.3</v>
      </c>
      <c r="C47" s="26"/>
      <c r="D47" s="26"/>
      <c r="E47" s="1338" t="s">
        <v>1</v>
      </c>
      <c r="F47" s="1338"/>
      <c r="G47" s="1339"/>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33">V45/V8</f>
        <v>9.4654689268022438E-3</v>
      </c>
      <c r="W47" s="88">
        <f t="shared" si="1333"/>
        <v>9.7105213694941572E-3</v>
      </c>
      <c r="X47" s="89">
        <f t="shared" si="1333"/>
        <v>9.3139492618193424E-3</v>
      </c>
      <c r="Y47" s="88">
        <f t="shared" si="133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34">AJ45/AJ8</f>
        <v>8.8951244754300485E-3</v>
      </c>
      <c r="AK47" s="88">
        <f>AK45/AK8</f>
        <v>7.6896613159759203E-3</v>
      </c>
      <c r="AL47" s="89">
        <f t="shared" si="1334"/>
        <v>7.8854844030897091E-3</v>
      </c>
      <c r="AM47" s="88">
        <f t="shared" si="1334"/>
        <v>7.7865536299089036E-3</v>
      </c>
      <c r="AN47" s="89">
        <f t="shared" si="1334"/>
        <v>7.6586944905147085E-3</v>
      </c>
      <c r="AO47" s="88">
        <f t="shared" si="1334"/>
        <v>2.8801923365628271E-2</v>
      </c>
      <c r="AP47" s="552">
        <f t="shared" si="1334"/>
        <v>7.8679093819097254E-3</v>
      </c>
      <c r="AQ47" s="553">
        <f t="shared" ref="AQ47:AW47" si="1335">AQ45/AQ8</f>
        <v>8.5418296461158335E-3</v>
      </c>
      <c r="AR47" s="552">
        <f t="shared" si="1335"/>
        <v>8.164241145411635E-3</v>
      </c>
      <c r="AS47" s="553">
        <f t="shared" si="1335"/>
        <v>7.7991098252933495E-3</v>
      </c>
      <c r="AT47" s="552">
        <f t="shared" si="1335"/>
        <v>8.0902217777370274E-3</v>
      </c>
      <c r="AU47" s="553">
        <f t="shared" si="1335"/>
        <v>8.2929884623269921E-3</v>
      </c>
      <c r="AV47" s="130">
        <f t="shared" si="1335"/>
        <v>0.1174737419193421</v>
      </c>
      <c r="AW47" s="148">
        <f t="shared" si="1335"/>
        <v>9.7894784932785073E-3</v>
      </c>
      <c r="AX47" s="357">
        <f t="shared" ref="AX47:BC47" si="1336">AX45/AX8</f>
        <v>8.5479585354735921E-3</v>
      </c>
      <c r="AY47" s="88">
        <f t="shared" si="1336"/>
        <v>8.7922379660443431E-3</v>
      </c>
      <c r="AZ47" s="89">
        <f t="shared" si="1336"/>
        <v>7.8458876673521624E-3</v>
      </c>
      <c r="BA47" s="88">
        <f t="shared" si="1336"/>
        <v>1.1262971545574771E-2</v>
      </c>
      <c r="BB47" s="89">
        <f t="shared" si="1336"/>
        <v>9.1986772467391974E-3</v>
      </c>
      <c r="BC47" s="88">
        <f t="shared" si="1336"/>
        <v>9.9028268978323709E-3</v>
      </c>
      <c r="BD47" s="552">
        <f t="shared" ref="BD47:BK47" si="1337">BD45/BD8</f>
        <v>2.4609103509247023E-2</v>
      </c>
      <c r="BE47" s="553">
        <f t="shared" si="1337"/>
        <v>9.9007470592657621E-3</v>
      </c>
      <c r="BF47" s="552">
        <f t="shared" si="1337"/>
        <v>9.724731154237885E-3</v>
      </c>
      <c r="BG47" s="553">
        <f t="shared" si="1337"/>
        <v>8.4354820522799401E-3</v>
      </c>
      <c r="BH47" s="552">
        <f t="shared" si="1337"/>
        <v>1.2829583371273172E-2</v>
      </c>
      <c r="BI47" s="553">
        <f t="shared" si="1337"/>
        <v>1.2557316848432009E-2</v>
      </c>
      <c r="BJ47" s="130">
        <f t="shared" si="1337"/>
        <v>0.13360752385375221</v>
      </c>
      <c r="BK47" s="148">
        <f t="shared" si="1337"/>
        <v>1.113396032114602E-2</v>
      </c>
      <c r="BL47" s="357">
        <f t="shared" ref="BL47:BM47" si="1338">BL45/BL8</f>
        <v>8.8090824100168184E-3</v>
      </c>
      <c r="BM47" s="88">
        <f t="shared" si="1338"/>
        <v>8.887947485928761E-3</v>
      </c>
      <c r="BN47" s="89">
        <f t="shared" ref="BN47:BO47" si="1339">BN45/BN8</f>
        <v>8.8813272171603761E-3</v>
      </c>
      <c r="BO47" s="88">
        <f t="shared" si="1339"/>
        <v>8.7675815922580308E-3</v>
      </c>
      <c r="BP47" s="89">
        <f t="shared" ref="BP47:BQ47" si="1340">BP45/BP8</f>
        <v>9.1024056225880567E-3</v>
      </c>
      <c r="BQ47" s="88">
        <f t="shared" si="1340"/>
        <v>9.4897753708901161E-3</v>
      </c>
      <c r="BR47" s="552">
        <f t="shared" ref="BR47:BS47" si="1341">BR45/BR8</f>
        <v>2.9313269880962885E-2</v>
      </c>
      <c r="BS47" s="553">
        <f t="shared" si="1341"/>
        <v>9.435385423125808E-3</v>
      </c>
      <c r="BT47" s="552">
        <f t="shared" ref="BT47:BU47" si="1342">BT45/BT8</f>
        <v>9.1529632331874295E-3</v>
      </c>
      <c r="BU47" s="552">
        <f t="shared" si="1342"/>
        <v>9.3172267783221442E-3</v>
      </c>
      <c r="BV47" s="552">
        <f t="shared" ref="BV47:BW47" si="1343">BV45/BV8</f>
        <v>9.8541225951411342E-3</v>
      </c>
      <c r="BW47" s="552">
        <f t="shared" si="1343"/>
        <v>2.4602854176514928E-2</v>
      </c>
      <c r="BX47" s="130">
        <f>BX45/BX8</f>
        <v>0.14561394178609646</v>
      </c>
      <c r="BY47" s="148">
        <f t="shared" si="1185"/>
        <v>1.2134495148841374E-2</v>
      </c>
      <c r="BZ47" s="552">
        <f t="shared" ref="BZ47:CA47" si="1344">BZ45/BZ8</f>
        <v>9.0150611642278236E-3</v>
      </c>
      <c r="CA47" s="88">
        <f t="shared" si="1344"/>
        <v>9.3129272348690343E-3</v>
      </c>
      <c r="CB47" s="89">
        <f t="shared" ref="CB47:CC47" si="1345">CB45/CB8</f>
        <v>9.2459758137459422E-3</v>
      </c>
      <c r="CC47" s="88">
        <f t="shared" si="1345"/>
        <v>1.064940386229917E-2</v>
      </c>
      <c r="CD47" s="89">
        <f t="shared" ref="CD47:CE47" si="1346">CD45/CD8</f>
        <v>9.7967434138322238E-3</v>
      </c>
      <c r="CE47" s="88">
        <f t="shared" si="1346"/>
        <v>1.0791165608330771E-2</v>
      </c>
      <c r="CF47" s="552">
        <f t="shared" ref="CF47:CG47" si="1347">CF45/CF8</f>
        <v>3.0779386753006444E-2</v>
      </c>
      <c r="CG47" s="88">
        <f t="shared" si="1347"/>
        <v>1.0577223340883018E-2</v>
      </c>
      <c r="CH47" s="552">
        <f t="shared" ref="CH47:CI47" si="1348">CH45/CH8</f>
        <v>9.5318271036100351E-3</v>
      </c>
      <c r="CI47" s="552">
        <f t="shared" si="1348"/>
        <v>7.3745044958524308E-3</v>
      </c>
      <c r="CJ47" s="552">
        <f t="shared" ref="CJ47:CK47" si="1349">CJ45/CJ8</f>
        <v>1.0674471812524157E-2</v>
      </c>
      <c r="CK47" s="552">
        <f t="shared" si="1349"/>
        <v>1.0872703872684112E-2</v>
      </c>
      <c r="CL47" s="130">
        <f>CL45/CL8</f>
        <v>0.13862139447586516</v>
      </c>
      <c r="CM47" s="148">
        <f t="shared" si="1186"/>
        <v>1.1551782872988761E-2</v>
      </c>
      <c r="CN47" s="552">
        <f t="shared" ref="CN47:CO47" si="1350">CN45/CN8</f>
        <v>1.0300372263974636E-2</v>
      </c>
      <c r="CO47" s="88">
        <f t="shared" si="1350"/>
        <v>9.9870842690038281E-3</v>
      </c>
      <c r="CP47" s="89">
        <f t="shared" ref="CP47:CQ47" si="1351">CP45/CP8</f>
        <v>1.0050731255955006E-2</v>
      </c>
      <c r="CQ47" s="88">
        <f t="shared" si="1351"/>
        <v>1.0319695244695018E-2</v>
      </c>
      <c r="CR47" s="89">
        <f t="shared" ref="CR47:CS47" si="1352">CR45/CR8</f>
        <v>9.1045903872844572E-3</v>
      </c>
      <c r="CS47" s="88">
        <f t="shared" si="1352"/>
        <v>9.0032569746266878E-3</v>
      </c>
      <c r="CT47" s="89">
        <f t="shared" ref="CT47:CU47" si="1353">CT45/CT8</f>
        <v>7.9884062749034611E-3</v>
      </c>
      <c r="CU47" s="88">
        <f t="shared" si="1353"/>
        <v>2.8945444154946379E-2</v>
      </c>
      <c r="CV47" s="552">
        <f t="shared" ref="CV47:CW47" si="1354">CV45/CV8</f>
        <v>9.9802075962422254E-3</v>
      </c>
      <c r="CW47" s="918">
        <f t="shared" si="1354"/>
        <v>7.978118552888375E-3</v>
      </c>
      <c r="CX47" s="552">
        <f t="shared" ref="CX47:CY47" si="1355">CX45/CX8</f>
        <v>8.3856260955887177E-3</v>
      </c>
      <c r="CY47" s="88">
        <f t="shared" si="1355"/>
        <v>1.0243767783738675E-2</v>
      </c>
      <c r="CZ47" s="130">
        <f>CZ45/CZ8</f>
        <v>0.13228730085384746</v>
      </c>
      <c r="DA47" s="148">
        <f>SUM(CN47:CY47)/$CZ$4</f>
        <v>1.1023941737820621E-2</v>
      </c>
      <c r="DB47" s="552">
        <f t="shared" ref="DB47:DC47" si="1356">DB45/DB8</f>
        <v>7.8568812656548675E-3</v>
      </c>
      <c r="DC47" s="88">
        <f t="shared" si="1356"/>
        <v>8.0351554047818907E-3</v>
      </c>
      <c r="DD47" s="89">
        <f t="shared" ref="DD47:DE47" si="1357">DD45/DD8</f>
        <v>7.7753431068610145E-3</v>
      </c>
      <c r="DE47" s="88">
        <f t="shared" si="1357"/>
        <v>7.9107231485641902E-3</v>
      </c>
      <c r="DF47" s="89">
        <f t="shared" ref="DF47:DG47" si="1358">DF45/DF8</f>
        <v>8.0362397118293565E-3</v>
      </c>
      <c r="DG47" s="88">
        <f t="shared" si="1358"/>
        <v>7.8435330574416519E-3</v>
      </c>
      <c r="DH47" s="89">
        <f t="shared" ref="DH47:DI47" si="1359">DH45/DH8</f>
        <v>3.1001436727949788E-2</v>
      </c>
      <c r="DI47" s="88">
        <f t="shared" si="1359"/>
        <v>8.3784200772285874E-3</v>
      </c>
      <c r="DJ47" s="552">
        <f t="shared" ref="DJ47:DK47" si="1360">DJ45/DJ8</f>
        <v>8.3595094118632859E-3</v>
      </c>
      <c r="DK47" s="88">
        <f t="shared" si="1360"/>
        <v>8.0400194803699147E-3</v>
      </c>
      <c r="DL47" s="552">
        <f t="shared" ref="DL47:DM47" si="1361">DL45/DL8</f>
        <v>1.0299426873211679E-2</v>
      </c>
      <c r="DM47" s="88">
        <f t="shared" si="1361"/>
        <v>8.8861120175738814E-3</v>
      </c>
      <c r="DN47" s="130">
        <f>DN45/DN8</f>
        <v>0.12242280028333009</v>
      </c>
      <c r="DO47" s="148">
        <f>SUM(DB47:DM47)/$DN$4</f>
        <v>1.0201900023610842E-2</v>
      </c>
      <c r="DP47" s="552">
        <f t="shared" ref="DP47:DQ47" si="1362">DP45/DP8</f>
        <v>8.3712503713318856E-3</v>
      </c>
      <c r="DQ47" s="88">
        <f t="shared" si="1362"/>
        <v>8.4939500796942461E-3</v>
      </c>
      <c r="DR47" s="89">
        <f t="shared" ref="DR47:DS47" si="1363">DR45/DR8</f>
        <v>8.3670175414743749E-3</v>
      </c>
      <c r="DS47" s="88">
        <f t="shared" si="1363"/>
        <v>8.5409354517039272E-3</v>
      </c>
      <c r="DT47" s="89">
        <f t="shared" ref="DT47:DU47" si="1364">DT45/DT8</f>
        <v>8.2165496712170334E-3</v>
      </c>
      <c r="DU47" s="88">
        <f t="shared" si="1364"/>
        <v>8.2244330648033707E-3</v>
      </c>
      <c r="DV47" s="89">
        <f t="shared" ref="DV47:DW47" si="1365">DV45/DV8</f>
        <v>9.7118213345729672E-3</v>
      </c>
      <c r="DW47" s="88">
        <f t="shared" si="1365"/>
        <v>8.6577445184700293E-3</v>
      </c>
      <c r="DX47" s="552">
        <f t="shared" ref="DX47:DY47" si="1366">DX45/DX8</f>
        <v>8.1761637727568587E-3</v>
      </c>
      <c r="DY47" s="88">
        <f t="shared" si="1366"/>
        <v>2.3097830399979462E-2</v>
      </c>
      <c r="DZ47" s="552">
        <f t="shared" ref="DZ47:EA47" si="1367">DZ45/DZ8</f>
        <v>1.0427160607935661E-2</v>
      </c>
      <c r="EA47" s="88">
        <f t="shared" si="1367"/>
        <v>8.364920918949378E-3</v>
      </c>
      <c r="EB47" s="130">
        <f>EB45/EB8</f>
        <v>0.11864977773288919</v>
      </c>
      <c r="EC47" s="148">
        <f>SUM(DP47:EA47)/$EB$4</f>
        <v>9.8874814777407671E-3</v>
      </c>
      <c r="ED47" s="552">
        <f t="shared" ref="ED47" si="1368">ED45/ED8</f>
        <v>8.1334188308877266E-3</v>
      </c>
      <c r="EE47" s="88">
        <f t="shared" ref="EE47:EF47" si="1369">EE45/EE8</f>
        <v>7.9819416008184828E-3</v>
      </c>
      <c r="EF47" s="89">
        <f t="shared" si="1369"/>
        <v>8.8333830483329229E-3</v>
      </c>
      <c r="EG47" s="88">
        <f t="shared" ref="EG47:EH47" si="1370">EG45/EG8</f>
        <v>9.1285331789406204E-3</v>
      </c>
      <c r="EH47" s="89">
        <f t="shared" si="1370"/>
        <v>8.5594386574505358E-3</v>
      </c>
      <c r="EI47" s="88">
        <f t="shared" ref="EI47:EJ47" si="1371">EI45/EI8</f>
        <v>8.7707844782037286E-3</v>
      </c>
      <c r="EJ47" s="89">
        <f t="shared" si="1371"/>
        <v>2.6828565714485612E-2</v>
      </c>
      <c r="EK47" s="88">
        <f t="shared" ref="EK47:EL47" si="1372">EK45/EK8</f>
        <v>9.0044311127973412E-3</v>
      </c>
      <c r="EL47" s="552">
        <f t="shared" si="1372"/>
        <v>9.0496404464431579E-3</v>
      </c>
      <c r="EM47" s="88">
        <f t="shared" ref="EM47:EN47" si="1373">EM45/EM8</f>
        <v>9.8844920594670631E-3</v>
      </c>
      <c r="EN47" s="552">
        <f t="shared" si="1373"/>
        <v>9.4522186777926936E-3</v>
      </c>
      <c r="EO47" s="88">
        <f t="shared" ref="EO47" si="1374">EO45/EO8</f>
        <v>1.2897341055755738E-2</v>
      </c>
      <c r="EP47" s="130">
        <f>EP45/EP8</f>
        <v>0.12852418886137562</v>
      </c>
      <c r="EQ47" s="148">
        <f>SUM(ED47:EO47)/$EP$4</f>
        <v>1.0710349071781302E-2</v>
      </c>
      <c r="ER47" s="552">
        <f t="shared" ref="ER47:ES47" si="1375">ER45/ER8</f>
        <v>9.1522721352279516E-3</v>
      </c>
      <c r="ES47" s="88">
        <f t="shared" si="1375"/>
        <v>8.8437136274996109E-3</v>
      </c>
      <c r="ET47" s="89">
        <f t="shared" ref="ET47:EU47" si="1376">ET45/ET8</f>
        <v>8.7395570263698354E-3</v>
      </c>
      <c r="EU47" s="88">
        <f t="shared" si="1376"/>
        <v>9.0835034019816942E-3</v>
      </c>
      <c r="EV47" s="89">
        <f t="shared" ref="EV47" si="1377">EV45/EV8</f>
        <v>8.6814270004319707E-3</v>
      </c>
      <c r="EW47" s="88">
        <f t="shared" ref="EW47:EX47" si="1378">EW45/EW8</f>
        <v>8.0465436900053981E-3</v>
      </c>
      <c r="EX47" s="89">
        <f t="shared" si="1378"/>
        <v>9.4542997830731421E-3</v>
      </c>
      <c r="EY47" s="88">
        <f t="shared" ref="EY47" si="1379">EY45/EY8</f>
        <v>1.1001205383778721E-2</v>
      </c>
      <c r="EZ47" s="552">
        <f t="shared" ref="EZ47:FA47" si="1380">EZ45/EZ8</f>
        <v>2.628500202156973E-2</v>
      </c>
      <c r="FA47" s="88">
        <f t="shared" si="1380"/>
        <v>9.3364205542307965E-3</v>
      </c>
      <c r="FB47" s="552">
        <f t="shared" ref="FB47:FC47" si="1381">FB45/FB8</f>
        <v>9.11267202158683E-3</v>
      </c>
      <c r="FC47" s="88">
        <f t="shared" si="1381"/>
        <v>1.0041029177972175E-2</v>
      </c>
      <c r="FD47" s="130">
        <f>FD45/FD8</f>
        <v>0.12777764582372786</v>
      </c>
      <c r="FE47" s="148">
        <f>SUM(ER47:FC47)/$FD$4</f>
        <v>1.0648137151977322E-2</v>
      </c>
      <c r="FF47" s="552">
        <f t="shared" ref="FF47:FG47" si="1382">FF45/FF8</f>
        <v>9.140780085029011E-3</v>
      </c>
      <c r="FG47" s="88">
        <f t="shared" si="1382"/>
        <v>9.0581435797759593E-3</v>
      </c>
      <c r="FH47" s="89">
        <f t="shared" ref="FH47:FI47" si="1383">FH45/FH8</f>
        <v>9.4310997079654589E-3</v>
      </c>
      <c r="FI47" s="88">
        <f t="shared" si="1383"/>
        <v>9.235496606821967E-3</v>
      </c>
      <c r="FJ47" s="89">
        <f t="shared" ref="FJ47:FK47" si="1384">FJ45/FJ8</f>
        <v>8.7895238205221021E-3</v>
      </c>
      <c r="FK47" s="88">
        <f t="shared" si="1384"/>
        <v>1.0049038820704615E-2</v>
      </c>
      <c r="FL47" s="89">
        <f t="shared" ref="FL47:FM47" si="1385">FL45/FL8</f>
        <v>1.3498309897614264E-2</v>
      </c>
      <c r="FM47" s="88">
        <f t="shared" si="1385"/>
        <v>9.775649039365392E-3</v>
      </c>
      <c r="FN47" s="552">
        <f t="shared" ref="FN47:FO47" si="1386">FN45/FN8</f>
        <v>9.1986522291408485E-3</v>
      </c>
      <c r="FO47" s="88">
        <f t="shared" si="1386"/>
        <v>2.6998243194574618E-2</v>
      </c>
      <c r="FP47" s="552">
        <f t="shared" ref="FP47:FQ47" si="1387">FP45/FP8</f>
        <v>9.5111143266876537E-3</v>
      </c>
      <c r="FQ47" s="88">
        <f t="shared" si="1387"/>
        <v>1.1450206735087934E-2</v>
      </c>
      <c r="FR47" s="130">
        <f>FR45/FR8</f>
        <v>0.1361362580432898</v>
      </c>
      <c r="FS47" s="148">
        <f>SUM(FF47:FQ47)/$FR$4</f>
        <v>1.1344688170274153E-2</v>
      </c>
      <c r="FT47" s="552">
        <f t="shared" ref="FT47" si="1388">FT45/FT8</f>
        <v>1.0058676085162605E-2</v>
      </c>
      <c r="FU47" s="88"/>
      <c r="FV47" s="89"/>
      <c r="FW47" s="88"/>
      <c r="FX47" s="89"/>
      <c r="FY47" s="88"/>
      <c r="FZ47" s="89"/>
      <c r="GA47" s="88"/>
      <c r="GB47" s="552"/>
      <c r="GC47" s="88"/>
      <c r="GD47" s="552"/>
      <c r="GE47" s="88"/>
      <c r="GF47" s="130">
        <f>GF45/GF8</f>
        <v>1.0058676085162605E-2</v>
      </c>
      <c r="GG47" s="148">
        <f>SUM(FT47:GE47)/$GF$4</f>
        <v>1.0058676085162605E-2</v>
      </c>
      <c r="GH47" s="363">
        <f t="shared" si="1187"/>
        <v>-3.7450689205277866E-3</v>
      </c>
      <c r="GI47" s="1110">
        <f t="shared" si="1188"/>
        <v>-0.29037527226253063</v>
      </c>
      <c r="GJ47" s="363">
        <f t="shared" si="1189"/>
        <v>-3.0855850772834072E-4</v>
      </c>
      <c r="GK47" s="1099">
        <f t="shared" si="1190"/>
        <v>-3.3713869427097795E-2</v>
      </c>
      <c r="GL47" s="363">
        <f t="shared" si="1191"/>
        <v>-1.0415660112977551E-4</v>
      </c>
      <c r="GM47" s="1099">
        <f t="shared" si="1192"/>
        <v>-1.1777473301023631E-2</v>
      </c>
      <c r="GN47" s="363">
        <f t="shared" si="1193"/>
        <v>3.4394637561185881E-4</v>
      </c>
      <c r="GO47" s="1099">
        <f t="shared" si="1194"/>
        <v>3.9355126875889775E-2</v>
      </c>
      <c r="GP47" s="363">
        <f t="shared" si="1195"/>
        <v>-4.020764015497235E-4</v>
      </c>
      <c r="GQ47" s="1099">
        <f t="shared" si="1196"/>
        <v>-4.4264463143373171E-2</v>
      </c>
      <c r="GR47" s="363">
        <f t="shared" si="1197"/>
        <v>-6.3488331042657262E-4</v>
      </c>
      <c r="GS47" s="1099">
        <f t="shared" si="1198"/>
        <v>-7.3131215685506776E-2</v>
      </c>
      <c r="GT47" s="363">
        <f t="shared" si="1199"/>
        <v>1.4077560930677441E-3</v>
      </c>
      <c r="GU47" s="1156">
        <f t="shared" si="1200"/>
        <v>0.17495164971468635</v>
      </c>
      <c r="GV47" s="363">
        <f t="shared" si="1201"/>
        <v>1.5469056007055785E-3</v>
      </c>
      <c r="GW47" s="1099">
        <f t="shared" si="1202"/>
        <v>0.16361926702124874</v>
      </c>
      <c r="GX47" s="363">
        <f t="shared" si="1203"/>
        <v>1.528379663779101E-2</v>
      </c>
      <c r="GY47" s="1099">
        <f t="shared" si="1204"/>
        <v>1.3892838197827821</v>
      </c>
      <c r="GZ47" s="363">
        <f t="shared" si="1205"/>
        <v>-1.6948581467338936E-2</v>
      </c>
      <c r="HA47" s="1099">
        <f t="shared" si="1206"/>
        <v>-0.64480046276697123</v>
      </c>
      <c r="HB47" s="363">
        <f t="shared" si="1207"/>
        <v>-2.2374853264396644E-4</v>
      </c>
      <c r="HC47" s="1099">
        <f t="shared" si="1208"/>
        <v>-2.3965130035040555E-2</v>
      </c>
      <c r="HD47" s="363">
        <f t="shared" si="1209"/>
        <v>9.2835715638534509E-4</v>
      </c>
      <c r="HE47" s="1099">
        <f t="shared" si="1210"/>
        <v>0.10187540539000833</v>
      </c>
      <c r="HF47" s="1243">
        <f t="shared" si="1211"/>
        <v>-9.0024909294316412E-4</v>
      </c>
      <c r="HG47" s="1250">
        <f t="shared" si="1212"/>
        <v>-8.9657053772746118E-2</v>
      </c>
      <c r="HH47" s="1243">
        <f t="shared" si="1213"/>
        <v>-8.2636505253051717E-5</v>
      </c>
      <c r="HI47" s="1250">
        <f t="shared" si="1214"/>
        <v>-9.0404215487467823E-3</v>
      </c>
      <c r="HJ47" s="1243">
        <f t="shared" si="1215"/>
        <v>3.7295612818949962E-4</v>
      </c>
      <c r="HK47" s="1250">
        <f t="shared" si="1216"/>
        <v>4.1173572145863931E-2</v>
      </c>
      <c r="HL47" s="1243">
        <f t="shared" si="1217"/>
        <v>-1.9560310114349194E-4</v>
      </c>
      <c r="HM47" s="1250">
        <f t="shared" si="1218"/>
        <v>-2.0740221946576026E-2</v>
      </c>
      <c r="HN47" s="1243">
        <f t="shared" si="1219"/>
        <v>-4.4597278629986484E-4</v>
      </c>
      <c r="HO47" s="1250">
        <f t="shared" si="1220"/>
        <v>-4.8288988160142786E-2</v>
      </c>
      <c r="HP47" s="1243">
        <f t="shared" si="1221"/>
        <v>1.259515000182513E-3</v>
      </c>
      <c r="HQ47" s="1250">
        <f t="shared" si="1222"/>
        <v>0.14329729640663255</v>
      </c>
      <c r="HR47" s="1243">
        <f t="shared" si="1223"/>
        <v>3.4492710769096491E-3</v>
      </c>
      <c r="HS47" s="1250">
        <f t="shared" si="1224"/>
        <v>0.34324388018114893</v>
      </c>
      <c r="HT47" s="1243">
        <f t="shared" si="1225"/>
        <v>-3.7226608582488722E-3</v>
      </c>
      <c r="HU47" s="1250">
        <f t="shared" si="1226"/>
        <v>-0.27578718272773006</v>
      </c>
      <c r="HV47" s="1243">
        <f t="shared" si="1227"/>
        <v>-5.7699681022454347E-4</v>
      </c>
      <c r="HW47" s="1250">
        <f t="shared" si="1228"/>
        <v>-5.9023887611047099E-2</v>
      </c>
      <c r="HX47" s="1243">
        <f t="shared" si="1229"/>
        <v>1.7799590965433772E-2</v>
      </c>
      <c r="HY47" s="1250">
        <f t="shared" si="1230"/>
        <v>1.9350216229553281</v>
      </c>
      <c r="HZ47" s="1243">
        <f t="shared" si="1231"/>
        <v>-1.7487128867886965E-2</v>
      </c>
      <c r="IA47" s="1250">
        <f t="shared" si="1232"/>
        <v>-0.64771358424540226</v>
      </c>
      <c r="IB47" s="1243">
        <f t="shared" si="1233"/>
        <v>1.9390924084002805E-3</v>
      </c>
      <c r="IC47" s="1250">
        <f t="shared" si="1234"/>
        <v>0.20387646933853965</v>
      </c>
      <c r="ID47" s="1243">
        <f t="shared" si="1235"/>
        <v>-1.391530649925329E-3</v>
      </c>
      <c r="IE47" s="1250">
        <f t="shared" si="1236"/>
        <v>-0.12152886686850221</v>
      </c>
      <c r="IF47" s="1243">
        <f t="shared" si="1237"/>
        <v>-1.0058676085162605E-2</v>
      </c>
      <c r="IG47" s="1250">
        <f t="shared" si="1238"/>
        <v>-1</v>
      </c>
      <c r="IH47" s="1243">
        <f t="shared" si="1239"/>
        <v>0</v>
      </c>
      <c r="II47" s="1250" t="e">
        <f t="shared" si="1240"/>
        <v>#DIV/0!</v>
      </c>
      <c r="IJ47" s="1243">
        <f t="shared" si="1241"/>
        <v>0</v>
      </c>
      <c r="IK47" s="1250" t="e">
        <f t="shared" si="1242"/>
        <v>#DIV/0!</v>
      </c>
      <c r="IL47" s="1243">
        <f t="shared" si="1243"/>
        <v>0</v>
      </c>
      <c r="IM47" s="1250" t="e">
        <f t="shared" si="1244"/>
        <v>#DIV/0!</v>
      </c>
      <c r="IN47" s="1243">
        <f t="shared" si="1245"/>
        <v>0</v>
      </c>
      <c r="IO47" s="1250" t="e">
        <f t="shared" si="1246"/>
        <v>#DIV/0!</v>
      </c>
      <c r="IP47" s="1243">
        <f t="shared" si="1247"/>
        <v>0</v>
      </c>
      <c r="IQ47" s="1250" t="e">
        <f t="shared" si="1248"/>
        <v>#DIV/0!</v>
      </c>
      <c r="IR47" s="1243">
        <f t="shared" si="1249"/>
        <v>0</v>
      </c>
      <c r="IS47" s="1250" t="e">
        <f t="shared" si="1250"/>
        <v>#DIV/0!</v>
      </c>
      <c r="IT47" s="1243">
        <f t="shared" si="1251"/>
        <v>0</v>
      </c>
      <c r="IU47" s="1250" t="e">
        <f t="shared" si="1252"/>
        <v>#DIV/0!</v>
      </c>
      <c r="IV47" s="1243">
        <f t="shared" si="1253"/>
        <v>0</v>
      </c>
      <c r="IW47" s="1250" t="e">
        <f t="shared" si="1254"/>
        <v>#DIV/0!</v>
      </c>
      <c r="IX47" s="1243">
        <f t="shared" si="1255"/>
        <v>0</v>
      </c>
      <c r="IY47" s="1250" t="e">
        <f t="shared" si="1256"/>
        <v>#DIV/0!</v>
      </c>
      <c r="IZ47" s="1243">
        <f t="shared" si="1257"/>
        <v>0</v>
      </c>
      <c r="JA47" s="1307" t="e">
        <f t="shared" si="1258"/>
        <v>#DIV/0!</v>
      </c>
      <c r="JB47" s="89">
        <f t="shared" si="1259"/>
        <v>9.140780085029011E-3</v>
      </c>
      <c r="JC47" s="896">
        <f t="shared" si="1260"/>
        <v>1.0058676085162605E-2</v>
      </c>
      <c r="JD47" s="576">
        <f>(JC47-JB47)*100</f>
        <v>9.1789600013359424E-2</v>
      </c>
      <c r="JE47" s="108">
        <f>IF(ISERROR((JD47/JB47)/100),0,(JD47/JB47)/100)</f>
        <v>0.10041768772415237</v>
      </c>
      <c r="JF47" s="1174"/>
      <c r="JG47" t="str">
        <f t="shared" si="1262"/>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63"/>
        <v>8.8951244754300485E-3</v>
      </c>
      <c r="JT47" s="271">
        <f t="shared" si="1263"/>
        <v>7.6896613159759203E-3</v>
      </c>
      <c r="JU47" s="271">
        <f t="shared" si="1263"/>
        <v>7.8854844030897091E-3</v>
      </c>
      <c r="JV47" s="271">
        <f t="shared" si="1263"/>
        <v>7.7865536299089036E-3</v>
      </c>
      <c r="JW47" s="271">
        <f t="shared" si="1263"/>
        <v>7.6586944905147085E-3</v>
      </c>
      <c r="JX47" s="271">
        <f t="shared" si="1263"/>
        <v>2.8801923365628271E-2</v>
      </c>
      <c r="JY47" s="271">
        <f t="shared" si="1263"/>
        <v>7.8679093819097254E-3</v>
      </c>
      <c r="JZ47" s="271">
        <f t="shared" si="1263"/>
        <v>8.5418296461158335E-3</v>
      </c>
      <c r="KA47" s="271">
        <f t="shared" si="1263"/>
        <v>8.164241145411635E-3</v>
      </c>
      <c r="KB47" s="271">
        <f t="shared" si="1263"/>
        <v>7.7991098252933495E-3</v>
      </c>
      <c r="KC47" s="271">
        <f t="shared" si="1263"/>
        <v>8.0902217777370274E-3</v>
      </c>
      <c r="KD47" s="271">
        <f t="shared" si="1263"/>
        <v>8.2929884623269921E-3</v>
      </c>
      <c r="KE47" s="271">
        <f t="shared" si="1264"/>
        <v>8.5479585354735921E-3</v>
      </c>
      <c r="KF47" s="271">
        <f t="shared" si="1264"/>
        <v>8.7922379660443431E-3</v>
      </c>
      <c r="KG47" s="271">
        <f t="shared" si="1264"/>
        <v>7.8458876673521624E-3</v>
      </c>
      <c r="KH47" s="271">
        <f t="shared" si="1264"/>
        <v>1.1262971545574771E-2</v>
      </c>
      <c r="KI47" s="271">
        <f t="shared" si="1264"/>
        <v>9.1986772467391974E-3</v>
      </c>
      <c r="KJ47" s="271">
        <f t="shared" si="1264"/>
        <v>9.9028268978323709E-3</v>
      </c>
      <c r="KK47" s="271">
        <f t="shared" si="1264"/>
        <v>2.4609103509247023E-2</v>
      </c>
      <c r="KL47" s="271">
        <f t="shared" si="1264"/>
        <v>9.9007470592657621E-3</v>
      </c>
      <c r="KM47" s="271">
        <f t="shared" si="1264"/>
        <v>9.724731154237885E-3</v>
      </c>
      <c r="KN47" s="271">
        <f t="shared" si="1264"/>
        <v>8.4354820522799401E-3</v>
      </c>
      <c r="KO47" s="271">
        <f t="shared" si="1264"/>
        <v>1.2829583371273172E-2</v>
      </c>
      <c r="KP47" s="271">
        <f t="shared" si="1264"/>
        <v>1.2557316848432009E-2</v>
      </c>
      <c r="KQ47" s="665">
        <f t="shared" si="1265"/>
        <v>8.8090824100168184E-3</v>
      </c>
      <c r="KR47" s="665">
        <f t="shared" si="1265"/>
        <v>8.887947485928761E-3</v>
      </c>
      <c r="KS47" s="665">
        <f t="shared" si="1265"/>
        <v>8.8813272171603761E-3</v>
      </c>
      <c r="KT47" s="665">
        <f t="shared" si="1265"/>
        <v>8.7675815922580308E-3</v>
      </c>
      <c r="KU47" s="665">
        <f t="shared" si="1265"/>
        <v>9.1024056225880567E-3</v>
      </c>
      <c r="KV47" s="665">
        <f t="shared" si="1265"/>
        <v>9.4897753708901161E-3</v>
      </c>
      <c r="KW47" s="665">
        <f t="shared" si="1265"/>
        <v>2.9313269880962885E-2</v>
      </c>
      <c r="KX47" s="665">
        <f t="shared" si="1265"/>
        <v>9.435385423125808E-3</v>
      </c>
      <c r="KY47" s="665">
        <f t="shared" si="1265"/>
        <v>9.1529632331874295E-3</v>
      </c>
      <c r="KZ47" s="665">
        <f t="shared" si="1265"/>
        <v>9.3172267783221442E-3</v>
      </c>
      <c r="LA47" s="665">
        <f t="shared" si="1265"/>
        <v>9.8541225951411342E-3</v>
      </c>
      <c r="LB47" s="665">
        <f t="shared" si="1265"/>
        <v>2.4602854176514928E-2</v>
      </c>
      <c r="LC47" s="757">
        <f t="shared" si="1266"/>
        <v>9.0150611642278236E-3</v>
      </c>
      <c r="LD47" s="757">
        <f t="shared" si="1266"/>
        <v>9.3129272348690343E-3</v>
      </c>
      <c r="LE47" s="757">
        <f t="shared" si="1266"/>
        <v>9.2459758137459422E-3</v>
      </c>
      <c r="LF47" s="757">
        <f t="shared" si="1266"/>
        <v>1.064940386229917E-2</v>
      </c>
      <c r="LG47" s="757">
        <f t="shared" si="1266"/>
        <v>9.7967434138322238E-3</v>
      </c>
      <c r="LH47" s="757">
        <f t="shared" si="1266"/>
        <v>1.0791165608330771E-2</v>
      </c>
      <c r="LI47" s="757">
        <f t="shared" si="1266"/>
        <v>3.0779386753006444E-2</v>
      </c>
      <c r="LJ47" s="757">
        <f t="shared" si="1266"/>
        <v>1.0577223340883018E-2</v>
      </c>
      <c r="LK47" s="757">
        <f t="shared" si="1266"/>
        <v>9.5318271036100351E-3</v>
      </c>
      <c r="LL47" s="757">
        <f t="shared" si="1266"/>
        <v>7.3745044958524308E-3</v>
      </c>
      <c r="LM47" s="757">
        <f t="shared" si="1266"/>
        <v>1.0674471812524157E-2</v>
      </c>
      <c r="LN47" s="757">
        <f t="shared" si="1266"/>
        <v>1.0872703872684112E-2</v>
      </c>
      <c r="LO47" s="807">
        <f t="shared" si="1267"/>
        <v>1.0300372263974636E-2</v>
      </c>
      <c r="LP47" s="807">
        <f t="shared" si="1267"/>
        <v>9.9870842690038281E-3</v>
      </c>
      <c r="LQ47" s="807">
        <f t="shared" si="1267"/>
        <v>1.0050731255955006E-2</v>
      </c>
      <c r="LR47" s="807">
        <f t="shared" si="1267"/>
        <v>1.0319695244695018E-2</v>
      </c>
      <c r="LS47" s="807">
        <f t="shared" si="1267"/>
        <v>9.1045903872844572E-3</v>
      </c>
      <c r="LT47" s="807">
        <f t="shared" si="1267"/>
        <v>9.0032569746266878E-3</v>
      </c>
      <c r="LU47" s="807">
        <f t="shared" si="1267"/>
        <v>7.9884062749034611E-3</v>
      </c>
      <c r="LV47" s="807">
        <f t="shared" si="1267"/>
        <v>2.8945444154946379E-2</v>
      </c>
      <c r="LW47" s="807">
        <f t="shared" si="1267"/>
        <v>9.9802075962422254E-3</v>
      </c>
      <c r="LX47" s="807">
        <f t="shared" si="1267"/>
        <v>7.978118552888375E-3</v>
      </c>
      <c r="LY47" s="807">
        <f t="shared" si="1267"/>
        <v>8.3856260955887177E-3</v>
      </c>
      <c r="LZ47" s="807">
        <f t="shared" si="1267"/>
        <v>1.0243767783738675E-2</v>
      </c>
      <c r="MA47" s="982">
        <f t="shared" si="1268"/>
        <v>7.8568812656548675E-3</v>
      </c>
      <c r="MB47" s="982">
        <f t="shared" si="1268"/>
        <v>8.0351554047818907E-3</v>
      </c>
      <c r="MC47" s="982">
        <f t="shared" si="1268"/>
        <v>7.7753431068610145E-3</v>
      </c>
      <c r="MD47" s="982">
        <f t="shared" si="1268"/>
        <v>7.9107231485641902E-3</v>
      </c>
      <c r="ME47" s="982">
        <f t="shared" si="1268"/>
        <v>8.0362397118293565E-3</v>
      </c>
      <c r="MF47" s="982">
        <f t="shared" si="1268"/>
        <v>7.8435330574416519E-3</v>
      </c>
      <c r="MG47" s="982">
        <f t="shared" si="1268"/>
        <v>3.1001436727949788E-2</v>
      </c>
      <c r="MH47" s="982">
        <f t="shared" si="1268"/>
        <v>8.3784200772285874E-3</v>
      </c>
      <c r="MI47" s="982">
        <f t="shared" si="1268"/>
        <v>8.3595094118632859E-3</v>
      </c>
      <c r="MJ47" s="982">
        <f t="shared" si="1268"/>
        <v>8.0400194803699147E-3</v>
      </c>
      <c r="MK47" s="982">
        <f t="shared" si="1268"/>
        <v>1.0299426873211679E-2</v>
      </c>
      <c r="ML47" s="982">
        <f t="shared" si="1268"/>
        <v>8.8861120175738814E-3</v>
      </c>
      <c r="MM47" s="1004">
        <f t="shared" si="1269"/>
        <v>8.3712503713318856E-3</v>
      </c>
      <c r="MN47" s="1004">
        <f t="shared" si="1269"/>
        <v>8.4939500796942461E-3</v>
      </c>
      <c r="MO47" s="1004">
        <f t="shared" si="1269"/>
        <v>8.3670175414743749E-3</v>
      </c>
      <c r="MP47" s="1004">
        <f t="shared" si="1269"/>
        <v>8.5409354517039272E-3</v>
      </c>
      <c r="MQ47" s="1004">
        <f t="shared" si="1269"/>
        <v>8.2165496712170334E-3</v>
      </c>
      <c r="MR47" s="1004">
        <f t="shared" si="1269"/>
        <v>8.2244330648033707E-3</v>
      </c>
      <c r="MS47" s="1004">
        <f t="shared" si="1269"/>
        <v>9.7118213345729672E-3</v>
      </c>
      <c r="MT47" s="1004">
        <f t="shared" si="1269"/>
        <v>8.6577445184700293E-3</v>
      </c>
      <c r="MU47" s="1004">
        <f t="shared" si="1269"/>
        <v>8.1761637727568587E-3</v>
      </c>
      <c r="MV47" s="1004">
        <f t="shared" si="1269"/>
        <v>2.3097830399979462E-2</v>
      </c>
      <c r="MW47" s="1004">
        <f t="shared" si="1269"/>
        <v>1.0427160607935661E-2</v>
      </c>
      <c r="MX47" s="1004">
        <f t="shared" si="1269"/>
        <v>8.364920918949378E-3</v>
      </c>
      <c r="MY47" s="1044">
        <f t="shared" si="1270"/>
        <v>8.1334188308877266E-3</v>
      </c>
      <c r="MZ47" s="1044">
        <f t="shared" si="1270"/>
        <v>7.9819416008184828E-3</v>
      </c>
      <c r="NA47" s="1044">
        <f t="shared" si="1270"/>
        <v>8.8333830483329229E-3</v>
      </c>
      <c r="NB47" s="1044">
        <f t="shared" si="1270"/>
        <v>9.1285331789406204E-3</v>
      </c>
      <c r="NC47" s="1044">
        <f t="shared" si="1270"/>
        <v>8.5594386574505358E-3</v>
      </c>
      <c r="ND47" s="1044">
        <f t="shared" si="1270"/>
        <v>8.7707844782037286E-3</v>
      </c>
      <c r="NE47" s="1044">
        <f t="shared" si="1270"/>
        <v>2.6828565714485612E-2</v>
      </c>
      <c r="NF47" s="1044">
        <f t="shared" si="1270"/>
        <v>9.0044311127973412E-3</v>
      </c>
      <c r="NG47" s="1044">
        <f t="shared" si="1270"/>
        <v>9.0496404464431579E-3</v>
      </c>
      <c r="NH47" s="1044">
        <f t="shared" si="1270"/>
        <v>9.8844920594670631E-3</v>
      </c>
      <c r="NI47" s="1044">
        <f t="shared" si="1270"/>
        <v>9.4522186777926936E-3</v>
      </c>
      <c r="NJ47" s="1044">
        <f t="shared" si="1270"/>
        <v>1.2897341055755738E-2</v>
      </c>
      <c r="NK47" s="1131">
        <f t="shared" si="1271"/>
        <v>9.1522721352279516E-3</v>
      </c>
      <c r="NL47" s="1131">
        <f t="shared" si="1271"/>
        <v>8.8437136274996109E-3</v>
      </c>
      <c r="NM47" s="1131">
        <f t="shared" si="1271"/>
        <v>8.7395570263698354E-3</v>
      </c>
      <c r="NN47" s="1131">
        <f t="shared" si="1271"/>
        <v>9.0835034019816942E-3</v>
      </c>
      <c r="NO47" s="1131">
        <f t="shared" si="1271"/>
        <v>8.6814270004319707E-3</v>
      </c>
      <c r="NP47" s="1131">
        <f t="shared" si="1271"/>
        <v>8.0465436900053981E-3</v>
      </c>
      <c r="NQ47" s="1131">
        <f t="shared" si="1271"/>
        <v>9.4542997830731421E-3</v>
      </c>
      <c r="NR47" s="1131">
        <f t="shared" si="1271"/>
        <v>1.1001205383778721E-2</v>
      </c>
      <c r="NS47" s="1131">
        <f t="shared" si="1271"/>
        <v>2.628500202156973E-2</v>
      </c>
      <c r="NT47" s="1131">
        <f t="shared" si="1271"/>
        <v>9.3364205542307965E-3</v>
      </c>
      <c r="NU47" s="1131">
        <f t="shared" si="1271"/>
        <v>9.11267202158683E-3</v>
      </c>
      <c r="NV47" s="1131">
        <f t="shared" si="1271"/>
        <v>1.0041029177972175E-2</v>
      </c>
      <c r="NW47" s="1216">
        <f t="shared" si="1272"/>
        <v>9.140780085029011E-3</v>
      </c>
      <c r="NX47" s="1216">
        <f t="shared" si="1272"/>
        <v>9.0581435797759593E-3</v>
      </c>
      <c r="NY47" s="1216">
        <f t="shared" si="1272"/>
        <v>9.4310997079654589E-3</v>
      </c>
      <c r="NZ47" s="1216">
        <f t="shared" si="1272"/>
        <v>9.235496606821967E-3</v>
      </c>
      <c r="OA47" s="1216">
        <f t="shared" si="1272"/>
        <v>8.7895238205221021E-3</v>
      </c>
      <c r="OB47" s="1216">
        <f t="shared" si="1272"/>
        <v>1.0049038820704615E-2</v>
      </c>
      <c r="OC47" s="1216">
        <f t="shared" si="1272"/>
        <v>1.3498309897614264E-2</v>
      </c>
      <c r="OD47" s="1216">
        <f t="shared" si="1272"/>
        <v>9.775649039365392E-3</v>
      </c>
      <c r="OE47" s="1216">
        <f t="shared" si="1272"/>
        <v>9.1986522291408485E-3</v>
      </c>
      <c r="OF47" s="1216">
        <f t="shared" si="1272"/>
        <v>2.6998243194574618E-2</v>
      </c>
      <c r="OG47" s="1216">
        <f t="shared" si="1272"/>
        <v>9.5111143266876537E-3</v>
      </c>
      <c r="OH47" s="1216">
        <f t="shared" si="1272"/>
        <v>1.1450206735087934E-2</v>
      </c>
      <c r="OI47" s="1286">
        <f t="shared" si="1273"/>
        <v>1.0058676085162605E-2</v>
      </c>
      <c r="OJ47" s="1286">
        <f t="shared" si="1274"/>
        <v>0</v>
      </c>
      <c r="OK47" s="1286">
        <f t="shared" si="1274"/>
        <v>0</v>
      </c>
      <c r="OL47" s="1286">
        <f t="shared" si="1274"/>
        <v>0</v>
      </c>
      <c r="OM47" s="1286">
        <f t="shared" si="1274"/>
        <v>0</v>
      </c>
      <c r="ON47" s="1286">
        <f t="shared" si="1274"/>
        <v>0</v>
      </c>
      <c r="OO47" s="1286">
        <f t="shared" si="1275"/>
        <v>0</v>
      </c>
      <c r="OP47" s="1286">
        <f t="shared" si="1275"/>
        <v>0</v>
      </c>
      <c r="OQ47" s="1286">
        <f t="shared" si="1275"/>
        <v>0</v>
      </c>
      <c r="OR47" s="1286">
        <f t="shared" si="1275"/>
        <v>0</v>
      </c>
      <c r="OS47" s="1286">
        <f t="shared" si="1275"/>
        <v>0</v>
      </c>
      <c r="OT47" s="1286">
        <f t="shared" si="1275"/>
        <v>0</v>
      </c>
    </row>
    <row r="48" spans="1:410" x14ac:dyDescent="0.3">
      <c r="A48" s="628"/>
      <c r="B48" s="50">
        <v>7.4</v>
      </c>
      <c r="E48" s="1334" t="s">
        <v>91</v>
      </c>
      <c r="F48" s="1334"/>
      <c r="G48" s="1335"/>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83"/>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84"/>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85"/>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86"/>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SUM(FF48:FQ48)/$FR$4</f>
        <v>403666.6883333333</v>
      </c>
      <c r="FT48" s="557">
        <v>404868.72</v>
      </c>
      <c r="FU48" s="558"/>
      <c r="FV48" s="943"/>
      <c r="FW48" s="558"/>
      <c r="FX48" s="724"/>
      <c r="FY48" s="559"/>
      <c r="FZ48" s="557"/>
      <c r="GA48" s="559"/>
      <c r="GB48" s="557"/>
      <c r="GC48" s="559"/>
      <c r="GD48" s="557"/>
      <c r="GE48" s="559"/>
      <c r="GF48" s="128">
        <f>SUM(FT48:GE48)</f>
        <v>404868.72</v>
      </c>
      <c r="GG48" s="147">
        <f>SUM(FT48:GE48)/$GF$4</f>
        <v>404868.72</v>
      </c>
      <c r="GH48" s="303">
        <f t="shared" si="1187"/>
        <v>3048.2600000000093</v>
      </c>
      <c r="GI48" s="1101">
        <f t="shared" si="1188"/>
        <v>8.1809569953199667E-3</v>
      </c>
      <c r="GJ48" s="303">
        <f t="shared" si="1189"/>
        <v>-10786.450000000012</v>
      </c>
      <c r="GK48" s="1097">
        <f t="shared" si="1190"/>
        <v>-2.8713897593518552E-2</v>
      </c>
      <c r="GL48" s="303">
        <f t="shared" si="1191"/>
        <v>-5839.859999999986</v>
      </c>
      <c r="GM48" s="1097">
        <f t="shared" si="1192"/>
        <v>-1.6005486286011592E-2</v>
      </c>
      <c r="GN48" s="303">
        <f t="shared" si="1193"/>
        <v>12981.389999999956</v>
      </c>
      <c r="GO48" s="1097">
        <f t="shared" si="1194"/>
        <v>3.6157213895316953E-2</v>
      </c>
      <c r="GP48" s="303">
        <f t="shared" si="1195"/>
        <v>-11093.609999999986</v>
      </c>
      <c r="GQ48" s="1097">
        <f t="shared" si="1196"/>
        <v>-2.9820917402052453E-2</v>
      </c>
      <c r="GR48" s="303">
        <f t="shared" si="1197"/>
        <v>8563.25</v>
      </c>
      <c r="GS48" s="1097">
        <f t="shared" si="1198"/>
        <v>2.3726562495237784E-2</v>
      </c>
      <c r="GT48" s="303">
        <f t="shared" si="1199"/>
        <v>11896.789999999979</v>
      </c>
      <c r="GU48" s="1154">
        <f t="shared" si="1200"/>
        <v>3.2198973192697489E-2</v>
      </c>
      <c r="GV48" s="303">
        <f t="shared" si="1201"/>
        <v>20487.880000000005</v>
      </c>
      <c r="GW48" s="1097">
        <f t="shared" si="1202"/>
        <v>5.3721214943542324E-2</v>
      </c>
      <c r="GX48" s="303">
        <f t="shared" si="1203"/>
        <v>9672.1199999999953</v>
      </c>
      <c r="GY48" s="1097">
        <f t="shared" si="1204"/>
        <v>2.4068263437113397E-2</v>
      </c>
      <c r="GZ48" s="303">
        <f t="shared" si="1205"/>
        <v>-12806.739999999991</v>
      </c>
      <c r="HA48" s="1097">
        <f t="shared" si="1206"/>
        <v>-3.1119511117061724E-2</v>
      </c>
      <c r="HB48" s="303">
        <f t="shared" si="1207"/>
        <v>-23872.52999999997</v>
      </c>
      <c r="HC48" s="1097">
        <f t="shared" si="1208"/>
        <v>-5.9871813160752178E-2</v>
      </c>
      <c r="HD48" s="303">
        <f t="shared" si="1209"/>
        <v>22180.159999999974</v>
      </c>
      <c r="HE48" s="1097">
        <f t="shared" si="1210"/>
        <v>5.9169999223432634E-2</v>
      </c>
      <c r="HF48" s="1050">
        <f t="shared" si="1211"/>
        <v>-16740.909999999974</v>
      </c>
      <c r="HG48" s="342">
        <f t="shared" si="1212"/>
        <v>-4.2164822803148851E-2</v>
      </c>
      <c r="HH48" s="1050">
        <f t="shared" si="1213"/>
        <v>-2257.2800000000279</v>
      </c>
      <c r="HI48" s="342">
        <f t="shared" si="1214"/>
        <v>-5.9356169835723654E-3</v>
      </c>
      <c r="HJ48" s="1050">
        <f t="shared" si="1215"/>
        <v>6898.3800000000047</v>
      </c>
      <c r="HK48" s="342">
        <f t="shared" si="1216"/>
        <v>1.8247906023963818E-2</v>
      </c>
      <c r="HL48" s="1050">
        <f t="shared" si="1217"/>
        <v>-11228.25</v>
      </c>
      <c r="HM48" s="342">
        <f t="shared" si="1218"/>
        <v>-2.9169196746319733E-2</v>
      </c>
      <c r="HN48" s="1050">
        <f t="shared" si="1219"/>
        <v>-8323.859999999986</v>
      </c>
      <c r="HO48" s="342">
        <f t="shared" si="1220"/>
        <v>-2.2273764096373556E-2</v>
      </c>
      <c r="HP48" s="1050">
        <f t="shared" si="1221"/>
        <v>85751.87</v>
      </c>
      <c r="HQ48" s="342">
        <f t="shared" si="1222"/>
        <v>0.23469032103758938</v>
      </c>
      <c r="HR48" s="1050">
        <f t="shared" si="1223"/>
        <v>-4641.4700000000303</v>
      </c>
      <c r="HS48" s="342">
        <f t="shared" si="1224"/>
        <v>-1.028842944419253E-2</v>
      </c>
      <c r="HT48" s="1050">
        <f t="shared" si="1225"/>
        <v>-26713.459999999963</v>
      </c>
      <c r="HU48" s="342">
        <f t="shared" si="1226"/>
        <v>-5.9829452824920297E-2</v>
      </c>
      <c r="HV48" s="1050">
        <f t="shared" si="1227"/>
        <v>-19695.030000000028</v>
      </c>
      <c r="HW48" s="342">
        <f t="shared" si="1228"/>
        <v>-4.6917503289401578E-2</v>
      </c>
      <c r="HX48" s="1050">
        <f t="shared" si="1229"/>
        <v>4133.4700000000303</v>
      </c>
      <c r="HY48" s="342">
        <f t="shared" si="1230"/>
        <v>1.0331480077057704E-2</v>
      </c>
      <c r="HZ48" s="1050">
        <f t="shared" si="1231"/>
        <v>4396.5599999999977</v>
      </c>
      <c r="IA48" s="342">
        <f t="shared" si="1232"/>
        <v>1.0876693035659302E-2</v>
      </c>
      <c r="IB48" s="1050">
        <f t="shared" si="1233"/>
        <v>22702.330000000016</v>
      </c>
      <c r="IC48" s="342">
        <f t="shared" si="1234"/>
        <v>5.5559216975411684E-2</v>
      </c>
      <c r="ID48" s="1050">
        <f t="shared" si="1235"/>
        <v>-26448.620000000054</v>
      </c>
      <c r="IE48" s="342">
        <f t="shared" si="1236"/>
        <v>-6.1320558083753487E-2</v>
      </c>
      <c r="IF48" s="1050">
        <f t="shared" si="1237"/>
        <v>-404868.72</v>
      </c>
      <c r="IG48" s="342">
        <f t="shared" si="1238"/>
        <v>-1</v>
      </c>
      <c r="IH48" s="1050">
        <f t="shared" si="1239"/>
        <v>0</v>
      </c>
      <c r="II48" s="342" t="e">
        <f t="shared" si="1240"/>
        <v>#DIV/0!</v>
      </c>
      <c r="IJ48" s="1050">
        <f t="shared" si="1241"/>
        <v>0</v>
      </c>
      <c r="IK48" s="342" t="e">
        <f t="shared" si="1242"/>
        <v>#DIV/0!</v>
      </c>
      <c r="IL48" s="1050">
        <f t="shared" si="1243"/>
        <v>0</v>
      </c>
      <c r="IM48" s="342" t="e">
        <f t="shared" si="1244"/>
        <v>#DIV/0!</v>
      </c>
      <c r="IN48" s="1050">
        <f t="shared" si="1245"/>
        <v>0</v>
      </c>
      <c r="IO48" s="342" t="e">
        <f t="shared" si="1246"/>
        <v>#DIV/0!</v>
      </c>
      <c r="IP48" s="1050">
        <f t="shared" si="1247"/>
        <v>0</v>
      </c>
      <c r="IQ48" s="342" t="e">
        <f t="shared" si="1248"/>
        <v>#DIV/0!</v>
      </c>
      <c r="IR48" s="1050">
        <f t="shared" si="1249"/>
        <v>0</v>
      </c>
      <c r="IS48" s="1298" t="e">
        <f t="shared" si="1250"/>
        <v>#DIV/0!</v>
      </c>
      <c r="IT48" s="1050">
        <f t="shared" si="1251"/>
        <v>0</v>
      </c>
      <c r="IU48" s="342" t="e">
        <f t="shared" si="1252"/>
        <v>#DIV/0!</v>
      </c>
      <c r="IV48" s="1050">
        <f t="shared" si="1253"/>
        <v>0</v>
      </c>
      <c r="IW48" s="342" t="e">
        <f t="shared" si="1254"/>
        <v>#DIV/0!</v>
      </c>
      <c r="IX48" s="1050">
        <f t="shared" si="1255"/>
        <v>0</v>
      </c>
      <c r="IY48" s="342" t="e">
        <f t="shared" si="1256"/>
        <v>#DIV/0!</v>
      </c>
      <c r="IZ48" s="1050">
        <f t="shared" si="1257"/>
        <v>0</v>
      </c>
      <c r="JA48" s="1306" t="e">
        <f t="shared" si="1258"/>
        <v>#DIV/0!</v>
      </c>
      <c r="JB48" s="1050">
        <f t="shared" si="1259"/>
        <v>380294.08</v>
      </c>
      <c r="JC48" s="894">
        <f t="shared" si="1260"/>
        <v>404868.72</v>
      </c>
      <c r="JD48" s="113">
        <f>JC48-JB48</f>
        <v>24574.639999999956</v>
      </c>
      <c r="JE48" s="100">
        <f t="shared" si="1261"/>
        <v>6.4620096110883332E-2</v>
      </c>
      <c r="JF48" s="1174"/>
      <c r="JG48" t="str">
        <f t="shared" si="1262"/>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63"/>
        <v>292824.03999999998</v>
      </c>
      <c r="JT48" s="267">
        <f t="shared" si="1263"/>
        <v>278002.14999999997</v>
      </c>
      <c r="JU48" s="267">
        <f t="shared" si="1263"/>
        <v>284766.60000000003</v>
      </c>
      <c r="JV48" s="267">
        <f t="shared" si="1263"/>
        <v>305211.06</v>
      </c>
      <c r="JW48" s="267">
        <f t="shared" si="1263"/>
        <v>297521.93</v>
      </c>
      <c r="JX48" s="267">
        <f t="shared" si="1263"/>
        <v>297414.31</v>
      </c>
      <c r="JY48" s="267">
        <f t="shared" si="1263"/>
        <v>334325.42</v>
      </c>
      <c r="JZ48" s="267">
        <f t="shared" si="1263"/>
        <v>359399.4</v>
      </c>
      <c r="KA48" s="267">
        <f t="shared" si="1263"/>
        <v>303883.44</v>
      </c>
      <c r="KB48" s="267">
        <f t="shared" si="1263"/>
        <v>298736.75</v>
      </c>
      <c r="KC48" s="267">
        <f t="shared" si="1263"/>
        <v>304236.69</v>
      </c>
      <c r="KD48" s="267">
        <f t="shared" si="1263"/>
        <v>343177.36</v>
      </c>
      <c r="KE48" s="267">
        <f t="shared" si="1264"/>
        <v>303418.21999999997</v>
      </c>
      <c r="KF48" s="267">
        <f t="shared" si="1264"/>
        <v>303223.7</v>
      </c>
      <c r="KG48" s="267">
        <f t="shared" si="1264"/>
        <v>295959.09999999998</v>
      </c>
      <c r="KH48" s="267">
        <f t="shared" si="1264"/>
        <v>314548.46000000002</v>
      </c>
      <c r="KI48" s="267">
        <f t="shared" si="1264"/>
        <v>303876.49</v>
      </c>
      <c r="KJ48" s="267">
        <f t="shared" si="1264"/>
        <v>348685.31</v>
      </c>
      <c r="KK48" s="267">
        <f t="shared" si="1264"/>
        <v>299324.71000000002</v>
      </c>
      <c r="KL48" s="267">
        <f t="shared" si="1264"/>
        <v>355846.17</v>
      </c>
      <c r="KM48" s="267">
        <f t="shared" si="1264"/>
        <v>323569.21000000002</v>
      </c>
      <c r="KN48" s="267">
        <f t="shared" si="1264"/>
        <v>343378.77</v>
      </c>
      <c r="KO48" s="267">
        <f t="shared" si="1264"/>
        <v>286742.75</v>
      </c>
      <c r="KP48" s="267">
        <f t="shared" si="1264"/>
        <v>350686.54</v>
      </c>
      <c r="KQ48" s="663">
        <f t="shared" si="1265"/>
        <v>293558.21999999997</v>
      </c>
      <c r="KR48" s="663">
        <f t="shared" si="1265"/>
        <v>303319.34000000003</v>
      </c>
      <c r="KS48" s="663">
        <f t="shared" si="1265"/>
        <v>299105.14</v>
      </c>
      <c r="KT48" s="663">
        <f t="shared" si="1265"/>
        <v>300932.65000000002</v>
      </c>
      <c r="KU48" s="663">
        <f t="shared" si="1265"/>
        <v>321199.12</v>
      </c>
      <c r="KV48" s="663">
        <f t="shared" si="1265"/>
        <v>306709.92</v>
      </c>
      <c r="KW48" s="663">
        <f t="shared" si="1265"/>
        <v>309899.40000000002</v>
      </c>
      <c r="KX48" s="663">
        <f t="shared" si="1265"/>
        <v>341196.43</v>
      </c>
      <c r="KY48" s="663">
        <f t="shared" si="1265"/>
        <v>337701.76</v>
      </c>
      <c r="KZ48" s="663">
        <f t="shared" si="1265"/>
        <v>300637.15999999997</v>
      </c>
      <c r="LA48" s="663">
        <f t="shared" si="1265"/>
        <v>297776.81</v>
      </c>
      <c r="LB48" s="663">
        <f t="shared" si="1265"/>
        <v>294351.26</v>
      </c>
      <c r="LC48" s="755">
        <f t="shared" si="1266"/>
        <v>305726.15000000002</v>
      </c>
      <c r="LD48" s="755">
        <f t="shared" si="1266"/>
        <v>308868.84000000003</v>
      </c>
      <c r="LE48" s="755">
        <f t="shared" si="1266"/>
        <v>297754.21999999997</v>
      </c>
      <c r="LF48" s="755">
        <f t="shared" si="1266"/>
        <v>327353.28999999998</v>
      </c>
      <c r="LG48" s="755">
        <f t="shared" si="1266"/>
        <v>310020.38</v>
      </c>
      <c r="LH48" s="755">
        <f t="shared" si="1266"/>
        <v>377692.01</v>
      </c>
      <c r="LI48" s="755">
        <f t="shared" si="1266"/>
        <v>327401.03999999998</v>
      </c>
      <c r="LJ48" s="755">
        <f t="shared" si="1266"/>
        <v>370412.42</v>
      </c>
      <c r="LK48" s="755">
        <f t="shared" si="1266"/>
        <v>273803.44</v>
      </c>
      <c r="LL48" s="755">
        <f t="shared" si="1266"/>
        <v>297917.38</v>
      </c>
      <c r="LM48" s="755">
        <f t="shared" si="1266"/>
        <v>320069.06</v>
      </c>
      <c r="LN48" s="755">
        <f t="shared" si="1266"/>
        <v>351383.72</v>
      </c>
      <c r="LO48" s="805">
        <f t="shared" si="1267"/>
        <v>316280.34999999998</v>
      </c>
      <c r="LP48" s="805">
        <f t="shared" si="1267"/>
        <v>319218.59000000003</v>
      </c>
      <c r="LQ48" s="805">
        <f t="shared" si="1267"/>
        <v>269886.71999999997</v>
      </c>
      <c r="LR48" s="805">
        <f t="shared" si="1267"/>
        <v>343621.56</v>
      </c>
      <c r="LS48" s="805">
        <f t="shared" si="1267"/>
        <v>318805.53000000003</v>
      </c>
      <c r="LT48" s="805">
        <f t="shared" si="1267"/>
        <v>316517.11</v>
      </c>
      <c r="LU48" s="805">
        <f t="shared" si="1267"/>
        <v>292586.84000000003</v>
      </c>
      <c r="LV48" s="805">
        <f t="shared" si="1267"/>
        <v>373870.79</v>
      </c>
      <c r="LW48" s="805">
        <f t="shared" si="1267"/>
        <v>349301.06</v>
      </c>
      <c r="LX48" s="805">
        <f t="shared" si="1267"/>
        <v>337549.33999999997</v>
      </c>
      <c r="LY48" s="805">
        <f t="shared" si="1267"/>
        <v>364754.64</v>
      </c>
      <c r="LZ48" s="805">
        <f t="shared" si="1267"/>
        <v>353592.33</v>
      </c>
      <c r="MA48" s="980">
        <f t="shared" si="1268"/>
        <v>350713.94</v>
      </c>
      <c r="MB48" s="980">
        <f t="shared" si="1268"/>
        <v>356562.23999999993</v>
      </c>
      <c r="MC48" s="980">
        <f t="shared" si="1268"/>
        <v>341221.77</v>
      </c>
      <c r="MD48" s="980">
        <f t="shared" si="1268"/>
        <v>348615.02</v>
      </c>
      <c r="ME48" s="980">
        <f t="shared" si="1268"/>
        <v>347410.22</v>
      </c>
      <c r="MF48" s="980">
        <f t="shared" si="1268"/>
        <v>344893.9</v>
      </c>
      <c r="MG48" s="980">
        <f t="shared" si="1268"/>
        <v>379818</v>
      </c>
      <c r="MH48" s="980">
        <f t="shared" si="1268"/>
        <v>382784.38</v>
      </c>
      <c r="MI48" s="980">
        <f t="shared" si="1268"/>
        <v>389141.24</v>
      </c>
      <c r="MJ48" s="980">
        <f t="shared" si="1268"/>
        <v>344779.91</v>
      </c>
      <c r="MK48" s="980">
        <f t="shared" si="1268"/>
        <v>396335.54</v>
      </c>
      <c r="ML48" s="980">
        <f t="shared" si="1268"/>
        <v>364198.91</v>
      </c>
      <c r="MM48" s="1002">
        <f t="shared" si="1269"/>
        <v>370519.28</v>
      </c>
      <c r="MN48" s="1002">
        <f t="shared" si="1269"/>
        <v>388810.54</v>
      </c>
      <c r="MO48" s="1002">
        <f t="shared" si="1269"/>
        <v>369797.71</v>
      </c>
      <c r="MP48" s="1002">
        <f t="shared" si="1269"/>
        <v>370492.44</v>
      </c>
      <c r="MQ48" s="1002">
        <f t="shared" si="1269"/>
        <v>351802.28</v>
      </c>
      <c r="MR48" s="1002">
        <f t="shared" si="1269"/>
        <v>367556.85</v>
      </c>
      <c r="MS48" s="1002">
        <f t="shared" si="1269"/>
        <v>372129.59</v>
      </c>
      <c r="MT48" s="1002">
        <f t="shared" si="1269"/>
        <v>409478.43</v>
      </c>
      <c r="MU48" s="1002">
        <f t="shared" si="1269"/>
        <v>370178.31</v>
      </c>
      <c r="MV48" s="1002">
        <f t="shared" si="1269"/>
        <v>422679.38</v>
      </c>
      <c r="MW48" s="1002">
        <f t="shared" si="1269"/>
        <v>376825.36</v>
      </c>
      <c r="MX48" s="1002">
        <f t="shared" si="1269"/>
        <v>368638.46</v>
      </c>
      <c r="MY48" s="1042">
        <f t="shared" si="1270"/>
        <v>353317.3</v>
      </c>
      <c r="MZ48" s="1042">
        <f t="shared" si="1270"/>
        <v>345021.12</v>
      </c>
      <c r="NA48" s="1042">
        <f t="shared" si="1270"/>
        <v>383035.35</v>
      </c>
      <c r="NB48" s="1042">
        <f t="shared" si="1270"/>
        <v>350325</v>
      </c>
      <c r="NC48" s="1042">
        <f t="shared" si="1270"/>
        <v>352966.49</v>
      </c>
      <c r="ND48" s="1042">
        <f t="shared" si="1270"/>
        <v>362268.36</v>
      </c>
      <c r="NE48" s="1042">
        <f t="shared" si="1270"/>
        <v>364570.4</v>
      </c>
      <c r="NF48" s="1042">
        <f t="shared" si="1270"/>
        <v>405367</v>
      </c>
      <c r="NG48" s="1042">
        <f t="shared" si="1270"/>
        <v>409584.02</v>
      </c>
      <c r="NH48" s="1042">
        <f t="shared" si="1270"/>
        <v>369298.85</v>
      </c>
      <c r="NI48" s="1042">
        <f t="shared" si="1270"/>
        <v>411739.68</v>
      </c>
      <c r="NJ48" s="1042">
        <f t="shared" si="1270"/>
        <v>372604.33</v>
      </c>
      <c r="NK48" s="1129">
        <f t="shared" si="1271"/>
        <v>375652.59</v>
      </c>
      <c r="NL48" s="1129">
        <f t="shared" si="1271"/>
        <v>364866.14</v>
      </c>
      <c r="NM48" s="1129">
        <f t="shared" si="1271"/>
        <v>359026.28</v>
      </c>
      <c r="NN48" s="1129">
        <f t="shared" si="1271"/>
        <v>372007.67</v>
      </c>
      <c r="NO48" s="1129">
        <f t="shared" si="1271"/>
        <v>360914.06</v>
      </c>
      <c r="NP48" s="1129">
        <f t="shared" si="1271"/>
        <v>369477.31</v>
      </c>
      <c r="NQ48" s="1129">
        <f t="shared" si="1271"/>
        <v>381374.1</v>
      </c>
      <c r="NR48" s="1129">
        <f t="shared" si="1271"/>
        <v>401861.98</v>
      </c>
      <c r="NS48" s="1129">
        <f t="shared" si="1271"/>
        <v>411534.1</v>
      </c>
      <c r="NT48" s="1129">
        <f t="shared" si="1271"/>
        <v>398727.36</v>
      </c>
      <c r="NU48" s="1129">
        <f t="shared" si="1271"/>
        <v>374854.83</v>
      </c>
      <c r="NV48" s="1129">
        <f t="shared" si="1271"/>
        <v>397034.99</v>
      </c>
      <c r="NW48" s="1214">
        <f t="shared" si="1272"/>
        <v>380294.08</v>
      </c>
      <c r="NX48" s="1214">
        <f t="shared" si="1272"/>
        <v>378036.8</v>
      </c>
      <c r="NY48" s="1214">
        <f t="shared" si="1272"/>
        <v>384935.18</v>
      </c>
      <c r="NZ48" s="1214">
        <f t="shared" si="1272"/>
        <v>373706.93</v>
      </c>
      <c r="OA48" s="1214">
        <f t="shared" si="1272"/>
        <v>365383.07</v>
      </c>
      <c r="OB48" s="1214">
        <f t="shared" si="1272"/>
        <v>451134.94</v>
      </c>
      <c r="OC48" s="1214">
        <f t="shared" si="1272"/>
        <v>446493.47</v>
      </c>
      <c r="OD48" s="1214">
        <f t="shared" si="1272"/>
        <v>419780.01</v>
      </c>
      <c r="OE48" s="1214">
        <f t="shared" si="1272"/>
        <v>400084.98</v>
      </c>
      <c r="OF48" s="1214">
        <f t="shared" si="1272"/>
        <v>404218.45</v>
      </c>
      <c r="OG48" s="1214">
        <f t="shared" si="1272"/>
        <v>408615.01</v>
      </c>
      <c r="OH48" s="1214">
        <f t="shared" si="1272"/>
        <v>431317.34</v>
      </c>
      <c r="OI48" s="1284">
        <f t="shared" si="1273"/>
        <v>404868.72</v>
      </c>
      <c r="OJ48" s="1284">
        <f t="shared" si="1274"/>
        <v>0</v>
      </c>
      <c r="OK48" s="1284">
        <f t="shared" si="1274"/>
        <v>0</v>
      </c>
      <c r="OL48" s="1284">
        <f t="shared" si="1274"/>
        <v>0</v>
      </c>
      <c r="OM48" s="1284">
        <f t="shared" si="1274"/>
        <v>0</v>
      </c>
      <c r="ON48" s="1284">
        <f t="shared" si="1274"/>
        <v>0</v>
      </c>
      <c r="OO48" s="1284">
        <f t="shared" si="1275"/>
        <v>0</v>
      </c>
      <c r="OP48" s="1284">
        <f t="shared" si="1275"/>
        <v>0</v>
      </c>
      <c r="OQ48" s="1284">
        <f t="shared" si="1275"/>
        <v>0</v>
      </c>
      <c r="OR48" s="1284">
        <f t="shared" si="1275"/>
        <v>0</v>
      </c>
      <c r="OS48" s="1284">
        <f t="shared" si="1275"/>
        <v>0</v>
      </c>
      <c r="OT48" s="1284">
        <f t="shared" si="1275"/>
        <v>0</v>
      </c>
    </row>
    <row r="49" spans="1:410" s="80" customFormat="1" x14ac:dyDescent="0.3">
      <c r="A49" s="632"/>
      <c r="B49" s="78">
        <v>7.5</v>
      </c>
      <c r="C49" s="79"/>
      <c r="D49" s="79"/>
      <c r="E49" s="1336" t="s">
        <v>206</v>
      </c>
      <c r="F49" s="1336"/>
      <c r="G49" s="1337"/>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89">V48/V22</f>
        <v>47.776128512880554</v>
      </c>
      <c r="W49" s="82">
        <f t="shared" si="1389"/>
        <v>51.34404639553663</v>
      </c>
      <c r="X49" s="81">
        <f t="shared" si="1389"/>
        <v>51.665070081328949</v>
      </c>
      <c r="Y49" s="82">
        <f t="shared" si="1389"/>
        <v>41.976308558867977</v>
      </c>
      <c r="Z49" s="81">
        <f t="shared" si="1389"/>
        <v>50.301429754804502</v>
      </c>
      <c r="AA49" s="82">
        <f t="shared" si="1389"/>
        <v>49.553390924956368</v>
      </c>
      <c r="AB49" s="81">
        <f t="shared" si="1389"/>
        <v>47.578596949891065</v>
      </c>
      <c r="AC49" s="82">
        <f t="shared" si="1389"/>
        <v>47.769614035087713</v>
      </c>
      <c r="AD49" s="81">
        <f t="shared" si="1389"/>
        <v>43.334614940871063</v>
      </c>
      <c r="AE49" s="82">
        <f t="shared" si="1389"/>
        <v>45.63790742218675</v>
      </c>
      <c r="AF49" s="81">
        <f t="shared" si="1389"/>
        <v>46.991349503499919</v>
      </c>
      <c r="AG49" s="82">
        <f t="shared" si="1389"/>
        <v>100.88102919099249</v>
      </c>
      <c r="AH49" s="131">
        <f t="shared" ref="AH49" si="1390">AH48/AH22</f>
        <v>51.618946458744468</v>
      </c>
      <c r="AI49" s="149">
        <v>51.62</v>
      </c>
      <c r="AJ49" s="358">
        <f>AJ48/AJ22</f>
        <v>43.265963356973991</v>
      </c>
      <c r="AK49" s="82">
        <f t="shared" ref="AK49:AU49" si="1391">AK48/AK22</f>
        <v>40.006065620952647</v>
      </c>
      <c r="AL49" s="81">
        <f t="shared" si="1391"/>
        <v>53.277193638914881</v>
      </c>
      <c r="AM49" s="82">
        <f t="shared" si="1391"/>
        <v>33.583963468309861</v>
      </c>
      <c r="AN49" s="81">
        <f t="shared" si="1391"/>
        <v>47.840799163852708</v>
      </c>
      <c r="AO49" s="82">
        <f t="shared" si="1391"/>
        <v>53.898932584269666</v>
      </c>
      <c r="AP49" s="200">
        <f t="shared" si="1391"/>
        <v>45.301547425474254</v>
      </c>
      <c r="AQ49" s="82">
        <f t="shared" si="1391"/>
        <v>51.637844827586207</v>
      </c>
      <c r="AR49" s="200">
        <f t="shared" si="1391"/>
        <v>49.989050830728736</v>
      </c>
      <c r="AS49" s="82">
        <f t="shared" si="1391"/>
        <v>45.174164524421592</v>
      </c>
      <c r="AT49" s="200">
        <f t="shared" si="1391"/>
        <v>36.597701190905809</v>
      </c>
      <c r="AU49" s="82">
        <f t="shared" si="1391"/>
        <v>54.386269413629158</v>
      </c>
      <c r="AV49" s="131">
        <f>AV48/AV22</f>
        <v>45.369247136445018</v>
      </c>
      <c r="AW49" s="149">
        <f t="shared" ref="AW49:BH49" si="1392">AW48/AW22</f>
        <v>45.369247136445018</v>
      </c>
      <c r="AX49" s="358">
        <f t="shared" si="1392"/>
        <v>42.018864423210076</v>
      </c>
      <c r="AY49" s="82">
        <f t="shared" si="1392"/>
        <v>43.604213402358354</v>
      </c>
      <c r="AZ49" s="81">
        <f t="shared" si="1392"/>
        <v>39.503350240256268</v>
      </c>
      <c r="BA49" s="82">
        <f t="shared" si="1392"/>
        <v>22.783460814138781</v>
      </c>
      <c r="BB49" s="81">
        <f t="shared" si="1392"/>
        <v>34.856215875200732</v>
      </c>
      <c r="BC49" s="82">
        <f t="shared" si="1392"/>
        <v>45.976438554852322</v>
      </c>
      <c r="BD49" s="200">
        <f t="shared" si="1392"/>
        <v>35.633894047619052</v>
      </c>
      <c r="BE49" s="82">
        <f t="shared" si="1392"/>
        <v>53.032216095380029</v>
      </c>
      <c r="BF49" s="200">
        <f t="shared" si="1392"/>
        <v>48.064350861556747</v>
      </c>
      <c r="BG49" s="82">
        <f t="shared" si="1392"/>
        <v>51.250562686567164</v>
      </c>
      <c r="BH49" s="200">
        <f t="shared" si="1392"/>
        <v>43.035081794987242</v>
      </c>
      <c r="BI49" s="82">
        <f t="shared" ref="BI49" si="1393">BI48/BI22</f>
        <v>49.323001406469757</v>
      </c>
      <c r="BJ49" s="131">
        <f t="shared" ref="BJ49:BO49" si="1394">BJ48/BJ22</f>
        <v>40.697836433202255</v>
      </c>
      <c r="BK49" s="149">
        <f t="shared" si="1394"/>
        <v>40.697836433202255</v>
      </c>
      <c r="BL49" s="358">
        <f t="shared" si="1394"/>
        <v>38.964457127687808</v>
      </c>
      <c r="BM49" s="82">
        <f t="shared" si="1394"/>
        <v>43.737467916366263</v>
      </c>
      <c r="BN49" s="81">
        <f t="shared" si="1394"/>
        <v>40.744468056123146</v>
      </c>
      <c r="BO49" s="82">
        <f t="shared" si="1394"/>
        <v>21.219337893103937</v>
      </c>
      <c r="BP49" s="81">
        <f t="shared" ref="BP49:BQ49" si="1395">BP48/BP22</f>
        <v>45.399168904593637</v>
      </c>
      <c r="BQ49" s="82">
        <f t="shared" si="1395"/>
        <v>43.972748387096772</v>
      </c>
      <c r="BR49" s="200">
        <f t="shared" ref="BR49" si="1396">BR48/BR22</f>
        <v>35.060459327978279</v>
      </c>
      <c r="BS49" s="82">
        <f t="shared" ref="BS49:BT49" si="1397">BS48/BS22</f>
        <v>48.212014978098061</v>
      </c>
      <c r="BT49" s="200">
        <f t="shared" si="1397"/>
        <v>42.034075180482951</v>
      </c>
      <c r="BU49" s="200">
        <f t="shared" ref="BU49:BV49" si="1398">BU48/BU22</f>
        <v>35.599426879810537</v>
      </c>
      <c r="BV49" s="200">
        <f t="shared" si="1398"/>
        <v>45.06989707885576</v>
      </c>
      <c r="BW49" s="200">
        <f t="shared" ref="BW49" si="1399">BW48/BW22</f>
        <v>40.03689608269859</v>
      </c>
      <c r="BX49" s="131">
        <f>BX48/BX22</f>
        <v>38.449595522635803</v>
      </c>
      <c r="BY49" s="149">
        <f>BY48/BY22</f>
        <v>38.449595522635803</v>
      </c>
      <c r="BZ49" s="200">
        <f t="shared" ref="BZ49:CA49" si="1400">BZ48/BZ22</f>
        <v>40.541857843787298</v>
      </c>
      <c r="CA49" s="82">
        <f t="shared" si="1400"/>
        <v>43.823615209988652</v>
      </c>
      <c r="CB49" s="81">
        <f t="shared" ref="CB49:CC49" si="1401">CB48/CB22</f>
        <v>43.903600707755821</v>
      </c>
      <c r="CC49" s="82">
        <f t="shared" si="1401"/>
        <v>44.910589930031549</v>
      </c>
      <c r="CD49" s="81">
        <f t="shared" ref="CD49:CE49" si="1402">CD48/CD22</f>
        <v>44.112177006260673</v>
      </c>
      <c r="CE49" s="82">
        <f t="shared" si="1402"/>
        <v>52.117015316682767</v>
      </c>
      <c r="CF49" s="200">
        <f t="shared" ref="CF49:CG49" si="1403">CF48/CF22</f>
        <v>47.566619206741244</v>
      </c>
      <c r="CG49" s="82">
        <f t="shared" si="1403"/>
        <v>48.938092218258681</v>
      </c>
      <c r="CH49" s="200">
        <f t="shared" ref="CH49:CI49" si="1404">CH48/CH22</f>
        <v>39.081278903796743</v>
      </c>
      <c r="CI49" s="200">
        <f t="shared" si="1404"/>
        <v>46.85709027996225</v>
      </c>
      <c r="CJ49" s="200">
        <f t="shared" ref="CJ49:CK49" si="1405">CJ48/CJ22</f>
        <v>53.811207128446533</v>
      </c>
      <c r="CK49" s="200">
        <f t="shared" si="1405"/>
        <v>53.860165542611888</v>
      </c>
      <c r="CL49" s="131">
        <f>CL48/CL22</f>
        <v>46.482366052653703</v>
      </c>
      <c r="CM49" s="149">
        <f>CM48/CM22</f>
        <v>46.482366052653703</v>
      </c>
      <c r="CN49" s="200">
        <f t="shared" ref="CN49:CO49" si="1406">CN48/CN22</f>
        <v>47.354446773469078</v>
      </c>
      <c r="CO49" s="82">
        <f t="shared" si="1406"/>
        <v>44.764912354508489</v>
      </c>
      <c r="CP49" s="81">
        <f t="shared" ref="CP49:CQ49" si="1407">CP48/CP22</f>
        <v>43.649801067442986</v>
      </c>
      <c r="CQ49" s="82">
        <f t="shared" si="1407"/>
        <v>46.795800081710475</v>
      </c>
      <c r="CR49" s="81">
        <f t="shared" ref="CR49:CS49" si="1408">CR48/CR22</f>
        <v>52.599493482923613</v>
      </c>
      <c r="CS49" s="82">
        <f t="shared" si="1408"/>
        <v>52.290948290104076</v>
      </c>
      <c r="CT49" s="200">
        <f t="shared" ref="CT49:CU49" si="1409">CT48/CT22</f>
        <v>42.092769385699903</v>
      </c>
      <c r="CU49" s="82">
        <f t="shared" si="1409"/>
        <v>56.78474939246658</v>
      </c>
      <c r="CV49" s="200">
        <f t="shared" ref="CV49:CW49" si="1410">CV48/CV22</f>
        <v>56.512062773014073</v>
      </c>
      <c r="CW49" s="897">
        <f t="shared" si="1410"/>
        <v>64.85097790585975</v>
      </c>
      <c r="CX49" s="200">
        <f t="shared" ref="CX49:CY49" si="1411">CX48/CX22</f>
        <v>64.217366197183097</v>
      </c>
      <c r="CY49" s="82">
        <f t="shared" si="1411"/>
        <v>64.477084245076583</v>
      </c>
      <c r="CZ49" s="131">
        <f>CZ48/CZ22</f>
        <v>52.372871648904479</v>
      </c>
      <c r="DA49" s="149">
        <f>DA48/DA22</f>
        <v>52.372871648904479</v>
      </c>
      <c r="DB49" s="200">
        <f t="shared" ref="DB49:DC49" si="1412">DB48/DB22</f>
        <v>65.554007476635519</v>
      </c>
      <c r="DC49" s="82">
        <f t="shared" si="1412"/>
        <v>59.200106259339186</v>
      </c>
      <c r="DD49" s="81">
        <f t="shared" ref="DD49:DE49" si="1413">DD48/DD22</f>
        <v>69.808054418985279</v>
      </c>
      <c r="DE49" s="82">
        <f t="shared" si="1413"/>
        <v>62.186054227613276</v>
      </c>
      <c r="DF49" s="81">
        <f t="shared" ref="DF49:DG49" si="1414">DF48/DF22</f>
        <v>70.712440464074902</v>
      </c>
      <c r="DG49" s="82">
        <f t="shared" si="1414"/>
        <v>75.337243337702063</v>
      </c>
      <c r="DH49" s="200">
        <f t="shared" ref="DH49:DI49" si="1415">DH48/DH22</f>
        <v>56.537362310211371</v>
      </c>
      <c r="DI49" s="82">
        <f t="shared" si="1415"/>
        <v>60.672750039625932</v>
      </c>
      <c r="DJ49" s="200">
        <f t="shared" ref="DJ49:DK49" si="1416">DJ48/DJ22</f>
        <v>64.759733732734233</v>
      </c>
      <c r="DK49" s="82">
        <f t="shared" si="1416"/>
        <v>57.063871234690495</v>
      </c>
      <c r="DL49" s="200">
        <f t="shared" ref="DL49:DM49" si="1417">DL48/DL22</f>
        <v>72.735463387777571</v>
      </c>
      <c r="DM49" s="82">
        <f t="shared" si="1417"/>
        <v>56.125583294806589</v>
      </c>
      <c r="DN49" s="131">
        <f>DN48/DN22</f>
        <v>63.569120864656163</v>
      </c>
      <c r="DO49" s="149">
        <f>DO48/DO22</f>
        <v>63.569120864656163</v>
      </c>
      <c r="DP49" s="200">
        <f t="shared" ref="DP49:DQ49" si="1418">DP48/DP22</f>
        <v>63.056378488767876</v>
      </c>
      <c r="DQ49" s="82">
        <f t="shared" si="1418"/>
        <v>64.747800166527895</v>
      </c>
      <c r="DR49" s="81">
        <f t="shared" ref="DR49:DS49" si="1419">DR48/DR22</f>
        <v>81.687146012812022</v>
      </c>
      <c r="DS49" s="82">
        <f t="shared" si="1419"/>
        <v>55.822275124303147</v>
      </c>
      <c r="DT49" s="81">
        <f t="shared" ref="DT49:DU49" si="1420">DT48/DT22</f>
        <v>66.882562737642587</v>
      </c>
      <c r="DU49" s="82">
        <f t="shared" si="1420"/>
        <v>75.566786595394731</v>
      </c>
      <c r="DV49" s="200">
        <f t="shared" ref="DV49:DW49" si="1421">DV48/DV22</f>
        <v>51.792566457898403</v>
      </c>
      <c r="DW49" s="82">
        <f t="shared" si="1421"/>
        <v>62.620955803639703</v>
      </c>
      <c r="DX49" s="200">
        <f t="shared" ref="DX49:DY49" si="1422">DX48/DX22</f>
        <v>58.121888836552046</v>
      </c>
      <c r="DY49" s="82">
        <f t="shared" si="1422"/>
        <v>69.382695338148395</v>
      </c>
      <c r="DZ49" s="200">
        <f t="shared" ref="DZ49:EA49" si="1423">DZ48/DZ22</f>
        <v>66.565158099275749</v>
      </c>
      <c r="EA49" s="82">
        <f t="shared" si="1423"/>
        <v>64.764311314125095</v>
      </c>
      <c r="EB49" s="131">
        <f>EB48/EB22</f>
        <v>64.193200531771964</v>
      </c>
      <c r="EC49" s="149">
        <f>EC48/EC22</f>
        <v>64.19320053177195</v>
      </c>
      <c r="ED49" s="200">
        <f t="shared" ref="ED49" si="1424">ED48/ED22</f>
        <v>59.431000841042888</v>
      </c>
      <c r="EE49" s="82">
        <f t="shared" ref="EE49:EF49" si="1425">EE48/EE22</f>
        <v>64.27368107302533</v>
      </c>
      <c r="EF49" s="81">
        <f t="shared" si="1425"/>
        <v>78.186436007348433</v>
      </c>
      <c r="EG49" s="82">
        <f t="shared" ref="EG49:EH49" si="1426">EG48/EG22</f>
        <v>62.748522299838797</v>
      </c>
      <c r="EH49" s="81">
        <f t="shared" si="1426"/>
        <v>69.331465330976229</v>
      </c>
      <c r="EI49" s="82">
        <f t="shared" ref="EI49:EJ49" si="1427">EI48/EI22</f>
        <v>74.341957726246662</v>
      </c>
      <c r="EJ49" s="200">
        <f t="shared" si="1427"/>
        <v>51.86660975956751</v>
      </c>
      <c r="EK49" s="82">
        <f t="shared" ref="EK49:EL49" si="1428">EK48/EK22</f>
        <v>58.595981497542645</v>
      </c>
      <c r="EL49" s="200">
        <f t="shared" si="1428"/>
        <v>60.109189903140596</v>
      </c>
      <c r="EM49" s="82">
        <f t="shared" ref="EM49:EN49" si="1429">EM48/EM22</f>
        <v>60.058359082777685</v>
      </c>
      <c r="EN49" s="200">
        <f t="shared" si="1429"/>
        <v>69.491929113924044</v>
      </c>
      <c r="EO49" s="82">
        <f t="shared" ref="EO49" si="1430">EO48/EO22</f>
        <v>50.964892627547535</v>
      </c>
      <c r="EP49" s="131">
        <f>EP48/EP22</f>
        <v>62.305790974202075</v>
      </c>
      <c r="EQ49" s="149">
        <f>EQ48/EQ22</f>
        <v>62.305790974202083</v>
      </c>
      <c r="ER49" s="200">
        <f t="shared" ref="ER49:ES49" si="1431">ER48/ER22</f>
        <v>47.490845764854619</v>
      </c>
      <c r="ES49" s="82">
        <f t="shared" si="1431"/>
        <v>47.845022292158404</v>
      </c>
      <c r="ET49" s="81">
        <f t="shared" ref="ET49:EU49" si="1432">ET48/ET22</f>
        <v>46.064444444444447</v>
      </c>
      <c r="EU49" s="82">
        <f t="shared" si="1432"/>
        <v>43.126323904474845</v>
      </c>
      <c r="EV49" s="81">
        <f t="shared" ref="EV49" si="1433">EV48/EV22</f>
        <v>67.034557949479947</v>
      </c>
      <c r="EW49" s="82">
        <f t="shared" ref="EW49:EX49" si="1434">EW48/EW22</f>
        <v>65.140569464033845</v>
      </c>
      <c r="EX49" s="200">
        <f t="shared" si="1434"/>
        <v>60.363105413105409</v>
      </c>
      <c r="EY49" s="82">
        <f t="shared" ref="EY49" si="1435">EY48/EY22</f>
        <v>54.020967872025807</v>
      </c>
      <c r="EZ49" s="200">
        <f t="shared" ref="EZ49:FA49" si="1436">EZ48/EZ22</f>
        <v>55.770985228350725</v>
      </c>
      <c r="FA49" s="82">
        <f t="shared" si="1436"/>
        <v>62.841191489361698</v>
      </c>
      <c r="FB49" s="200">
        <f t="shared" ref="FB49:FC49" si="1437">FB48/FB22</f>
        <v>63.653392766174228</v>
      </c>
      <c r="FC49" s="82">
        <f t="shared" si="1437"/>
        <v>58.837431831653824</v>
      </c>
      <c r="FD49" s="131">
        <f>FD48/FD22</f>
        <v>54.942035486587272</v>
      </c>
      <c r="FE49" s="149">
        <f>FE48/FE22</f>
        <v>54.94203548658728</v>
      </c>
      <c r="FF49" s="200">
        <f t="shared" ref="FF49:FG49" si="1438">FF48/FF22</f>
        <v>62.445661740558293</v>
      </c>
      <c r="FG49" s="82">
        <f t="shared" si="1438"/>
        <v>60.476211806111017</v>
      </c>
      <c r="FH49" s="81">
        <f t="shared" ref="FH49:FI49" si="1439">FH48/FH22</f>
        <v>69.432752525252525</v>
      </c>
      <c r="FI49" s="82">
        <f t="shared" si="1439"/>
        <v>64.868413469883706</v>
      </c>
      <c r="FJ49" s="81">
        <f t="shared" ref="FJ49:FK49" si="1440">FJ48/FJ22</f>
        <v>68.385377128953778</v>
      </c>
      <c r="FK49" s="82">
        <f t="shared" si="1440"/>
        <v>91.083169796083183</v>
      </c>
      <c r="FL49" s="200">
        <f t="shared" ref="FL49:FM49" si="1441">FL48/FL22</f>
        <v>70.714835286664552</v>
      </c>
      <c r="FM49" s="82">
        <f t="shared" si="1441"/>
        <v>56.105320769847637</v>
      </c>
      <c r="FN49" s="200">
        <f t="shared" ref="FN49:FO49" si="1442">FN48/FN22</f>
        <v>53.883498989898989</v>
      </c>
      <c r="FO49" s="82">
        <f t="shared" si="1442"/>
        <v>51.558475765306127</v>
      </c>
      <c r="FP49" s="200">
        <f t="shared" ref="FP49:FQ49" si="1443">FP48/FP22</f>
        <v>62.042971454600668</v>
      </c>
      <c r="FQ49" s="82">
        <f t="shared" si="1443"/>
        <v>57.76313646712201</v>
      </c>
      <c r="FR49" s="131">
        <f>FR48/FR22</f>
        <v>62.863375467192689</v>
      </c>
      <c r="FS49" s="149">
        <f>FS48/FS22</f>
        <v>62.863375467192689</v>
      </c>
      <c r="FT49" s="200">
        <f t="shared" ref="FT49" si="1444">FT48/FT22</f>
        <v>63.359737089201872</v>
      </c>
      <c r="FU49" s="82"/>
      <c r="FV49" s="81"/>
      <c r="FW49" s="82"/>
      <c r="FX49" s="81"/>
      <c r="FY49" s="82"/>
      <c r="FZ49" s="200"/>
      <c r="GA49" s="82"/>
      <c r="GB49" s="200"/>
      <c r="GC49" s="82"/>
      <c r="GD49" s="200"/>
      <c r="GE49" s="82"/>
      <c r="GF49" s="131">
        <f>GF48/GF22</f>
        <v>63.359737089201872</v>
      </c>
      <c r="GG49" s="149">
        <f>GG48/GG22</f>
        <v>63.359737089201872</v>
      </c>
      <c r="GH49" s="303">
        <f t="shared" si="1187"/>
        <v>-3.4740468626929157</v>
      </c>
      <c r="GI49" s="1101">
        <f t="shared" si="1188"/>
        <v>-6.8165489684856598E-2</v>
      </c>
      <c r="GJ49" s="303">
        <f t="shared" si="1189"/>
        <v>0.35417652730378535</v>
      </c>
      <c r="GK49" s="1097">
        <f t="shared" si="1190"/>
        <v>7.4577852131218949E-3</v>
      </c>
      <c r="GL49" s="303">
        <f t="shared" si="1191"/>
        <v>-1.7805778477139569</v>
      </c>
      <c r="GM49" s="1097">
        <f t="shared" si="1192"/>
        <v>-3.7215529691701825E-2</v>
      </c>
      <c r="GN49" s="303">
        <f t="shared" si="1193"/>
        <v>-2.9381205399696029</v>
      </c>
      <c r="GO49" s="1097">
        <f t="shared" si="1194"/>
        <v>-6.3782828066299452E-2</v>
      </c>
      <c r="GP49" s="303">
        <f t="shared" si="1195"/>
        <v>23.908234045005102</v>
      </c>
      <c r="GQ49" s="1097">
        <f t="shared" si="1196"/>
        <v>0.5543768139840074</v>
      </c>
      <c r="GR49" s="303">
        <f t="shared" si="1197"/>
        <v>-1.8939884854461013</v>
      </c>
      <c r="GS49" s="1097">
        <f t="shared" si="1198"/>
        <v>-2.8253911764041025E-2</v>
      </c>
      <c r="GT49" s="303">
        <f t="shared" si="1199"/>
        <v>-4.7774640509284367</v>
      </c>
      <c r="GU49" s="1154">
        <f t="shared" si="1200"/>
        <v>-7.3340839514248107E-2</v>
      </c>
      <c r="GV49" s="303">
        <f t="shared" si="1201"/>
        <v>-6.3421375410796017</v>
      </c>
      <c r="GW49" s="1097">
        <f t="shared" si="1202"/>
        <v>-0.10506645570462422</v>
      </c>
      <c r="GX49" s="303">
        <f t="shared" si="1203"/>
        <v>1.7500173563249177</v>
      </c>
      <c r="GY49" s="1097">
        <f t="shared" si="1204"/>
        <v>3.2395149980849303E-2</v>
      </c>
      <c r="GZ49" s="303">
        <f t="shared" si="1205"/>
        <v>7.0702062610109735</v>
      </c>
      <c r="HA49" s="1097">
        <f t="shared" si="1206"/>
        <v>0.12677212410830591</v>
      </c>
      <c r="HB49" s="303">
        <f t="shared" si="1207"/>
        <v>0.81220127681253018</v>
      </c>
      <c r="HC49" s="1097">
        <f t="shared" si="1208"/>
        <v>1.2924663863988427E-2</v>
      </c>
      <c r="HD49" s="303">
        <f t="shared" si="1209"/>
        <v>-4.8159609345204046</v>
      </c>
      <c r="HE49" s="1097">
        <f t="shared" si="1210"/>
        <v>-7.5659139681862067E-2</v>
      </c>
      <c r="HF49" s="1244">
        <f t="shared" si="1211"/>
        <v>3.6082299089044696</v>
      </c>
      <c r="HG49" s="342">
        <f t="shared" si="1212"/>
        <v>6.1325414733062598E-2</v>
      </c>
      <c r="HH49" s="1244">
        <f t="shared" si="1213"/>
        <v>-1.969449934447276</v>
      </c>
      <c r="HI49" s="342">
        <f t="shared" si="1214"/>
        <v>-3.1538619009751377E-2</v>
      </c>
      <c r="HJ49" s="1244">
        <f t="shared" si="1215"/>
        <v>8.9565407191415076</v>
      </c>
      <c r="HK49" s="342">
        <f t="shared" si="1216"/>
        <v>0.14810022737297948</v>
      </c>
      <c r="HL49" s="1244">
        <f t="shared" si="1217"/>
        <v>-4.5643390553688192</v>
      </c>
      <c r="HM49" s="342">
        <f t="shared" si="1218"/>
        <v>-6.5737550210310039E-2</v>
      </c>
      <c r="HN49" s="1244">
        <f t="shared" si="1219"/>
        <v>3.5169636590700719</v>
      </c>
      <c r="HO49" s="342">
        <f t="shared" si="1220"/>
        <v>5.4216890331422761E-2</v>
      </c>
      <c r="HP49" s="1244">
        <f t="shared" si="1221"/>
        <v>22.697792667129406</v>
      </c>
      <c r="HQ49" s="342">
        <f t="shared" si="1222"/>
        <v>0.33191003135550973</v>
      </c>
      <c r="HR49" s="1244">
        <f t="shared" si="1223"/>
        <v>-20.368334509418631</v>
      </c>
      <c r="HS49" s="342">
        <f t="shared" si="1224"/>
        <v>-0.22362347023077059</v>
      </c>
      <c r="HT49" s="1244">
        <f t="shared" si="1225"/>
        <v>-14.609514516816915</v>
      </c>
      <c r="HU49" s="342">
        <f t="shared" si="1226"/>
        <v>-0.20659758956649915</v>
      </c>
      <c r="HV49" s="1244">
        <f t="shared" si="1227"/>
        <v>-2.2218217799486482</v>
      </c>
      <c r="HW49" s="342">
        <f t="shared" si="1228"/>
        <v>-3.9600910385360621E-2</v>
      </c>
      <c r="HX49" s="1244">
        <f t="shared" si="1229"/>
        <v>-2.3250232245928615</v>
      </c>
      <c r="HY49" s="342">
        <f t="shared" si="1230"/>
        <v>-4.3149076585184472E-2</v>
      </c>
      <c r="HZ49" s="1244">
        <f t="shared" si="1231"/>
        <v>10.48449568929454</v>
      </c>
      <c r="IA49" s="342">
        <f t="shared" si="1232"/>
        <v>0.2033515447008151</v>
      </c>
      <c r="IB49" s="1244">
        <f t="shared" si="1233"/>
        <v>-4.2798349874786581</v>
      </c>
      <c r="IC49" s="342">
        <f t="shared" si="1234"/>
        <v>-6.8981786125611108E-2</v>
      </c>
      <c r="ID49" s="1244">
        <f t="shared" si="1235"/>
        <v>5.5966006220798619</v>
      </c>
      <c r="IE49" s="342">
        <f t="shared" si="1236"/>
        <v>9.6888793863632569E-2</v>
      </c>
      <c r="IF49" s="1244">
        <f t="shared" si="1237"/>
        <v>-63.359737089201872</v>
      </c>
      <c r="IG49" s="342">
        <f t="shared" si="1238"/>
        <v>-1</v>
      </c>
      <c r="IH49" s="1244">
        <f t="shared" si="1239"/>
        <v>0</v>
      </c>
      <c r="II49" s="342" t="e">
        <f t="shared" si="1240"/>
        <v>#DIV/0!</v>
      </c>
      <c r="IJ49" s="1244">
        <f t="shared" si="1241"/>
        <v>0</v>
      </c>
      <c r="IK49" s="342" t="e">
        <f t="shared" si="1242"/>
        <v>#DIV/0!</v>
      </c>
      <c r="IL49" s="1244">
        <f t="shared" si="1243"/>
        <v>0</v>
      </c>
      <c r="IM49" s="342" t="e">
        <f t="shared" si="1244"/>
        <v>#DIV/0!</v>
      </c>
      <c r="IN49" s="1244">
        <f t="shared" si="1245"/>
        <v>0</v>
      </c>
      <c r="IO49" s="342" t="e">
        <f t="shared" si="1246"/>
        <v>#DIV/0!</v>
      </c>
      <c r="IP49" s="1244">
        <f t="shared" si="1247"/>
        <v>0</v>
      </c>
      <c r="IQ49" s="342" t="e">
        <f t="shared" si="1248"/>
        <v>#DIV/0!</v>
      </c>
      <c r="IR49" s="1244">
        <f t="shared" si="1249"/>
        <v>0</v>
      </c>
      <c r="IS49" s="342" t="e">
        <f t="shared" si="1250"/>
        <v>#DIV/0!</v>
      </c>
      <c r="IT49" s="1244">
        <f t="shared" si="1251"/>
        <v>0</v>
      </c>
      <c r="IU49" s="342" t="e">
        <f t="shared" si="1252"/>
        <v>#DIV/0!</v>
      </c>
      <c r="IV49" s="1244">
        <f t="shared" si="1253"/>
        <v>0</v>
      </c>
      <c r="IW49" s="342" t="e">
        <f t="shared" si="1254"/>
        <v>#DIV/0!</v>
      </c>
      <c r="IX49" s="1244">
        <f t="shared" si="1255"/>
        <v>0</v>
      </c>
      <c r="IY49" s="342" t="e">
        <f t="shared" si="1256"/>
        <v>#DIV/0!</v>
      </c>
      <c r="IZ49" s="1244">
        <f t="shared" si="1257"/>
        <v>0</v>
      </c>
      <c r="JA49" s="1306" t="e">
        <f t="shared" si="1258"/>
        <v>#DIV/0!</v>
      </c>
      <c r="JB49" s="1244">
        <f t="shared" si="1259"/>
        <v>62.445661740558293</v>
      </c>
      <c r="JC49" s="897">
        <f t="shared" si="1260"/>
        <v>63.359737089201872</v>
      </c>
      <c r="JD49" s="582">
        <f>JC49-JB49</f>
        <v>0.91407534864357842</v>
      </c>
      <c r="JE49" s="105">
        <f t="shared" si="1261"/>
        <v>1.463793197422214E-2</v>
      </c>
      <c r="JF49" s="1179"/>
      <c r="JG49" s="80" t="str">
        <f t="shared" si="1262"/>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63"/>
        <v>43.265963356973991</v>
      </c>
      <c r="JT49" s="273">
        <f t="shared" si="1263"/>
        <v>40.006065620952647</v>
      </c>
      <c r="JU49" s="273">
        <f t="shared" si="1263"/>
        <v>53.277193638914881</v>
      </c>
      <c r="JV49" s="273">
        <f t="shared" si="1263"/>
        <v>33.583963468309861</v>
      </c>
      <c r="JW49" s="273">
        <f t="shared" si="1263"/>
        <v>47.840799163852708</v>
      </c>
      <c r="JX49" s="273">
        <f t="shared" si="1263"/>
        <v>53.898932584269666</v>
      </c>
      <c r="JY49" s="273">
        <f t="shared" si="1263"/>
        <v>45.301547425474254</v>
      </c>
      <c r="JZ49" s="273">
        <f t="shared" si="1263"/>
        <v>51.637844827586207</v>
      </c>
      <c r="KA49" s="273">
        <f t="shared" si="1263"/>
        <v>49.989050830728736</v>
      </c>
      <c r="KB49" s="273">
        <f t="shared" si="1263"/>
        <v>45.174164524421592</v>
      </c>
      <c r="KC49" s="273">
        <f t="shared" si="1263"/>
        <v>36.597701190905809</v>
      </c>
      <c r="KD49" s="273">
        <f t="shared" si="1263"/>
        <v>54.386269413629158</v>
      </c>
      <c r="KE49" s="273">
        <f t="shared" si="1264"/>
        <v>42.018864423210076</v>
      </c>
      <c r="KF49" s="273">
        <f t="shared" si="1264"/>
        <v>43.604213402358354</v>
      </c>
      <c r="KG49" s="273">
        <f t="shared" si="1264"/>
        <v>39.503350240256268</v>
      </c>
      <c r="KH49" s="273">
        <f t="shared" si="1264"/>
        <v>22.783460814138781</v>
      </c>
      <c r="KI49" s="273">
        <f t="shared" si="1264"/>
        <v>34.856215875200732</v>
      </c>
      <c r="KJ49" s="273">
        <f t="shared" si="1264"/>
        <v>45.976438554852322</v>
      </c>
      <c r="KK49" s="273">
        <f t="shared" si="1264"/>
        <v>35.633894047619052</v>
      </c>
      <c r="KL49" s="273">
        <f t="shared" si="1264"/>
        <v>53.032216095380029</v>
      </c>
      <c r="KM49" s="273">
        <f t="shared" si="1264"/>
        <v>48.064350861556747</v>
      </c>
      <c r="KN49" s="273">
        <f t="shared" si="1264"/>
        <v>51.250562686567164</v>
      </c>
      <c r="KO49" s="273">
        <f t="shared" si="1264"/>
        <v>43.035081794987242</v>
      </c>
      <c r="KP49" s="273">
        <f t="shared" si="1264"/>
        <v>49.323001406469757</v>
      </c>
      <c r="KQ49" s="666">
        <f t="shared" si="1265"/>
        <v>38.964457127687808</v>
      </c>
      <c r="KR49" s="666">
        <f t="shared" si="1265"/>
        <v>43.737467916366263</v>
      </c>
      <c r="KS49" s="666">
        <f t="shared" si="1265"/>
        <v>40.744468056123146</v>
      </c>
      <c r="KT49" s="666">
        <f t="shared" si="1265"/>
        <v>21.219337893103937</v>
      </c>
      <c r="KU49" s="666">
        <f t="shared" si="1265"/>
        <v>45.399168904593637</v>
      </c>
      <c r="KV49" s="666">
        <f t="shared" si="1265"/>
        <v>43.972748387096772</v>
      </c>
      <c r="KW49" s="666">
        <f t="shared" si="1265"/>
        <v>35.060459327978279</v>
      </c>
      <c r="KX49" s="666">
        <f t="shared" si="1265"/>
        <v>48.212014978098061</v>
      </c>
      <c r="KY49" s="666">
        <f t="shared" si="1265"/>
        <v>42.034075180482951</v>
      </c>
      <c r="KZ49" s="666">
        <f t="shared" si="1265"/>
        <v>35.599426879810537</v>
      </c>
      <c r="LA49" s="666">
        <f t="shared" si="1265"/>
        <v>45.06989707885576</v>
      </c>
      <c r="LB49" s="666">
        <f t="shared" si="1265"/>
        <v>40.03689608269859</v>
      </c>
      <c r="LC49" s="758">
        <f t="shared" si="1266"/>
        <v>40.541857843787298</v>
      </c>
      <c r="LD49" s="758">
        <f t="shared" si="1266"/>
        <v>43.823615209988652</v>
      </c>
      <c r="LE49" s="758">
        <f t="shared" si="1266"/>
        <v>43.903600707755821</v>
      </c>
      <c r="LF49" s="758">
        <f t="shared" si="1266"/>
        <v>44.910589930031549</v>
      </c>
      <c r="LG49" s="758">
        <f t="shared" si="1266"/>
        <v>44.112177006260673</v>
      </c>
      <c r="LH49" s="758">
        <f t="shared" si="1266"/>
        <v>52.117015316682767</v>
      </c>
      <c r="LI49" s="758">
        <f t="shared" si="1266"/>
        <v>47.566619206741244</v>
      </c>
      <c r="LJ49" s="758">
        <f t="shared" si="1266"/>
        <v>48.938092218258681</v>
      </c>
      <c r="LK49" s="758">
        <f t="shared" si="1266"/>
        <v>39.081278903796743</v>
      </c>
      <c r="LL49" s="758">
        <f t="shared" si="1266"/>
        <v>46.85709027996225</v>
      </c>
      <c r="LM49" s="758">
        <f t="shared" si="1266"/>
        <v>53.811207128446533</v>
      </c>
      <c r="LN49" s="758">
        <f t="shared" si="1266"/>
        <v>53.860165542611888</v>
      </c>
      <c r="LO49" s="808">
        <f t="shared" si="1267"/>
        <v>47.354446773469078</v>
      </c>
      <c r="LP49" s="808">
        <f t="shared" si="1267"/>
        <v>44.764912354508489</v>
      </c>
      <c r="LQ49" s="808">
        <f t="shared" si="1267"/>
        <v>43.649801067442986</v>
      </c>
      <c r="LR49" s="808">
        <f t="shared" si="1267"/>
        <v>46.795800081710475</v>
      </c>
      <c r="LS49" s="808">
        <f t="shared" si="1267"/>
        <v>52.599493482923613</v>
      </c>
      <c r="LT49" s="808">
        <f t="shared" si="1267"/>
        <v>52.290948290104076</v>
      </c>
      <c r="LU49" s="808">
        <f t="shared" si="1267"/>
        <v>42.092769385699903</v>
      </c>
      <c r="LV49" s="808">
        <f t="shared" si="1267"/>
        <v>56.78474939246658</v>
      </c>
      <c r="LW49" s="808">
        <f t="shared" si="1267"/>
        <v>56.512062773014073</v>
      </c>
      <c r="LX49" s="808">
        <f t="shared" si="1267"/>
        <v>64.85097790585975</v>
      </c>
      <c r="LY49" s="808">
        <f t="shared" si="1267"/>
        <v>64.217366197183097</v>
      </c>
      <c r="LZ49" s="808">
        <f t="shared" si="1267"/>
        <v>64.477084245076583</v>
      </c>
      <c r="MA49" s="983">
        <f t="shared" si="1268"/>
        <v>65.554007476635519</v>
      </c>
      <c r="MB49" s="983">
        <f t="shared" si="1268"/>
        <v>59.200106259339186</v>
      </c>
      <c r="MC49" s="983">
        <f t="shared" si="1268"/>
        <v>69.808054418985279</v>
      </c>
      <c r="MD49" s="983">
        <f t="shared" si="1268"/>
        <v>62.186054227613276</v>
      </c>
      <c r="ME49" s="983">
        <f t="shared" si="1268"/>
        <v>70.712440464074902</v>
      </c>
      <c r="MF49" s="983">
        <f t="shared" si="1268"/>
        <v>75.337243337702063</v>
      </c>
      <c r="MG49" s="983">
        <f t="shared" si="1268"/>
        <v>56.537362310211371</v>
      </c>
      <c r="MH49" s="983">
        <f t="shared" si="1268"/>
        <v>60.672750039625932</v>
      </c>
      <c r="MI49" s="983">
        <f t="shared" si="1268"/>
        <v>64.759733732734233</v>
      </c>
      <c r="MJ49" s="983">
        <f t="shared" si="1268"/>
        <v>57.063871234690495</v>
      </c>
      <c r="MK49" s="983">
        <f t="shared" si="1268"/>
        <v>72.735463387777571</v>
      </c>
      <c r="ML49" s="983">
        <f t="shared" si="1268"/>
        <v>56.125583294806589</v>
      </c>
      <c r="MM49" s="1005">
        <f t="shared" si="1269"/>
        <v>63.056378488767876</v>
      </c>
      <c r="MN49" s="1005">
        <f t="shared" si="1269"/>
        <v>64.747800166527895</v>
      </c>
      <c r="MO49" s="1005">
        <f t="shared" si="1269"/>
        <v>81.687146012812022</v>
      </c>
      <c r="MP49" s="1005">
        <f t="shared" si="1269"/>
        <v>55.822275124303147</v>
      </c>
      <c r="MQ49" s="1005">
        <f t="shared" si="1269"/>
        <v>66.882562737642587</v>
      </c>
      <c r="MR49" s="1005">
        <f t="shared" si="1269"/>
        <v>75.566786595394731</v>
      </c>
      <c r="MS49" s="1005">
        <f t="shared" si="1269"/>
        <v>51.792566457898403</v>
      </c>
      <c r="MT49" s="1005">
        <f t="shared" si="1269"/>
        <v>62.620955803639703</v>
      </c>
      <c r="MU49" s="1005">
        <f t="shared" si="1269"/>
        <v>58.121888836552046</v>
      </c>
      <c r="MV49" s="1005">
        <f t="shared" si="1269"/>
        <v>69.382695338148395</v>
      </c>
      <c r="MW49" s="1005">
        <f t="shared" si="1269"/>
        <v>66.565158099275749</v>
      </c>
      <c r="MX49" s="1005">
        <f t="shared" si="1269"/>
        <v>64.764311314125095</v>
      </c>
      <c r="MY49" s="1045">
        <f t="shared" si="1270"/>
        <v>59.431000841042888</v>
      </c>
      <c r="MZ49" s="1045">
        <f t="shared" si="1270"/>
        <v>64.27368107302533</v>
      </c>
      <c r="NA49" s="1045">
        <f t="shared" si="1270"/>
        <v>78.186436007348433</v>
      </c>
      <c r="NB49" s="1045">
        <f t="shared" si="1270"/>
        <v>62.748522299838797</v>
      </c>
      <c r="NC49" s="1045">
        <f t="shared" si="1270"/>
        <v>69.331465330976229</v>
      </c>
      <c r="ND49" s="1045">
        <f t="shared" si="1270"/>
        <v>74.341957726246662</v>
      </c>
      <c r="NE49" s="1045">
        <f t="shared" si="1270"/>
        <v>51.86660975956751</v>
      </c>
      <c r="NF49" s="1045">
        <f t="shared" si="1270"/>
        <v>58.595981497542645</v>
      </c>
      <c r="NG49" s="1045">
        <f t="shared" si="1270"/>
        <v>60.109189903140596</v>
      </c>
      <c r="NH49" s="1045">
        <f t="shared" si="1270"/>
        <v>60.058359082777685</v>
      </c>
      <c r="NI49" s="1045">
        <f t="shared" si="1270"/>
        <v>69.491929113924044</v>
      </c>
      <c r="NJ49" s="1045">
        <f t="shared" si="1270"/>
        <v>50.964892627547535</v>
      </c>
      <c r="NK49" s="1132">
        <f t="shared" si="1271"/>
        <v>47.490845764854619</v>
      </c>
      <c r="NL49" s="1132">
        <f t="shared" si="1271"/>
        <v>47.845022292158404</v>
      </c>
      <c r="NM49" s="1132">
        <f t="shared" si="1271"/>
        <v>46.064444444444447</v>
      </c>
      <c r="NN49" s="1132">
        <f t="shared" si="1271"/>
        <v>43.126323904474845</v>
      </c>
      <c r="NO49" s="1132">
        <f t="shared" si="1271"/>
        <v>67.034557949479947</v>
      </c>
      <c r="NP49" s="1132">
        <f t="shared" si="1271"/>
        <v>65.140569464033845</v>
      </c>
      <c r="NQ49" s="1132">
        <f t="shared" si="1271"/>
        <v>60.363105413105409</v>
      </c>
      <c r="NR49" s="1132">
        <f t="shared" si="1271"/>
        <v>54.020967872025807</v>
      </c>
      <c r="NS49" s="1132">
        <f t="shared" si="1271"/>
        <v>55.770985228350725</v>
      </c>
      <c r="NT49" s="1132">
        <f t="shared" si="1271"/>
        <v>62.841191489361698</v>
      </c>
      <c r="NU49" s="1132">
        <f t="shared" si="1271"/>
        <v>63.653392766174228</v>
      </c>
      <c r="NV49" s="1132">
        <f t="shared" si="1271"/>
        <v>58.837431831653824</v>
      </c>
      <c r="NW49" s="1217">
        <f t="shared" si="1272"/>
        <v>62.445661740558293</v>
      </c>
      <c r="NX49" s="1217">
        <f t="shared" si="1272"/>
        <v>60.476211806111017</v>
      </c>
      <c r="NY49" s="1217">
        <f t="shared" si="1272"/>
        <v>69.432752525252525</v>
      </c>
      <c r="NZ49" s="1217">
        <f t="shared" si="1272"/>
        <v>64.868413469883706</v>
      </c>
      <c r="OA49" s="1217">
        <f t="shared" si="1272"/>
        <v>68.385377128953778</v>
      </c>
      <c r="OB49" s="1217">
        <f t="shared" si="1272"/>
        <v>91.083169796083183</v>
      </c>
      <c r="OC49" s="1217">
        <f t="shared" si="1272"/>
        <v>70.714835286664552</v>
      </c>
      <c r="OD49" s="1217">
        <f t="shared" si="1272"/>
        <v>56.105320769847637</v>
      </c>
      <c r="OE49" s="1217">
        <f t="shared" si="1272"/>
        <v>53.883498989898989</v>
      </c>
      <c r="OF49" s="1217">
        <f t="shared" si="1272"/>
        <v>51.558475765306127</v>
      </c>
      <c r="OG49" s="1217">
        <f t="shared" si="1272"/>
        <v>62.042971454600668</v>
      </c>
      <c r="OH49" s="1217">
        <f t="shared" si="1272"/>
        <v>57.76313646712201</v>
      </c>
      <c r="OI49" s="1287">
        <f t="shared" si="1273"/>
        <v>63.359737089201872</v>
      </c>
      <c r="OJ49" s="1287">
        <f t="shared" si="1274"/>
        <v>0</v>
      </c>
      <c r="OK49" s="1287">
        <f t="shared" si="1274"/>
        <v>0</v>
      </c>
      <c r="OL49" s="1287">
        <f t="shared" si="1274"/>
        <v>0</v>
      </c>
      <c r="OM49" s="1287">
        <f t="shared" si="1274"/>
        <v>0</v>
      </c>
      <c r="ON49" s="1287">
        <f t="shared" si="1274"/>
        <v>0</v>
      </c>
      <c r="OO49" s="1287">
        <f t="shared" si="1275"/>
        <v>0</v>
      </c>
      <c r="OP49" s="1287">
        <f t="shared" si="1275"/>
        <v>0</v>
      </c>
      <c r="OQ49" s="1287">
        <f t="shared" si="1275"/>
        <v>0</v>
      </c>
      <c r="OR49" s="1287">
        <f t="shared" si="1275"/>
        <v>0</v>
      </c>
      <c r="OS49" s="1287">
        <f t="shared" si="1275"/>
        <v>0</v>
      </c>
      <c r="OT49" s="1287">
        <f t="shared" si="1275"/>
        <v>0</v>
      </c>
    </row>
    <row r="50" spans="1:410" s="1" customFormat="1" ht="15" thickBot="1" x14ac:dyDescent="0.35">
      <c r="A50" s="629"/>
      <c r="B50" s="51">
        <v>7.6</v>
      </c>
      <c r="C50" s="3"/>
      <c r="D50" s="3"/>
      <c r="E50" s="1330" t="s">
        <v>92</v>
      </c>
      <c r="F50" s="1330"/>
      <c r="G50" s="1331"/>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45">V48/V45</f>
        <v>0.36401053048971238</v>
      </c>
      <c r="W50" s="174">
        <f t="shared" si="1445"/>
        <v>0.38015061192897082</v>
      </c>
      <c r="X50" s="175">
        <f t="shared" si="1445"/>
        <v>0.33838657078358619</v>
      </c>
      <c r="Y50" s="174">
        <f t="shared" si="144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46">AJ48/AJ45</f>
        <v>0.34749772691299174</v>
      </c>
      <c r="AK50" s="174">
        <f t="shared" ref="AK50:AP50" si="1447">AK48/AK45</f>
        <v>0.38162622581033506</v>
      </c>
      <c r="AL50" s="175">
        <f t="shared" si="1447"/>
        <v>0.38120443324751174</v>
      </c>
      <c r="AM50" s="174">
        <f t="shared" si="1447"/>
        <v>0.41376357709130496</v>
      </c>
      <c r="AN50" s="175">
        <f t="shared" si="1447"/>
        <v>0.41007331280949383</v>
      </c>
      <c r="AO50" s="538">
        <f t="shared" si="1447"/>
        <v>0.1090027964615671</v>
      </c>
      <c r="AP50" s="546">
        <f t="shared" si="1447"/>
        <v>0.44854634205400062</v>
      </c>
      <c r="AQ50" s="538">
        <f t="shared" ref="AQ50:AW50" si="1448">AQ48/AQ45</f>
        <v>0.44414391013359522</v>
      </c>
      <c r="AR50" s="546">
        <f t="shared" si="1448"/>
        <v>0.39290583624576592</v>
      </c>
      <c r="AS50" s="538">
        <f t="shared" si="1448"/>
        <v>0.40433458044897463</v>
      </c>
      <c r="AT50" s="546">
        <f t="shared" si="1448"/>
        <v>0.39696153846555315</v>
      </c>
      <c r="AU50" s="538">
        <f t="shared" si="1448"/>
        <v>0.43682233655593361</v>
      </c>
      <c r="AV50" s="132">
        <f t="shared" si="1448"/>
        <v>0.33242937951128659</v>
      </c>
      <c r="AW50" s="146">
        <f t="shared" si="1448"/>
        <v>0.33242937951128659</v>
      </c>
      <c r="AX50" s="352">
        <f t="shared" ref="AX50:BC50" si="1449">AX48/AX45</f>
        <v>0.37469381055344114</v>
      </c>
      <c r="AY50" s="174">
        <f t="shared" si="1449"/>
        <v>0.36404995239386395</v>
      </c>
      <c r="AZ50" s="175">
        <f t="shared" si="1449"/>
        <v>0.39818682100942093</v>
      </c>
      <c r="BA50" s="174">
        <f t="shared" si="1449"/>
        <v>0.29480296428057762</v>
      </c>
      <c r="BB50" s="175">
        <f t="shared" si="1449"/>
        <v>0.34871368400754271</v>
      </c>
      <c r="BC50" s="538">
        <f t="shared" si="1449"/>
        <v>0.37168217445385709</v>
      </c>
      <c r="BD50" s="546">
        <f t="shared" ref="BD50:BK50" si="1450">BD48/BD45</f>
        <v>0.12839379839573162</v>
      </c>
      <c r="BE50" s="538">
        <f t="shared" si="1450"/>
        <v>0.37939499744213473</v>
      </c>
      <c r="BF50" s="546">
        <f t="shared" si="1450"/>
        <v>0.35122615916502953</v>
      </c>
      <c r="BG50" s="538">
        <f t="shared" si="1450"/>
        <v>0.42969549911936383</v>
      </c>
      <c r="BH50" s="546">
        <f t="shared" si="1450"/>
        <v>0.23592673769166653</v>
      </c>
      <c r="BI50" s="538">
        <f t="shared" si="1450"/>
        <v>0.29479459350006015</v>
      </c>
      <c r="BJ50" s="132">
        <f t="shared" si="1450"/>
        <v>0.30253884530149555</v>
      </c>
      <c r="BK50" s="146">
        <f t="shared" si="1450"/>
        <v>0.3025388453014955</v>
      </c>
      <c r="BL50" s="352">
        <f t="shared" ref="BL50:BM50" si="1451">BL48/BL45</f>
        <v>0.35177165543275707</v>
      </c>
      <c r="BM50" s="174">
        <f t="shared" si="1451"/>
        <v>0.36024328327478439</v>
      </c>
      <c r="BN50" s="175">
        <f t="shared" ref="BN50:BO50" si="1452">BN48/BN45</f>
        <v>0.35550300397847495</v>
      </c>
      <c r="BO50" s="174">
        <f t="shared" si="1452"/>
        <v>0.36231537435325778</v>
      </c>
      <c r="BP50" s="175">
        <f t="shared" ref="BP50:BQ50" si="1453">BP48/BP45</f>
        <v>0.37249069799926604</v>
      </c>
      <c r="BQ50" s="538">
        <f t="shared" si="1453"/>
        <v>0.34116868374782694</v>
      </c>
      <c r="BR50" s="546">
        <f t="shared" ref="BR50" si="1454">BR48/BR45</f>
        <v>0.1115973131895532</v>
      </c>
      <c r="BS50" s="538">
        <f t="shared" ref="BS50:BT50" si="1455">BS48/BS45</f>
        <v>0.38171752824395239</v>
      </c>
      <c r="BT50" s="546">
        <f t="shared" si="1455"/>
        <v>0.389465395389967</v>
      </c>
      <c r="BU50" s="546">
        <f t="shared" ref="BU50:BV50" si="1456">BU48/BU45</f>
        <v>0.34060676046681465</v>
      </c>
      <c r="BV50" s="546">
        <f t="shared" si="1456"/>
        <v>0.31898494172056546</v>
      </c>
      <c r="BW50" s="546">
        <f t="shared" ref="BW50" si="1457">BW48/BW45</f>
        <v>0.12629253376281391</v>
      </c>
      <c r="BX50" s="132">
        <f>BX48/BX45</f>
        <v>0.26868603832173082</v>
      </c>
      <c r="BY50" s="146">
        <f t="shared" si="1185"/>
        <v>0.31767976429666944</v>
      </c>
      <c r="BZ50" s="546">
        <f t="shared" ref="BZ50:CA50" si="1458">BZ48/BZ45</f>
        <v>0.35798199124050728</v>
      </c>
      <c r="CA50" s="174">
        <f t="shared" si="1458"/>
        <v>0.35009439447202656</v>
      </c>
      <c r="CB50" s="175">
        <f t="shared" ref="CB50:CC50" si="1459">CB48/CB45</f>
        <v>0.33994013462214884</v>
      </c>
      <c r="CC50" s="174">
        <f t="shared" si="1459"/>
        <v>0.32448055977057194</v>
      </c>
      <c r="CD50" s="175">
        <f t="shared" ref="CD50:CE50" si="1460">CD48/CD45</f>
        <v>0.33404561903349567</v>
      </c>
      <c r="CE50" s="538">
        <f t="shared" si="1460"/>
        <v>0.36945939073145784</v>
      </c>
      <c r="CF50" s="546">
        <f t="shared" ref="CF50:CG50" si="1461">CF48/CF45</f>
        <v>0.11228386714602694</v>
      </c>
      <c r="CG50" s="538">
        <f t="shared" si="1461"/>
        <v>0.36966738495900592</v>
      </c>
      <c r="CH50" s="546">
        <f t="shared" ref="CH50:CI50" si="1462">CH48/CH45</f>
        <v>0.30322151536271108</v>
      </c>
      <c r="CI50" s="546">
        <f t="shared" si="1462"/>
        <v>0.42644228818244767</v>
      </c>
      <c r="CJ50" s="546">
        <f t="shared" ref="CJ50:CK50" si="1463">CJ48/CJ45</f>
        <v>0.31651519886082274</v>
      </c>
      <c r="CK50" s="546">
        <f t="shared" si="1463"/>
        <v>0.3411468348179717</v>
      </c>
      <c r="CL50" s="132">
        <f>CL48/CL45</f>
        <v>0.29457684058561423</v>
      </c>
      <c r="CM50" s="146">
        <f t="shared" si="1186"/>
        <v>0.32877326493326614</v>
      </c>
      <c r="CN50" s="546">
        <f t="shared" ref="CN50:CO50" si="1464">CN48/CN45</f>
        <v>0.32412800767051542</v>
      </c>
      <c r="CO50" s="174">
        <f t="shared" si="1464"/>
        <v>0.33740128350247461</v>
      </c>
      <c r="CP50" s="175">
        <f t="shared" ref="CP50:CQ50" si="1465">CP48/CP45</f>
        <v>0.28345304343562916</v>
      </c>
      <c r="CQ50" s="174">
        <f t="shared" si="1465"/>
        <v>0.35148824297009063</v>
      </c>
      <c r="CR50" s="175">
        <f t="shared" ref="CR50:CS50" si="1466">CR48/CR45</f>
        <v>0.36962616301237411</v>
      </c>
      <c r="CS50" s="538">
        <f t="shared" si="1466"/>
        <v>0.37110329917386081</v>
      </c>
      <c r="CT50" s="546">
        <f t="shared" ref="CT50:CU50" si="1467">CT48/CT45</f>
        <v>0.38662676365100973</v>
      </c>
      <c r="CU50" s="538">
        <f t="shared" si="1467"/>
        <v>0.13634480257515244</v>
      </c>
      <c r="CV50" s="546">
        <f t="shared" ref="CV50:CW50" si="1468">CV48/CV45</f>
        <v>0.36945163960405486</v>
      </c>
      <c r="CW50" s="913">
        <f t="shared" si="1468"/>
        <v>0.44661576326373004</v>
      </c>
      <c r="CX50" s="546">
        <f t="shared" ref="CX50:CY50" si="1469">CX48/CX45</f>
        <v>0.45915847110167618</v>
      </c>
      <c r="CY50" s="174">
        <f t="shared" si="1469"/>
        <v>0.36436812749682207</v>
      </c>
      <c r="CZ50" s="132">
        <f>CZ48/CZ45</f>
        <v>0.31567030890447245</v>
      </c>
      <c r="DA50" s="146">
        <f>SUM(CN50:CY50)/$CZ$4</f>
        <v>0.34998046728811577</v>
      </c>
      <c r="DB50" s="546">
        <f t="shared" ref="DB50:DC50" si="1470">DB48/DB45</f>
        <v>0.47119438662790852</v>
      </c>
      <c r="DC50" s="174">
        <f t="shared" si="1470"/>
        <v>0.4684231372986411</v>
      </c>
      <c r="DD50" s="175">
        <f t="shared" ref="DD50:DE50" si="1471">DD48/DD45</f>
        <v>0.46324894477075407</v>
      </c>
      <c r="DE50" s="174">
        <f t="shared" si="1471"/>
        <v>0.46518658128774593</v>
      </c>
      <c r="DF50" s="175">
        <f t="shared" ref="DF50:DG50" si="1472">DF48/DF45</f>
        <v>0.45633835992194505</v>
      </c>
      <c r="DG50" s="538">
        <f t="shared" si="1472"/>
        <v>0.46416356998997155</v>
      </c>
      <c r="DH50" s="546">
        <f t="shared" ref="DH50:DI50" si="1473">DH48/DH45</f>
        <v>0.12932753237968911</v>
      </c>
      <c r="DI50" s="538">
        <f t="shared" si="1473"/>
        <v>0.48226899940847823</v>
      </c>
      <c r="DJ50" s="546">
        <f t="shared" ref="DJ50:DK50" si="1474">DJ48/DJ45</f>
        <v>0.49138708418786076</v>
      </c>
      <c r="DK50" s="538">
        <f t="shared" si="1474"/>
        <v>0.4526704246890752</v>
      </c>
      <c r="DL50" s="546">
        <f t="shared" ref="DL50:DM50" si="1475">DL48/DL45</f>
        <v>0.40620683734747492</v>
      </c>
      <c r="DM50" s="538">
        <f t="shared" si="1475"/>
        <v>0.43263746758119676</v>
      </c>
      <c r="DN50" s="132">
        <f>DN48/DN45</f>
        <v>0.37477632950481815</v>
      </c>
      <c r="DO50" s="146">
        <f>SUM(DB50:DM50)/$DN$4</f>
        <v>0.43192111045756176</v>
      </c>
      <c r="DP50" s="546">
        <f t="shared" ref="DP50:DQ50" si="1476">DP48/DP45</f>
        <v>0.46721604631737595</v>
      </c>
      <c r="DQ50" s="174">
        <f t="shared" si="1476"/>
        <v>0.48319851946419506</v>
      </c>
      <c r="DR50" s="175">
        <f t="shared" ref="DR50:DS50" si="1477">DR48/DR45</f>
        <v>0.46654206543665161</v>
      </c>
      <c r="DS50" s="174">
        <f t="shared" si="1477"/>
        <v>0.45790056624113634</v>
      </c>
      <c r="DT50" s="175">
        <f t="shared" ref="DT50:DU50" si="1478">DT48/DT45</f>
        <v>0.45196669630853525</v>
      </c>
      <c r="DU50" s="538">
        <f t="shared" si="1478"/>
        <v>0.47175424878947969</v>
      </c>
      <c r="DV50" s="546">
        <f t="shared" ref="DV50:DW50" si="1479">DV48/DV45</f>
        <v>0.40447416767715577</v>
      </c>
      <c r="DW50" s="538">
        <f t="shared" si="1479"/>
        <v>0.49925627623496749</v>
      </c>
      <c r="DX50" s="546">
        <f t="shared" ref="DX50:DY50" si="1480">DX48/DX45</f>
        <v>0.47792379751839209</v>
      </c>
      <c r="DY50" s="538">
        <f t="shared" si="1480"/>
        <v>0.19316887180429651</v>
      </c>
      <c r="DZ50" s="546">
        <f t="shared" ref="DZ50:EA50" si="1481">DZ48/DZ45</f>
        <v>0.38147960960659749</v>
      </c>
      <c r="EA50" s="538">
        <f t="shared" si="1481"/>
        <v>0.46519610879193535</v>
      </c>
      <c r="EB50" s="132">
        <f>EB48/EB45</f>
        <v>0.40381438073700254</v>
      </c>
      <c r="EC50" s="146">
        <f>SUM(DP50:EA50)/$EB$4</f>
        <v>0.43500641451589322</v>
      </c>
      <c r="ED50" s="546">
        <f t="shared" ref="ED50" si="1482">ED48/ED45</f>
        <v>0.45855246863060278</v>
      </c>
      <c r="EE50" s="174">
        <f t="shared" ref="EE50:EF50" si="1483">EE48/EE45</f>
        <v>0.45628312197785487</v>
      </c>
      <c r="EF50" s="175">
        <f t="shared" si="1483"/>
        <v>0.45772966841621565</v>
      </c>
      <c r="EG50" s="174">
        <f t="shared" ref="EG50:EH50" si="1484">EG48/EG45</f>
        <v>0.40510481208895438</v>
      </c>
      <c r="EH50" s="175">
        <f t="shared" si="1484"/>
        <v>0.43529678756606272</v>
      </c>
      <c r="EI50" s="538">
        <f t="shared" ref="EI50:EJ50" si="1485">EI48/EI45</f>
        <v>0.4360027569623674</v>
      </c>
      <c r="EJ50" s="546">
        <f t="shared" si="1485"/>
        <v>0.14344361417799739</v>
      </c>
      <c r="EK50" s="538">
        <f t="shared" ref="EK50:EL50" si="1486">EK48/EK45</f>
        <v>0.47521416858416854</v>
      </c>
      <c r="EL50" s="546">
        <f t="shared" si="1486"/>
        <v>0.47775907972172671</v>
      </c>
      <c r="EM50" s="538">
        <f t="shared" ref="EM50:EN50" si="1487">EM48/EM45</f>
        <v>0.39438543542119153</v>
      </c>
      <c r="EN50" s="546">
        <f t="shared" si="1487"/>
        <v>0.45981827928169389</v>
      </c>
      <c r="EO50" s="538">
        <f t="shared" ref="EO50" si="1488">EO48/EO45</f>
        <v>0.30496147733081375</v>
      </c>
      <c r="EP50" s="132">
        <f>EP48/EP45</f>
        <v>0.36795940041780589</v>
      </c>
      <c r="EQ50" s="146">
        <f>SUM(ED50:EO50)/$EP$4</f>
        <v>0.40871263917997086</v>
      </c>
      <c r="ER50" s="546">
        <f t="shared" ref="ER50:ES50" si="1489">ER48/ER45</f>
        <v>0.43326612228179284</v>
      </c>
      <c r="ES50" s="174">
        <f t="shared" si="1489"/>
        <v>0.43550802386695653</v>
      </c>
      <c r="ET50" s="175">
        <f t="shared" ref="ET50:EU50" si="1490">ET48/ET45</f>
        <v>0.43364474557666427</v>
      </c>
      <c r="EU50" s="174">
        <f t="shared" si="1490"/>
        <v>0.43231049694019957</v>
      </c>
      <c r="EV50" s="175">
        <f t="shared" ref="EV50" si="1491">EV48/EV45</f>
        <v>0.43884378590583273</v>
      </c>
      <c r="EW50" s="538">
        <f t="shared" ref="EW50:EX50" si="1492">EW48/EW45</f>
        <v>0.48470295690240706</v>
      </c>
      <c r="EX50" s="546">
        <f t="shared" si="1492"/>
        <v>0.42581317668656332</v>
      </c>
      <c r="EY50" s="538">
        <f t="shared" ref="EY50" si="1493">EY48/EY45</f>
        <v>0.3855972400884467</v>
      </c>
      <c r="EZ50" s="546">
        <f t="shared" ref="EZ50:FA50" si="1494">EZ48/EZ45</f>
        <v>0.16527040143745622</v>
      </c>
      <c r="FA50" s="538">
        <f t="shared" si="1494"/>
        <v>0.45080933547937163</v>
      </c>
      <c r="FB50" s="546">
        <f t="shared" ref="FB50:FC50" si="1495">FB48/FB45</f>
        <v>0.43422481738756252</v>
      </c>
      <c r="FC50" s="538">
        <f t="shared" si="1495"/>
        <v>0.41739555783295845</v>
      </c>
      <c r="FD50" s="132">
        <f>FD48/FD45</f>
        <v>0.37731573168175053</v>
      </c>
      <c r="FE50" s="146">
        <f>SUM(ER50:FC50)/$FD$4</f>
        <v>0.41144888836551763</v>
      </c>
      <c r="FF50" s="546">
        <f t="shared" ref="FF50:FG50" si="1496">FF48/FF45</f>
        <v>0.43917091877845671</v>
      </c>
      <c r="FG50" s="174">
        <f t="shared" si="1496"/>
        <v>0.44054689808494496</v>
      </c>
      <c r="FH50" s="175">
        <f t="shared" ref="FH50:FI50" si="1497">FH48/FH45</f>
        <v>0.43084646833266221</v>
      </c>
      <c r="FI50" s="174">
        <f t="shared" si="1497"/>
        <v>0.42713795900191703</v>
      </c>
      <c r="FJ50" s="175">
        <f t="shared" ref="FJ50:FK50" si="1498">FJ48/FJ45</f>
        <v>0.43881386646892628</v>
      </c>
      <c r="FK50" s="538">
        <f t="shared" si="1498"/>
        <v>0.47389181743815184</v>
      </c>
      <c r="FL50" s="546">
        <f t="shared" ref="FL50:FM50" si="1499">FL48/FL45</f>
        <v>0.34916683547220634</v>
      </c>
      <c r="FM50" s="538">
        <f t="shared" si="1499"/>
        <v>0.45328716494930354</v>
      </c>
      <c r="FN50" s="546">
        <f t="shared" ref="FN50:FO50" si="1500">FN48/FN45</f>
        <v>0.45911905436147288</v>
      </c>
      <c r="FO50" s="538">
        <f t="shared" si="1500"/>
        <v>0.15804395786956224</v>
      </c>
      <c r="FP50" s="546">
        <f t="shared" ref="FP50:FQ50" si="1501">FP48/FP45</f>
        <v>0.45350302010152105</v>
      </c>
      <c r="FQ50" s="538">
        <f t="shared" si="1501"/>
        <v>0.39763157183175402</v>
      </c>
      <c r="FR50" s="132">
        <f>FR48/FR45</f>
        <v>0.37560175989048089</v>
      </c>
      <c r="FS50" s="146">
        <f>SUM(FF50:FQ50)/$FR$4</f>
        <v>0.41009662772423994</v>
      </c>
      <c r="FT50" s="546">
        <f t="shared" ref="FT50" si="1502">FT48/FT45</f>
        <v>0.42488428800703615</v>
      </c>
      <c r="FU50" s="174"/>
      <c r="FV50" s="175"/>
      <c r="FW50" s="174"/>
      <c r="FX50" s="175"/>
      <c r="FY50" s="538"/>
      <c r="FZ50" s="546"/>
      <c r="GA50" s="538"/>
      <c r="GB50" s="546"/>
      <c r="GC50" s="538"/>
      <c r="GD50" s="546"/>
      <c r="GE50" s="538"/>
      <c r="GF50" s="132">
        <f>GF48/GF45</f>
        <v>0.42488428800703615</v>
      </c>
      <c r="GG50" s="146">
        <f>SUM(FT50:GE50)/$GF$4</f>
        <v>0.42488428800703615</v>
      </c>
      <c r="GH50" s="366">
        <f t="shared" si="1187"/>
        <v>0.1283046449509791</v>
      </c>
      <c r="GI50" s="1109">
        <f t="shared" si="1188"/>
        <v>0.42072410611979616</v>
      </c>
      <c r="GJ50" s="366">
        <f t="shared" si="1189"/>
        <v>2.2419015851636859E-3</v>
      </c>
      <c r="GK50" s="1098">
        <f t="shared" si="1190"/>
        <v>5.1744216080332516E-3</v>
      </c>
      <c r="GL50" s="366">
        <f t="shared" si="1191"/>
        <v>-1.8632782902922584E-3</v>
      </c>
      <c r="GM50" s="1098">
        <f t="shared" si="1192"/>
        <v>-4.2784017473383494E-3</v>
      </c>
      <c r="GN50" s="366">
        <f t="shared" si="1193"/>
        <v>-1.3342486364646966E-3</v>
      </c>
      <c r="GO50" s="1098">
        <f t="shared" si="1194"/>
        <v>-3.076824174798664E-3</v>
      </c>
      <c r="GP50" s="366">
        <f t="shared" si="1195"/>
        <v>6.533288965633155E-3</v>
      </c>
      <c r="GQ50" s="1098">
        <f t="shared" si="1196"/>
        <v>1.5112492090463602E-2</v>
      </c>
      <c r="GR50" s="366">
        <f t="shared" si="1197"/>
        <v>4.5859170996574328E-2</v>
      </c>
      <c r="GS50" s="1098">
        <f t="shared" si="1198"/>
        <v>0.10449998944821519</v>
      </c>
      <c r="GT50" s="366">
        <f t="shared" si="1199"/>
        <v>-5.8889780215843734E-2</v>
      </c>
      <c r="GU50" s="1155">
        <f t="shared" si="1200"/>
        <v>-0.12149663908013036</v>
      </c>
      <c r="GV50" s="366">
        <f t="shared" si="1201"/>
        <v>-4.0215936598116619E-2</v>
      </c>
      <c r="GW50" s="1098">
        <f t="shared" si="1202"/>
        <v>-9.4445026128722062E-2</v>
      </c>
      <c r="GX50" s="366">
        <f t="shared" si="1203"/>
        <v>-0.22032683865099048</v>
      </c>
      <c r="GY50" s="1098">
        <f t="shared" si="1204"/>
        <v>-0.57139111939819076</v>
      </c>
      <c r="GZ50" s="366">
        <f t="shared" si="1205"/>
        <v>0.28553893404191544</v>
      </c>
      <c r="HA50" s="1098">
        <f t="shared" si="1206"/>
        <v>1.7277076328151402</v>
      </c>
      <c r="HB50" s="366">
        <f t="shared" si="1207"/>
        <v>-1.6584518091809108E-2</v>
      </c>
      <c r="HC50" s="1098">
        <f t="shared" si="1208"/>
        <v>-3.6788319998240122E-2</v>
      </c>
      <c r="HD50" s="366">
        <f t="shared" si="1209"/>
        <v>-1.682925955460407E-2</v>
      </c>
      <c r="HE50" s="1098">
        <f t="shared" si="1210"/>
        <v>-3.8757019130906331E-2</v>
      </c>
      <c r="HF50" s="1245">
        <f t="shared" si="1211"/>
        <v>2.1775360945498257E-2</v>
      </c>
      <c r="HG50" s="1251">
        <f t="shared" si="1212"/>
        <v>5.2169603956860384E-2</v>
      </c>
      <c r="HH50" s="1245">
        <f t="shared" si="1213"/>
        <v>1.3759793064882508E-3</v>
      </c>
      <c r="HI50" s="1251">
        <f t="shared" si="1214"/>
        <v>3.1331293754957726E-3</v>
      </c>
      <c r="HJ50" s="1245">
        <f t="shared" si="1215"/>
        <v>-9.7004297522827465E-3</v>
      </c>
      <c r="HK50" s="1251">
        <f t="shared" si="1216"/>
        <v>-2.2019062657007604E-2</v>
      </c>
      <c r="HL50" s="1245">
        <f t="shared" si="1217"/>
        <v>-3.70850933074518E-3</v>
      </c>
      <c r="HM50" s="1251">
        <f t="shared" si="1218"/>
        <v>-8.6074961809407043E-3</v>
      </c>
      <c r="HN50" s="1245">
        <f t="shared" si="1219"/>
        <v>1.167590746700925E-2</v>
      </c>
      <c r="HO50" s="1251">
        <f t="shared" si="1220"/>
        <v>2.7335213883336571E-2</v>
      </c>
      <c r="HP50" s="1245">
        <f t="shared" si="1221"/>
        <v>3.5077950969225558E-2</v>
      </c>
      <c r="HQ50" s="1251">
        <f t="shared" si="1222"/>
        <v>7.9938109639727015E-2</v>
      </c>
      <c r="HR50" s="1245">
        <f t="shared" si="1223"/>
        <v>-0.1247249819659455</v>
      </c>
      <c r="HS50" s="1251">
        <f t="shared" si="1224"/>
        <v>-0.26319294272732091</v>
      </c>
      <c r="HT50" s="1245">
        <f t="shared" si="1225"/>
        <v>0.10412032947709721</v>
      </c>
      <c r="HU50" s="1251">
        <f t="shared" si="1226"/>
        <v>0.29819650350322341</v>
      </c>
      <c r="HV50" s="1245">
        <f t="shared" si="1227"/>
        <v>5.8318894121693332E-3</v>
      </c>
      <c r="HW50" s="1251">
        <f t="shared" si="1228"/>
        <v>1.2865772214886301E-2</v>
      </c>
      <c r="HX50" s="1245">
        <f t="shared" si="1229"/>
        <v>-0.30107509649191067</v>
      </c>
      <c r="HY50" s="1251">
        <f t="shared" si="1230"/>
        <v>-0.6557669380780452</v>
      </c>
      <c r="HZ50" s="1245">
        <f t="shared" si="1231"/>
        <v>0.29545906223195884</v>
      </c>
      <c r="IA50" s="1251">
        <f t="shared" si="1232"/>
        <v>1.8694739502525546</v>
      </c>
      <c r="IB50" s="1245">
        <f t="shared" si="1233"/>
        <v>-5.5871448269767032E-2</v>
      </c>
      <c r="IC50" s="1251">
        <f t="shared" si="1234"/>
        <v>-0.12319972699908298</v>
      </c>
      <c r="ID50" s="1245">
        <f t="shared" si="1235"/>
        <v>2.7252716175282132E-2</v>
      </c>
      <c r="IE50" s="1251">
        <f t="shared" si="1236"/>
        <v>6.8537606432351683E-2</v>
      </c>
      <c r="IF50" s="1245">
        <f t="shared" si="1237"/>
        <v>-0.42488428800703615</v>
      </c>
      <c r="IG50" s="1251">
        <f t="shared" si="1238"/>
        <v>-1</v>
      </c>
      <c r="IH50" s="1245">
        <f t="shared" si="1239"/>
        <v>0</v>
      </c>
      <c r="II50" s="1251" t="e">
        <f t="shared" si="1240"/>
        <v>#DIV/0!</v>
      </c>
      <c r="IJ50" s="1245">
        <f t="shared" si="1241"/>
        <v>0</v>
      </c>
      <c r="IK50" s="1251" t="e">
        <f t="shared" si="1242"/>
        <v>#DIV/0!</v>
      </c>
      <c r="IL50" s="1245">
        <f t="shared" si="1243"/>
        <v>0</v>
      </c>
      <c r="IM50" s="1251" t="e">
        <f t="shared" si="1244"/>
        <v>#DIV/0!</v>
      </c>
      <c r="IN50" s="1245">
        <f t="shared" si="1245"/>
        <v>0</v>
      </c>
      <c r="IO50" s="1251" t="e">
        <f t="shared" si="1246"/>
        <v>#DIV/0!</v>
      </c>
      <c r="IP50" s="1245">
        <f t="shared" si="1247"/>
        <v>0</v>
      </c>
      <c r="IQ50" s="1251" t="e">
        <f t="shared" si="1248"/>
        <v>#DIV/0!</v>
      </c>
      <c r="IR50" s="1245">
        <f t="shared" si="1249"/>
        <v>0</v>
      </c>
      <c r="IS50" s="1251" t="e">
        <f t="shared" si="1250"/>
        <v>#DIV/0!</v>
      </c>
      <c r="IT50" s="1245">
        <f t="shared" si="1251"/>
        <v>0</v>
      </c>
      <c r="IU50" s="1251" t="e">
        <f t="shared" si="1252"/>
        <v>#DIV/0!</v>
      </c>
      <c r="IV50" s="1245">
        <f t="shared" si="1253"/>
        <v>0</v>
      </c>
      <c r="IW50" s="1251" t="e">
        <f t="shared" si="1254"/>
        <v>#DIV/0!</v>
      </c>
      <c r="IX50" s="1245">
        <f t="shared" si="1255"/>
        <v>0</v>
      </c>
      <c r="IY50" s="1251" t="e">
        <f t="shared" si="1256"/>
        <v>#DIV/0!</v>
      </c>
      <c r="IZ50" s="1245">
        <f t="shared" si="1257"/>
        <v>0</v>
      </c>
      <c r="JA50" s="1304" t="e">
        <f t="shared" si="1258"/>
        <v>#DIV/0!</v>
      </c>
      <c r="JB50" s="175">
        <f t="shared" si="1259"/>
        <v>0.43917091877845671</v>
      </c>
      <c r="JC50" s="891">
        <f t="shared" si="1260"/>
        <v>0.42488428800703615</v>
      </c>
      <c r="JD50" s="577">
        <f>(JC50-JB50)*100</f>
        <v>-1.4286630771420561</v>
      </c>
      <c r="JE50" s="101">
        <f>IF(ISERROR((JD50/JB50)/100),0,(JD50/JB50)/100)</f>
        <v>-3.2530912591294703E-2</v>
      </c>
      <c r="JF50" s="1177"/>
      <c r="JG50" s="1" t="str">
        <f t="shared" si="1262"/>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63"/>
        <v>0.34749772691299174</v>
      </c>
      <c r="JT50" s="265">
        <f t="shared" si="1263"/>
        <v>0.38162622581033506</v>
      </c>
      <c r="JU50" s="265">
        <f t="shared" si="1263"/>
        <v>0.38120443324751174</v>
      </c>
      <c r="JV50" s="265">
        <f t="shared" si="1263"/>
        <v>0.41376357709130496</v>
      </c>
      <c r="JW50" s="265">
        <f t="shared" si="1263"/>
        <v>0.41007331280949383</v>
      </c>
      <c r="JX50" s="265">
        <f t="shared" si="1263"/>
        <v>0.1090027964615671</v>
      </c>
      <c r="JY50" s="265">
        <f t="shared" si="1263"/>
        <v>0.44854634205400062</v>
      </c>
      <c r="JZ50" s="265">
        <f t="shared" si="1263"/>
        <v>0.44414391013359522</v>
      </c>
      <c r="KA50" s="265">
        <f t="shared" si="1263"/>
        <v>0.39290583624576592</v>
      </c>
      <c r="KB50" s="265">
        <f t="shared" si="1263"/>
        <v>0.40433458044897463</v>
      </c>
      <c r="KC50" s="265">
        <f t="shared" si="1263"/>
        <v>0.39696153846555315</v>
      </c>
      <c r="KD50" s="265">
        <f t="shared" si="1263"/>
        <v>0.43682233655593361</v>
      </c>
      <c r="KE50" s="265">
        <f t="shared" si="1264"/>
        <v>0.37469381055344114</v>
      </c>
      <c r="KF50" s="265">
        <f t="shared" si="1264"/>
        <v>0.36404995239386395</v>
      </c>
      <c r="KG50" s="265">
        <f t="shared" si="1264"/>
        <v>0.39818682100942093</v>
      </c>
      <c r="KH50" s="265">
        <f t="shared" si="1264"/>
        <v>0.29480296428057762</v>
      </c>
      <c r="KI50" s="265">
        <f t="shared" si="1264"/>
        <v>0.34871368400754271</v>
      </c>
      <c r="KJ50" s="265">
        <f t="shared" si="1264"/>
        <v>0.37168217445385709</v>
      </c>
      <c r="KK50" s="265">
        <f t="shared" si="1264"/>
        <v>0.12839379839573162</v>
      </c>
      <c r="KL50" s="265">
        <f t="shared" si="1264"/>
        <v>0.37939499744213473</v>
      </c>
      <c r="KM50" s="265">
        <f t="shared" si="1264"/>
        <v>0.35122615916502953</v>
      </c>
      <c r="KN50" s="265">
        <f t="shared" si="1264"/>
        <v>0.42969549911936383</v>
      </c>
      <c r="KO50" s="265">
        <f t="shared" si="1264"/>
        <v>0.23592673769166653</v>
      </c>
      <c r="KP50" s="265">
        <f t="shared" si="1264"/>
        <v>0.29479459350006015</v>
      </c>
      <c r="KQ50" s="662">
        <f t="shared" si="1265"/>
        <v>0.35177165543275707</v>
      </c>
      <c r="KR50" s="662">
        <f t="shared" si="1265"/>
        <v>0.36024328327478439</v>
      </c>
      <c r="KS50" s="662">
        <f t="shared" si="1265"/>
        <v>0.35550300397847495</v>
      </c>
      <c r="KT50" s="662">
        <f t="shared" si="1265"/>
        <v>0.36231537435325778</v>
      </c>
      <c r="KU50" s="662">
        <f t="shared" si="1265"/>
        <v>0.37249069799926604</v>
      </c>
      <c r="KV50" s="662">
        <f t="shared" si="1265"/>
        <v>0.34116868374782694</v>
      </c>
      <c r="KW50" s="662">
        <f t="shared" si="1265"/>
        <v>0.1115973131895532</v>
      </c>
      <c r="KX50" s="662">
        <f t="shared" si="1265"/>
        <v>0.38171752824395239</v>
      </c>
      <c r="KY50" s="662">
        <f t="shared" si="1265"/>
        <v>0.389465395389967</v>
      </c>
      <c r="KZ50" s="662">
        <f t="shared" si="1265"/>
        <v>0.34060676046681465</v>
      </c>
      <c r="LA50" s="662">
        <f t="shared" si="1265"/>
        <v>0.31898494172056546</v>
      </c>
      <c r="LB50" s="662">
        <f t="shared" si="1265"/>
        <v>0.12629253376281391</v>
      </c>
      <c r="LC50" s="754">
        <f t="shared" si="1266"/>
        <v>0.35798199124050728</v>
      </c>
      <c r="LD50" s="754">
        <f t="shared" si="1266"/>
        <v>0.35009439447202656</v>
      </c>
      <c r="LE50" s="754">
        <f t="shared" si="1266"/>
        <v>0.33994013462214884</v>
      </c>
      <c r="LF50" s="754">
        <f t="shared" si="1266"/>
        <v>0.32448055977057194</v>
      </c>
      <c r="LG50" s="754">
        <f t="shared" si="1266"/>
        <v>0.33404561903349567</v>
      </c>
      <c r="LH50" s="754">
        <f t="shared" si="1266"/>
        <v>0.36945939073145784</v>
      </c>
      <c r="LI50" s="754">
        <f t="shared" si="1266"/>
        <v>0.11228386714602694</v>
      </c>
      <c r="LJ50" s="754">
        <f t="shared" si="1266"/>
        <v>0.36966738495900592</v>
      </c>
      <c r="LK50" s="754">
        <f t="shared" si="1266"/>
        <v>0.30322151536271108</v>
      </c>
      <c r="LL50" s="754">
        <f t="shared" si="1266"/>
        <v>0.42644228818244767</v>
      </c>
      <c r="LM50" s="754">
        <f t="shared" si="1266"/>
        <v>0.31651519886082274</v>
      </c>
      <c r="LN50" s="754">
        <f t="shared" si="1266"/>
        <v>0.3411468348179717</v>
      </c>
      <c r="LO50" s="804">
        <f t="shared" si="1267"/>
        <v>0.32412800767051542</v>
      </c>
      <c r="LP50" s="804">
        <f t="shared" si="1267"/>
        <v>0.33740128350247461</v>
      </c>
      <c r="LQ50" s="804">
        <f t="shared" si="1267"/>
        <v>0.28345304343562916</v>
      </c>
      <c r="LR50" s="804">
        <f t="shared" si="1267"/>
        <v>0.35148824297009063</v>
      </c>
      <c r="LS50" s="804">
        <f t="shared" si="1267"/>
        <v>0.36962616301237411</v>
      </c>
      <c r="LT50" s="804">
        <f t="shared" si="1267"/>
        <v>0.37110329917386081</v>
      </c>
      <c r="LU50" s="804">
        <f t="shared" si="1267"/>
        <v>0.38662676365100973</v>
      </c>
      <c r="LV50" s="804">
        <f t="shared" si="1267"/>
        <v>0.13634480257515244</v>
      </c>
      <c r="LW50" s="804">
        <f t="shared" si="1267"/>
        <v>0.36945163960405486</v>
      </c>
      <c r="LX50" s="804">
        <f t="shared" si="1267"/>
        <v>0.44661576326373004</v>
      </c>
      <c r="LY50" s="804">
        <f t="shared" si="1267"/>
        <v>0.45915847110167618</v>
      </c>
      <c r="LZ50" s="804">
        <f t="shared" si="1267"/>
        <v>0.36436812749682207</v>
      </c>
      <c r="MA50" s="979">
        <f t="shared" si="1268"/>
        <v>0.47119438662790852</v>
      </c>
      <c r="MB50" s="979">
        <f t="shared" si="1268"/>
        <v>0.4684231372986411</v>
      </c>
      <c r="MC50" s="979">
        <f t="shared" si="1268"/>
        <v>0.46324894477075407</v>
      </c>
      <c r="MD50" s="979">
        <f t="shared" si="1268"/>
        <v>0.46518658128774593</v>
      </c>
      <c r="ME50" s="979">
        <f t="shared" si="1268"/>
        <v>0.45633835992194505</v>
      </c>
      <c r="MF50" s="979">
        <f t="shared" si="1268"/>
        <v>0.46416356998997155</v>
      </c>
      <c r="MG50" s="979">
        <f t="shared" si="1268"/>
        <v>0.12932753237968911</v>
      </c>
      <c r="MH50" s="979">
        <f t="shared" si="1268"/>
        <v>0.48226899940847823</v>
      </c>
      <c r="MI50" s="979">
        <f t="shared" si="1268"/>
        <v>0.49138708418786076</v>
      </c>
      <c r="MJ50" s="979">
        <f t="shared" si="1268"/>
        <v>0.4526704246890752</v>
      </c>
      <c r="MK50" s="979">
        <f t="shared" si="1268"/>
        <v>0.40620683734747492</v>
      </c>
      <c r="ML50" s="979">
        <f t="shared" si="1268"/>
        <v>0.43263746758119676</v>
      </c>
      <c r="MM50" s="1001">
        <f t="shared" si="1269"/>
        <v>0.46721604631737595</v>
      </c>
      <c r="MN50" s="1001">
        <f t="shared" si="1269"/>
        <v>0.48319851946419506</v>
      </c>
      <c r="MO50" s="1001">
        <f t="shared" si="1269"/>
        <v>0.46654206543665161</v>
      </c>
      <c r="MP50" s="1001">
        <f t="shared" si="1269"/>
        <v>0.45790056624113634</v>
      </c>
      <c r="MQ50" s="1001">
        <f t="shared" si="1269"/>
        <v>0.45196669630853525</v>
      </c>
      <c r="MR50" s="1001">
        <f t="shared" si="1269"/>
        <v>0.47175424878947969</v>
      </c>
      <c r="MS50" s="1001">
        <f t="shared" si="1269"/>
        <v>0.40447416767715577</v>
      </c>
      <c r="MT50" s="1001">
        <f t="shared" si="1269"/>
        <v>0.49925627623496749</v>
      </c>
      <c r="MU50" s="1001">
        <f t="shared" si="1269"/>
        <v>0.47792379751839209</v>
      </c>
      <c r="MV50" s="1001">
        <f t="shared" si="1269"/>
        <v>0.19316887180429651</v>
      </c>
      <c r="MW50" s="1001">
        <f t="shared" si="1269"/>
        <v>0.38147960960659749</v>
      </c>
      <c r="MX50" s="1001">
        <f t="shared" si="1269"/>
        <v>0.46519610879193535</v>
      </c>
      <c r="MY50" s="1041">
        <f t="shared" si="1270"/>
        <v>0.45855246863060278</v>
      </c>
      <c r="MZ50" s="1041">
        <f t="shared" si="1270"/>
        <v>0.45628312197785487</v>
      </c>
      <c r="NA50" s="1041">
        <f t="shared" si="1270"/>
        <v>0.45772966841621565</v>
      </c>
      <c r="NB50" s="1041">
        <f t="shared" si="1270"/>
        <v>0.40510481208895438</v>
      </c>
      <c r="NC50" s="1041">
        <f t="shared" si="1270"/>
        <v>0.43529678756606272</v>
      </c>
      <c r="ND50" s="1041">
        <f t="shared" si="1270"/>
        <v>0.4360027569623674</v>
      </c>
      <c r="NE50" s="1041">
        <f t="shared" si="1270"/>
        <v>0.14344361417799739</v>
      </c>
      <c r="NF50" s="1041">
        <f t="shared" si="1270"/>
        <v>0.47521416858416854</v>
      </c>
      <c r="NG50" s="1041">
        <f t="shared" si="1270"/>
        <v>0.47775907972172671</v>
      </c>
      <c r="NH50" s="1041">
        <f t="shared" si="1270"/>
        <v>0.39438543542119153</v>
      </c>
      <c r="NI50" s="1041">
        <f t="shared" si="1270"/>
        <v>0.45981827928169389</v>
      </c>
      <c r="NJ50" s="1041">
        <f t="shared" si="1270"/>
        <v>0.30496147733081375</v>
      </c>
      <c r="NK50" s="1128">
        <f t="shared" si="1271"/>
        <v>0.43326612228179284</v>
      </c>
      <c r="NL50" s="1128">
        <f t="shared" si="1271"/>
        <v>0.43550802386695653</v>
      </c>
      <c r="NM50" s="1128">
        <f t="shared" si="1271"/>
        <v>0.43364474557666427</v>
      </c>
      <c r="NN50" s="1128">
        <f t="shared" si="1271"/>
        <v>0.43231049694019957</v>
      </c>
      <c r="NO50" s="1128">
        <f t="shared" si="1271"/>
        <v>0.43884378590583273</v>
      </c>
      <c r="NP50" s="1128">
        <f t="shared" si="1271"/>
        <v>0.48470295690240706</v>
      </c>
      <c r="NQ50" s="1128">
        <f t="shared" si="1271"/>
        <v>0.42581317668656332</v>
      </c>
      <c r="NR50" s="1128">
        <f t="shared" si="1271"/>
        <v>0.3855972400884467</v>
      </c>
      <c r="NS50" s="1128">
        <f t="shared" si="1271"/>
        <v>0.16527040143745622</v>
      </c>
      <c r="NT50" s="1128">
        <f t="shared" si="1271"/>
        <v>0.45080933547937163</v>
      </c>
      <c r="NU50" s="1128">
        <f t="shared" si="1271"/>
        <v>0.43422481738756252</v>
      </c>
      <c r="NV50" s="1128">
        <f t="shared" si="1271"/>
        <v>0.41739555783295845</v>
      </c>
      <c r="NW50" s="1213">
        <f t="shared" si="1272"/>
        <v>0.43917091877845671</v>
      </c>
      <c r="NX50" s="1213">
        <f t="shared" si="1272"/>
        <v>0.44054689808494496</v>
      </c>
      <c r="NY50" s="1213">
        <f t="shared" si="1272"/>
        <v>0.43084646833266221</v>
      </c>
      <c r="NZ50" s="1213">
        <f t="shared" si="1272"/>
        <v>0.42713795900191703</v>
      </c>
      <c r="OA50" s="1213">
        <f t="shared" si="1272"/>
        <v>0.43881386646892628</v>
      </c>
      <c r="OB50" s="1213">
        <f t="shared" si="1272"/>
        <v>0.47389181743815184</v>
      </c>
      <c r="OC50" s="1213">
        <f t="shared" si="1272"/>
        <v>0.34916683547220634</v>
      </c>
      <c r="OD50" s="1213">
        <f t="shared" si="1272"/>
        <v>0.45328716494930354</v>
      </c>
      <c r="OE50" s="1213">
        <f t="shared" si="1272"/>
        <v>0.45911905436147288</v>
      </c>
      <c r="OF50" s="1213">
        <f t="shared" si="1272"/>
        <v>0.15804395786956224</v>
      </c>
      <c r="OG50" s="1213">
        <f t="shared" si="1272"/>
        <v>0.45350302010152105</v>
      </c>
      <c r="OH50" s="1213">
        <f t="shared" si="1272"/>
        <v>0.39763157183175402</v>
      </c>
      <c r="OI50" s="1283">
        <f t="shared" si="1273"/>
        <v>0.42488428800703615</v>
      </c>
      <c r="OJ50" s="1283">
        <f t="shared" si="1274"/>
        <v>0</v>
      </c>
      <c r="OK50" s="1283">
        <f t="shared" si="1274"/>
        <v>0</v>
      </c>
      <c r="OL50" s="1283">
        <f t="shared" si="1274"/>
        <v>0</v>
      </c>
      <c r="OM50" s="1283">
        <f t="shared" si="1274"/>
        <v>0</v>
      </c>
      <c r="ON50" s="1283">
        <f t="shared" si="1274"/>
        <v>0</v>
      </c>
      <c r="OO50" s="1283">
        <f t="shared" si="1275"/>
        <v>0</v>
      </c>
      <c r="OP50" s="1283">
        <f t="shared" si="1275"/>
        <v>0</v>
      </c>
      <c r="OQ50" s="1283">
        <f t="shared" si="1275"/>
        <v>0</v>
      </c>
      <c r="OR50" s="1283">
        <f t="shared" si="1275"/>
        <v>0</v>
      </c>
      <c r="OS50" s="1283">
        <f t="shared" si="1275"/>
        <v>0</v>
      </c>
      <c r="OT50" s="1283">
        <f t="shared" si="1275"/>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1"/>
      <c r="GJ51" s="305"/>
      <c r="GK51" s="1101"/>
      <c r="GL51" s="305"/>
      <c r="GM51" s="1101"/>
      <c r="GN51" s="305"/>
      <c r="GO51" s="1101"/>
      <c r="GP51" s="305"/>
      <c r="GQ51" s="1101"/>
      <c r="GR51" s="305"/>
      <c r="GS51" s="1101"/>
      <c r="GT51" s="305"/>
      <c r="GU51" s="1158"/>
      <c r="GV51" s="305"/>
      <c r="GW51" s="1101"/>
      <c r="GX51" s="305"/>
      <c r="GY51" s="1101"/>
      <c r="GZ51" s="305"/>
      <c r="HA51" s="1101"/>
      <c r="HB51" s="305"/>
      <c r="HC51" s="1101"/>
      <c r="HD51" s="305"/>
      <c r="HE51" s="1101"/>
      <c r="HF51" s="1246"/>
      <c r="HG51" s="1254"/>
      <c r="HH51" s="1246"/>
      <c r="HI51" s="1254"/>
      <c r="HJ51" s="1246"/>
      <c r="HK51" s="1254"/>
      <c r="HL51" s="1246"/>
      <c r="HM51" s="1254"/>
      <c r="HN51" s="1246"/>
      <c r="HO51" s="1254"/>
      <c r="HP51" s="1246"/>
      <c r="HQ51" s="1254"/>
      <c r="HR51" s="1246"/>
      <c r="HS51" s="1254"/>
      <c r="HT51" s="1246"/>
      <c r="HU51" s="1254"/>
      <c r="HV51" s="1246"/>
      <c r="HW51" s="1254"/>
      <c r="HX51" s="1246"/>
      <c r="HY51" s="1254"/>
      <c r="HZ51" s="1246"/>
      <c r="IA51" s="1254"/>
      <c r="IB51" s="1246"/>
      <c r="IC51" s="1254"/>
      <c r="ID51" s="1246"/>
      <c r="IE51" s="1254"/>
      <c r="IF51" s="1246"/>
      <c r="IG51" s="1254"/>
      <c r="IH51" s="1246"/>
      <c r="II51" s="1254"/>
      <c r="IJ51" s="1246"/>
      <c r="IK51" s="1254"/>
      <c r="IL51" s="1246"/>
      <c r="IM51" s="1254"/>
      <c r="IN51" s="1246"/>
      <c r="IO51" s="1254"/>
      <c r="IP51" s="1246"/>
      <c r="IQ51" s="1254"/>
      <c r="IR51" s="1246"/>
      <c r="IS51" s="1254"/>
      <c r="IT51" s="1246"/>
      <c r="IU51" s="1254"/>
      <c r="IV51" s="1246"/>
      <c r="IW51" s="1254"/>
      <c r="IX51" s="1246"/>
      <c r="IY51" s="1254"/>
      <c r="IZ51" s="1246"/>
      <c r="JA51" s="1309"/>
      <c r="JB51" s="1246"/>
      <c r="JC51" s="885"/>
      <c r="JD51" s="106"/>
      <c r="JE51" s="107"/>
      <c r="JF51" s="1180"/>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3"/>
      <c r="NL51" s="1123"/>
      <c r="NM51" s="1123"/>
      <c r="NN51" s="1123"/>
      <c r="NO51" s="1123"/>
      <c r="NP51" s="1123"/>
      <c r="NQ51" s="1123"/>
      <c r="NR51" s="1123"/>
      <c r="NS51" s="1123"/>
      <c r="NT51" s="1123"/>
      <c r="NU51" s="1123"/>
      <c r="NV51" s="1123"/>
      <c r="NW51" s="1208"/>
      <c r="NX51" s="1208"/>
      <c r="NY51" s="1208"/>
      <c r="NZ51" s="1208"/>
      <c r="OA51" s="1208"/>
      <c r="OB51" s="1208"/>
      <c r="OC51" s="1208"/>
      <c r="OD51" s="1208"/>
      <c r="OE51" s="1208"/>
      <c r="OF51" s="1208"/>
      <c r="OG51" s="1208"/>
      <c r="OH51" s="1208"/>
      <c r="OI51" s="1278"/>
      <c r="OJ51" s="1278"/>
      <c r="OK51" s="1278"/>
      <c r="OL51" s="1278"/>
      <c r="OM51" s="1278"/>
      <c r="ON51" s="1278"/>
      <c r="OO51" s="1278"/>
      <c r="OP51" s="1278"/>
      <c r="OQ51" s="1278"/>
      <c r="OR51" s="1278"/>
      <c r="OS51" s="1278"/>
      <c r="OT51" s="1278"/>
    </row>
    <row r="52" spans="1:410" x14ac:dyDescent="0.3">
      <c r="B52" s="50">
        <v>8.1</v>
      </c>
      <c r="E52" s="1334" t="s">
        <v>63</v>
      </c>
      <c r="F52" s="1334"/>
      <c r="G52" s="1335"/>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03">SUM(AN53:AN63)</f>
        <v>101</v>
      </c>
      <c r="AO52" s="70">
        <f t="shared" si="1503"/>
        <v>99</v>
      </c>
      <c r="AP52" s="543">
        <f t="shared" si="1503"/>
        <v>122</v>
      </c>
      <c r="AQ52" s="70">
        <f t="shared" si="1503"/>
        <v>119</v>
      </c>
      <c r="AR52" s="543">
        <f t="shared" si="1503"/>
        <v>116</v>
      </c>
      <c r="AS52" s="70">
        <f t="shared" si="1503"/>
        <v>151</v>
      </c>
      <c r="AT52" s="543">
        <f t="shared" si="1503"/>
        <v>117</v>
      </c>
      <c r="AU52" s="70">
        <f t="shared" si="1503"/>
        <v>99</v>
      </c>
      <c r="AV52" s="118">
        <f t="shared" ref="AV52:AV65" si="1504">SUM(AJ52:AU52)</f>
        <v>1337</v>
      </c>
      <c r="AW52" s="150">
        <f t="shared" ref="AW52:AW65" si="1505">SUM(AJ52:AU52)/$AV$4</f>
        <v>111.41666666666667</v>
      </c>
      <c r="AX52" s="345">
        <f t="shared" ref="AX52:BC52" si="1506">SUM(AX53:AX63)</f>
        <v>88</v>
      </c>
      <c r="AY52" s="70">
        <f t="shared" si="1506"/>
        <v>121</v>
      </c>
      <c r="AZ52" s="29">
        <f t="shared" si="1506"/>
        <v>93</v>
      </c>
      <c r="BA52" s="70">
        <f t="shared" si="1506"/>
        <v>17</v>
      </c>
      <c r="BB52" s="29">
        <f t="shared" si="1506"/>
        <v>9</v>
      </c>
      <c r="BC52" s="70">
        <f t="shared" si="1506"/>
        <v>17</v>
      </c>
      <c r="BD52" s="543">
        <f t="shared" ref="BD52:BI52" si="1507">SUM(BD53:BD63)</f>
        <v>10</v>
      </c>
      <c r="BE52" s="70">
        <f t="shared" si="1507"/>
        <v>20</v>
      </c>
      <c r="BF52" s="543">
        <f t="shared" si="1507"/>
        <v>23</v>
      </c>
      <c r="BG52" s="70">
        <f t="shared" si="1507"/>
        <v>23</v>
      </c>
      <c r="BH52" s="543">
        <f t="shared" si="1507"/>
        <v>15</v>
      </c>
      <c r="BI52" s="70">
        <f t="shared" si="1507"/>
        <v>14</v>
      </c>
      <c r="BJ52" s="118">
        <f t="shared" ref="BJ52:BJ65" si="1508">SUM(AX52:BI52)</f>
        <v>450</v>
      </c>
      <c r="BK52" s="150">
        <f t="shared" ref="BK52:BK65" si="1509">SUM(AX52:BI52)/$BJ$4</f>
        <v>37.5</v>
      </c>
      <c r="BL52" s="345">
        <f t="shared" ref="BL52:BP52" si="1510">SUM(BL53:BL63)</f>
        <v>20</v>
      </c>
      <c r="BM52" s="70">
        <f t="shared" ref="BM52:BN52" si="1511">SUM(BM53:BM63)</f>
        <v>22</v>
      </c>
      <c r="BN52" s="29">
        <f t="shared" si="1511"/>
        <v>20</v>
      </c>
      <c r="BO52" s="70">
        <f t="shared" si="1510"/>
        <v>16</v>
      </c>
      <c r="BP52" s="29">
        <f t="shared" si="1510"/>
        <v>19</v>
      </c>
      <c r="BQ52" s="70">
        <f t="shared" ref="BQ52:BR52" si="1512">SUM(BQ53:BQ63)</f>
        <v>14</v>
      </c>
      <c r="BR52" s="543">
        <f t="shared" si="1512"/>
        <v>17</v>
      </c>
      <c r="BS52" s="70">
        <f t="shared" ref="BS52:BT52" si="1513">SUM(BS53:BS63)</f>
        <v>28</v>
      </c>
      <c r="BT52" s="543">
        <f t="shared" si="1513"/>
        <v>33</v>
      </c>
      <c r="BU52" s="543">
        <f t="shared" ref="BU52" si="1514">SUM(BU53:BU63)</f>
        <v>31</v>
      </c>
      <c r="BV52" s="543">
        <f t="shared" ref="BV52:BW52" si="1515">SUM(BV53:BV63)</f>
        <v>43</v>
      </c>
      <c r="BW52" s="543">
        <f t="shared" si="1515"/>
        <v>33</v>
      </c>
      <c r="BX52" s="118">
        <f t="shared" ref="BX52:BX65" si="1516">SUM(BL52:BW52)</f>
        <v>296</v>
      </c>
      <c r="BY52" s="150">
        <f t="shared" ref="BY52:BY65" si="1517">SUM(BL52:BW52)/$BX$4</f>
        <v>24.666666666666668</v>
      </c>
      <c r="BZ52" s="543">
        <f t="shared" ref="BZ52:CA52" si="1518">SUM(BZ53:BZ63)</f>
        <v>29</v>
      </c>
      <c r="CA52" s="70">
        <f t="shared" si="1518"/>
        <v>25</v>
      </c>
      <c r="CB52" s="29">
        <f t="shared" ref="CB52:CC52" si="1519">SUM(CB53:CB63)</f>
        <v>20</v>
      </c>
      <c r="CC52" s="70">
        <f t="shared" si="1519"/>
        <v>19</v>
      </c>
      <c r="CD52" s="29">
        <f t="shared" ref="CD52:CE52" si="1520">SUM(CD53:CD63)</f>
        <v>18</v>
      </c>
      <c r="CE52" s="70">
        <f t="shared" si="1520"/>
        <v>18</v>
      </c>
      <c r="CF52" s="543">
        <f t="shared" ref="CF52:CG52" si="1521">SUM(CF53:CF63)</f>
        <v>18</v>
      </c>
      <c r="CG52" s="70">
        <f t="shared" si="1521"/>
        <v>24</v>
      </c>
      <c r="CH52" s="543">
        <f t="shared" ref="CH52:CI52" si="1522">SUM(CH53:CH63)</f>
        <v>30</v>
      </c>
      <c r="CI52" s="543">
        <f t="shared" si="1522"/>
        <v>20</v>
      </c>
      <c r="CJ52" s="543">
        <f t="shared" ref="CJ52:CK52" si="1523">SUM(CJ53:CJ63)</f>
        <v>19</v>
      </c>
      <c r="CK52" s="543">
        <f t="shared" si="1523"/>
        <v>14</v>
      </c>
      <c r="CL52" s="118">
        <f t="shared" ref="CL52:CL65" si="1524">SUM(BZ52:CK52)</f>
        <v>254</v>
      </c>
      <c r="CM52" s="150">
        <f t="shared" ref="CM52:CM65" si="1525">SUM(BZ52:CK52)/$CL$4</f>
        <v>21.166666666666668</v>
      </c>
      <c r="CN52" s="543">
        <f t="shared" ref="CN52:CO52" si="1526">SUM(CN53:CN63)</f>
        <v>19</v>
      </c>
      <c r="CO52" s="70">
        <f t="shared" si="1526"/>
        <v>23</v>
      </c>
      <c r="CP52" s="29">
        <f t="shared" ref="CP52:CQ52" si="1527">SUM(CP53:CP63)</f>
        <v>22</v>
      </c>
      <c r="CQ52" s="70">
        <f t="shared" si="1527"/>
        <v>17</v>
      </c>
      <c r="CR52" s="29">
        <f t="shared" ref="CR52:CS52" si="1528">SUM(CR53:CR63)</f>
        <v>14</v>
      </c>
      <c r="CS52" s="70">
        <f t="shared" si="1528"/>
        <v>9</v>
      </c>
      <c r="CT52" s="543">
        <f t="shared" ref="CT52:CU52" si="1529">SUM(CT53:CT63)</f>
        <v>18</v>
      </c>
      <c r="CU52" s="70">
        <f t="shared" si="1529"/>
        <v>26</v>
      </c>
      <c r="CV52" s="920">
        <f t="shared" ref="CV52:CX52" si="1530">SUM(CV53:CV63)</f>
        <v>17</v>
      </c>
      <c r="CW52" s="921">
        <f t="shared" si="1530"/>
        <v>20</v>
      </c>
      <c r="CX52" s="920">
        <f t="shared" si="1530"/>
        <v>18</v>
      </c>
      <c r="CY52" s="922">
        <f t="shared" ref="CY52" si="1531">SUM(CY53:CY63)</f>
        <v>10</v>
      </c>
      <c r="CZ52" s="923">
        <f t="shared" ref="CZ52:CZ65" si="1532">SUM(CN52:CY52)</f>
        <v>213</v>
      </c>
      <c r="DA52" s="924">
        <f t="shared" ref="DA52:DA65" si="1533">SUM(CN52:CY52)/$CZ$4</f>
        <v>17.75</v>
      </c>
      <c r="DB52" s="940">
        <f t="shared" ref="DB52:DC52" si="1534">SUM(DB53:DB63)</f>
        <v>15</v>
      </c>
      <c r="DC52" s="941">
        <f t="shared" si="1534"/>
        <v>14</v>
      </c>
      <c r="DD52" s="942">
        <f t="shared" ref="DD52:DE52" si="1535">SUM(DD53:DD63)</f>
        <v>14</v>
      </c>
      <c r="DE52" s="941">
        <f t="shared" si="1535"/>
        <v>13</v>
      </c>
      <c r="DF52" s="942">
        <f t="shared" ref="DF52:DG52" si="1536">SUM(DF53:DF63)</f>
        <v>15</v>
      </c>
      <c r="DG52" s="941">
        <f t="shared" si="1536"/>
        <v>5</v>
      </c>
      <c r="DH52" s="940">
        <f t="shared" ref="DH52:DI52" si="1537">SUM(DH53:DH63)</f>
        <v>15</v>
      </c>
      <c r="DI52" s="941">
        <f t="shared" si="1537"/>
        <v>12</v>
      </c>
      <c r="DJ52" s="940">
        <f t="shared" ref="DJ52:DK52" si="1538">SUM(DJ53:DJ63)</f>
        <v>13</v>
      </c>
      <c r="DK52" s="941">
        <f t="shared" si="1538"/>
        <v>12</v>
      </c>
      <c r="DL52" s="940">
        <f t="shared" ref="DL52:DM52" si="1539">SUM(DL53:DL63)</f>
        <v>14</v>
      </c>
      <c r="DM52" s="941">
        <f t="shared" si="1539"/>
        <v>17</v>
      </c>
      <c r="DN52" s="923">
        <f t="shared" ref="DN52:DN65" si="1540">SUM(DB52:DM52)</f>
        <v>159</v>
      </c>
      <c r="DO52" s="924">
        <f t="shared" ref="DO52:DO65" si="1541">SUM(DB52:DM52)/$DN$4</f>
        <v>13.25</v>
      </c>
      <c r="DP52" s="920">
        <f t="shared" ref="DP52:DQ52" si="1542">SUM(DP53:DP63)</f>
        <v>11</v>
      </c>
      <c r="DQ52" s="922">
        <f t="shared" si="1542"/>
        <v>21</v>
      </c>
      <c r="DR52" s="1050">
        <f t="shared" ref="DR52:DS52" si="1543">SUM(DR53:DR63)</f>
        <v>17</v>
      </c>
      <c r="DS52" s="922">
        <f t="shared" si="1543"/>
        <v>22</v>
      </c>
      <c r="DT52" s="1050">
        <f t="shared" ref="DT52:DU52" si="1544">SUM(DT53:DT63)</f>
        <v>11</v>
      </c>
      <c r="DU52" s="922">
        <f t="shared" si="1544"/>
        <v>6</v>
      </c>
      <c r="DV52" s="920">
        <f t="shared" ref="DV52:DW52" si="1545">SUM(DV53:DV63)</f>
        <v>15</v>
      </c>
      <c r="DW52" s="922">
        <f t="shared" si="1545"/>
        <v>12</v>
      </c>
      <c r="DX52" s="920">
        <f t="shared" ref="DX52:DY52" si="1546">SUM(DX53:DX63)</f>
        <v>13</v>
      </c>
      <c r="DY52" s="922">
        <f t="shared" si="1546"/>
        <v>14</v>
      </c>
      <c r="DZ52" s="920">
        <f t="shared" ref="DZ52:EA52" si="1547">SUM(DZ53:DZ63)</f>
        <v>15</v>
      </c>
      <c r="EA52" s="922">
        <f t="shared" si="1547"/>
        <v>5</v>
      </c>
      <c r="EB52" s="923">
        <f t="shared" ref="EB52:EB65" si="1548">SUM(DP52:EA52)</f>
        <v>162</v>
      </c>
      <c r="EC52" s="924">
        <f t="shared" ref="EC52:EC65" si="1549">SUM(DP52:EA52)/$EB$4</f>
        <v>13.5</v>
      </c>
      <c r="ED52" s="940">
        <f t="shared" ref="ED52" si="1550">SUM(ED53:ED63)</f>
        <v>15</v>
      </c>
      <c r="EE52" s="941">
        <f t="shared" ref="EE52:EF52" si="1551">SUM(EE53:EE63)</f>
        <v>15</v>
      </c>
      <c r="EF52" s="942">
        <f t="shared" si="1551"/>
        <v>10</v>
      </c>
      <c r="EG52" s="941">
        <f t="shared" ref="EG52:EH52" si="1552">SUM(EG53:EG63)</f>
        <v>13</v>
      </c>
      <c r="EH52" s="942">
        <f t="shared" si="1552"/>
        <v>14</v>
      </c>
      <c r="EI52" s="941">
        <f t="shared" ref="EI52:EJ52" si="1553">SUM(EI53:EI63)</f>
        <v>9</v>
      </c>
      <c r="EJ52" s="940">
        <f t="shared" si="1553"/>
        <v>17</v>
      </c>
      <c r="EK52" s="941">
        <f t="shared" ref="EK52:EL52" si="1554">SUM(EK53:EK63)</f>
        <v>21</v>
      </c>
      <c r="EL52" s="940">
        <f t="shared" si="1554"/>
        <v>20</v>
      </c>
      <c r="EM52" s="941">
        <f t="shared" ref="EM52:EN52" si="1555">SUM(EM53:EM63)</f>
        <v>17</v>
      </c>
      <c r="EN52" s="940">
        <f t="shared" si="1555"/>
        <v>16</v>
      </c>
      <c r="EO52" s="941">
        <f t="shared" ref="EO52" si="1556">SUM(EO53:EO63)</f>
        <v>8</v>
      </c>
      <c r="EP52" s="118">
        <f t="shared" ref="EP52:EP65" si="1557">SUM(ED52:EO52)</f>
        <v>175</v>
      </c>
      <c r="EQ52" s="150">
        <f t="shared" ref="EQ52:EQ65" si="1558">SUM(ED52:EO52)/$EP$4</f>
        <v>14.583333333333334</v>
      </c>
      <c r="ER52" s="940">
        <f t="shared" ref="ER52:ES52" si="1559">SUM(ER53:ER63)</f>
        <v>15</v>
      </c>
      <c r="ES52" s="941">
        <f t="shared" si="1559"/>
        <v>17</v>
      </c>
      <c r="ET52" s="942">
        <f t="shared" ref="ET52:EU52" si="1560">SUM(ET53:ET63)</f>
        <v>19</v>
      </c>
      <c r="EU52" s="941">
        <f t="shared" si="1560"/>
        <v>16</v>
      </c>
      <c r="EV52" s="942">
        <f t="shared" ref="EV52" si="1561">SUM(EV53:EV63)</f>
        <v>16</v>
      </c>
      <c r="EW52" s="941">
        <f t="shared" ref="EW52:EX52" si="1562">SUM(EW53:EW63)</f>
        <v>7</v>
      </c>
      <c r="EX52" s="940">
        <f t="shared" si="1562"/>
        <v>15</v>
      </c>
      <c r="EY52" s="941">
        <f t="shared" ref="EY52" si="1563">SUM(EY53:EY63)</f>
        <v>16</v>
      </c>
      <c r="EZ52" s="940">
        <f t="shared" ref="EZ52:FA52" si="1564">SUM(EZ53:EZ63)</f>
        <v>16</v>
      </c>
      <c r="FA52" s="941">
        <f t="shared" si="1564"/>
        <v>15</v>
      </c>
      <c r="FB52" s="940">
        <f t="shared" ref="FB52:FC52" si="1565">SUM(FB53:FB63)</f>
        <v>16</v>
      </c>
      <c r="FC52" s="941">
        <f t="shared" si="1565"/>
        <v>10</v>
      </c>
      <c r="FD52" s="118">
        <f t="shared" ref="FD52:FD65" si="1566">SUM(ER52:FC52)</f>
        <v>178</v>
      </c>
      <c r="FE52" s="150">
        <f t="shared" ref="FE52:FE65" si="1567">SUM(ER52:FC52)/$FD$4</f>
        <v>14.833333333333334</v>
      </c>
      <c r="FF52" s="940">
        <f t="shared" ref="FF52:FG52" si="1568">SUM(FF53:FF63)</f>
        <v>15</v>
      </c>
      <c r="FG52" s="941">
        <f t="shared" si="1568"/>
        <v>15</v>
      </c>
      <c r="FH52" s="942">
        <f t="shared" ref="FH52:FI52" si="1569">SUM(FH53:FH63)</f>
        <v>16</v>
      </c>
      <c r="FI52" s="941">
        <f t="shared" si="1569"/>
        <v>15</v>
      </c>
      <c r="FJ52" s="942">
        <f t="shared" ref="FJ52:FK52" si="1570">SUM(FJ53:FJ63)</f>
        <v>14</v>
      </c>
      <c r="FK52" s="941">
        <f t="shared" si="1570"/>
        <v>6</v>
      </c>
      <c r="FL52" s="940">
        <f t="shared" ref="FL52:FM52" si="1571">SUM(FL53:FL63)</f>
        <v>16</v>
      </c>
      <c r="FM52" s="941">
        <f t="shared" si="1571"/>
        <v>15</v>
      </c>
      <c r="FN52" s="940">
        <f t="shared" ref="FN52:FO52" si="1572">SUM(FN53:FN63)</f>
        <v>16</v>
      </c>
      <c r="FO52" s="941">
        <f t="shared" si="1572"/>
        <v>15</v>
      </c>
      <c r="FP52" s="940">
        <f t="shared" ref="FP52:FQ52" si="1573">SUM(FP53:FP63)</f>
        <v>15</v>
      </c>
      <c r="FQ52" s="941">
        <f t="shared" si="1573"/>
        <v>15</v>
      </c>
      <c r="FR52" s="118">
        <f t="shared" ref="FR52:FR65" si="1574">SUM(FF52:FQ52)</f>
        <v>173</v>
      </c>
      <c r="FS52" s="150">
        <f t="shared" ref="FS52:FS65" si="1575">SUM(FF52:FQ52)/$FR$4</f>
        <v>14.416666666666666</v>
      </c>
      <c r="FT52" s="940">
        <f t="shared" ref="FT52" si="1576">SUM(FT53:FT63)</f>
        <v>13</v>
      </c>
      <c r="FU52" s="941"/>
      <c r="FV52" s="942"/>
      <c r="FW52" s="941"/>
      <c r="FX52" s="942"/>
      <c r="FY52" s="941"/>
      <c r="FZ52" s="940"/>
      <c r="GA52" s="941"/>
      <c r="GB52" s="940"/>
      <c r="GC52" s="941"/>
      <c r="GD52" s="940"/>
      <c r="GE52" s="941"/>
      <c r="GF52" s="118">
        <f t="shared" ref="GF52:GF65" si="1577">SUM(FT52:GE52)</f>
        <v>13</v>
      </c>
      <c r="GG52" s="150">
        <f t="shared" ref="GG52:GG65" si="1578">SUM(FT52:GE52)/$GF$4</f>
        <v>13</v>
      </c>
      <c r="GH52" s="300">
        <f t="shared" ref="GH52:GH65" si="1579">ER52-EO52</f>
        <v>7</v>
      </c>
      <c r="GI52" s="1101">
        <f>GH52/EO52</f>
        <v>0.875</v>
      </c>
      <c r="GJ52" s="300">
        <f t="shared" ref="GJ52:GJ65" si="1580">ES52-ER52</f>
        <v>2</v>
      </c>
      <c r="GK52" s="1097">
        <f>GJ52/ER52</f>
        <v>0.13333333333333333</v>
      </c>
      <c r="GL52" s="300">
        <f t="shared" ref="GL52:GL65" si="1581">ET52-ES52</f>
        <v>2</v>
      </c>
      <c r="GM52" s="1097">
        <f t="shared" ref="GM52:GM65" si="1582">IF(ISERROR(GL52/ES52),0,GL52/ES52)</f>
        <v>0.11764705882352941</v>
      </c>
      <c r="GN52" s="300">
        <f t="shared" ref="GN52:GN65" si="1583">EU52-ET52</f>
        <v>-3</v>
      </c>
      <c r="GO52" s="1097">
        <f t="shared" ref="GO52:GO65" si="1584">IF(ISERROR(GN52/ET52),0,GN52/ET52)</f>
        <v>-0.15789473684210525</v>
      </c>
      <c r="GP52" s="300">
        <f t="shared" ref="GP52:GP65" si="1585">EV52-EU52</f>
        <v>0</v>
      </c>
      <c r="GQ52" s="1097">
        <f t="shared" ref="GQ52:GQ65" si="1586">IF(ISERROR(GP52/EU52),0,GP52/EU52)</f>
        <v>0</v>
      </c>
      <c r="GR52" s="300">
        <f t="shared" ref="GR52:GR65" si="1587">EW52-EV52</f>
        <v>-9</v>
      </c>
      <c r="GS52" s="1097">
        <f t="shared" ref="GS52:GS65" si="1588">IF(ISERROR(GR52/EV52),0,GR52/EV52)</f>
        <v>-0.5625</v>
      </c>
      <c r="GT52" s="300">
        <f t="shared" ref="GT52:GT65" si="1589">EX52-EW52</f>
        <v>8</v>
      </c>
      <c r="GU52" s="1154">
        <f t="shared" ref="GU52:GU65" si="1590">IF(ISERROR(GT52/EW52),0,GT52/EW52)</f>
        <v>1.1428571428571428</v>
      </c>
      <c r="GV52" s="300">
        <f t="shared" ref="GV52:GV65" si="1591">EY52-EX52</f>
        <v>1</v>
      </c>
      <c r="GW52" s="1097">
        <f t="shared" ref="GW52:GW65" si="1592">IF(ISERROR(GV52/EX52),0,GV52/EX52)</f>
        <v>6.6666666666666666E-2</v>
      </c>
      <c r="GX52" s="300">
        <f t="shared" ref="GX52:GX65" si="1593">EZ52-EY52</f>
        <v>0</v>
      </c>
      <c r="GY52" s="1097">
        <f t="shared" ref="GY52:GY65" si="1594">IF(ISERROR(GX52/EY52),0,GX52/EY52)</f>
        <v>0</v>
      </c>
      <c r="GZ52" s="300">
        <f t="shared" ref="GZ52:GZ65" si="1595">FA52-EZ52</f>
        <v>-1</v>
      </c>
      <c r="HA52" s="1097">
        <f t="shared" ref="HA52:HA65" si="1596">IF(ISERROR(GZ52/EZ52),0,GZ52/EZ52)</f>
        <v>-6.25E-2</v>
      </c>
      <c r="HB52" s="300">
        <f t="shared" ref="HB52:HB65" si="1597">FB52-FA52</f>
        <v>1</v>
      </c>
      <c r="HC52" s="1097">
        <f t="shared" ref="HC52:HC65" si="1598">IF(ISERROR(HB52/FA52),0,HB52/FA52)</f>
        <v>6.6666666666666666E-2</v>
      </c>
      <c r="HD52" s="300">
        <f t="shared" ref="HD52:HD65" si="1599">FC52-FB52</f>
        <v>-6</v>
      </c>
      <c r="HE52" s="1097">
        <f t="shared" ref="HE52:HE65" si="1600">IF(ISERROR(HD52/FB52),0,HD52/FB52)</f>
        <v>-0.375</v>
      </c>
      <c r="HF52" s="1237">
        <f t="shared" ref="HF52:HF65" si="1601">FF52-FC52</f>
        <v>5</v>
      </c>
      <c r="HG52" s="342">
        <f>HF52/FC52</f>
        <v>0.5</v>
      </c>
      <c r="HH52" s="1237">
        <f t="shared" ref="HH52:HH65" si="1602">FG52-FF52</f>
        <v>0</v>
      </c>
      <c r="HI52" s="342">
        <f>HH52/FF52</f>
        <v>0</v>
      </c>
      <c r="HJ52" s="1237">
        <f t="shared" ref="HJ52:HJ65" si="1603">FH52-FG52</f>
        <v>1</v>
      </c>
      <c r="HK52" s="342">
        <f>HJ52/FG52</f>
        <v>6.6666666666666666E-2</v>
      </c>
      <c r="HL52" s="1237">
        <f t="shared" ref="HL52:HL65" si="1604">FI52-FH52</f>
        <v>-1</v>
      </c>
      <c r="HM52" s="342">
        <f>HL52/FH52</f>
        <v>-6.25E-2</v>
      </c>
      <c r="HN52" s="1237">
        <f t="shared" ref="HN52:HN65" si="1605">FJ52-FI52</f>
        <v>-1</v>
      </c>
      <c r="HO52" s="342">
        <f>HN52/FI52</f>
        <v>-6.6666666666666666E-2</v>
      </c>
      <c r="HP52" s="1237">
        <f t="shared" ref="HP52:HP65" si="1606">FK52-FJ52</f>
        <v>-8</v>
      </c>
      <c r="HQ52" s="342">
        <f>HP52/FJ52</f>
        <v>-0.5714285714285714</v>
      </c>
      <c r="HR52" s="1237">
        <f t="shared" ref="HR52:HR65" si="1607">FL52-FK52</f>
        <v>10</v>
      </c>
      <c r="HS52" s="342">
        <f>HR52/FK52</f>
        <v>1.6666666666666667</v>
      </c>
      <c r="HT52" s="1237">
        <f t="shared" ref="HT52:HT65" si="1608">FM52-FL52</f>
        <v>-1</v>
      </c>
      <c r="HU52" s="342">
        <f>HT52/FL52</f>
        <v>-6.25E-2</v>
      </c>
      <c r="HV52" s="1237">
        <f t="shared" ref="HV52:HV65" si="1609">FN52-FM52</f>
        <v>1</v>
      </c>
      <c r="HW52" s="342">
        <f>HV52/FM52</f>
        <v>6.6666666666666666E-2</v>
      </c>
      <c r="HX52" s="1237">
        <f t="shared" ref="HX52:HX65" si="1610">FO52-FN52</f>
        <v>-1</v>
      </c>
      <c r="HY52" s="342">
        <f>HX52/FN52</f>
        <v>-6.25E-2</v>
      </c>
      <c r="HZ52" s="1237">
        <f t="shared" ref="HZ52:HZ65" si="1611">FP52-FO52</f>
        <v>0</v>
      </c>
      <c r="IA52" s="342">
        <f>HZ52/FO52</f>
        <v>0</v>
      </c>
      <c r="IB52" s="1237">
        <f t="shared" ref="IB52:IB65" si="1612">FQ52-FP52</f>
        <v>0</v>
      </c>
      <c r="IC52" s="342">
        <f t="shared" ref="IC52:IC65" si="1613">IB52/FP52</f>
        <v>0</v>
      </c>
      <c r="ID52" s="1237">
        <f t="shared" ref="ID52:ID65" si="1614">FT52-FQ52</f>
        <v>-2</v>
      </c>
      <c r="IE52" s="342">
        <f>ID52/FQ52</f>
        <v>-0.13333333333333333</v>
      </c>
      <c r="IF52" s="1237">
        <f t="shared" ref="IF52:IF65" si="1615">FU52-FT52</f>
        <v>-13</v>
      </c>
      <c r="IG52" s="342">
        <f>IF52/FT52</f>
        <v>-1</v>
      </c>
      <c r="IH52" s="1237">
        <f t="shared" ref="IH52:IH65" si="1616">FX52-FU52</f>
        <v>0</v>
      </c>
      <c r="II52" s="342" t="e">
        <f>IH52/FU52</f>
        <v>#DIV/0!</v>
      </c>
      <c r="IJ52" s="1237">
        <f t="shared" ref="IJ52:IJ65" si="1617">FZ52-FV52</f>
        <v>0</v>
      </c>
      <c r="IK52" s="342" t="e">
        <f>IJ52/FV52</f>
        <v>#DIV/0!</v>
      </c>
      <c r="IL52" s="1237">
        <f t="shared" ref="IL52:IL65" si="1618">FX52-FW52</f>
        <v>0</v>
      </c>
      <c r="IM52" s="342" t="e">
        <f>IL52/FW52</f>
        <v>#DIV/0!</v>
      </c>
      <c r="IN52" s="1237">
        <f t="shared" ref="IN52:IN65" si="1619">FY52-FX52</f>
        <v>0</v>
      </c>
      <c r="IO52" s="342" t="e">
        <f>IN52/FX52</f>
        <v>#DIV/0!</v>
      </c>
      <c r="IP52" s="1237">
        <f t="shared" ref="IP52:IP65" si="1620">FZ52-FY52</f>
        <v>0</v>
      </c>
      <c r="IQ52" s="342" t="e">
        <f>IP52/FY52</f>
        <v>#DIV/0!</v>
      </c>
      <c r="IR52" s="1237">
        <f t="shared" ref="IR52:IR65" si="1621">GA52-FZ52</f>
        <v>0</v>
      </c>
      <c r="IS52" s="342" t="e">
        <f>IR52/FZ52</f>
        <v>#DIV/0!</v>
      </c>
      <c r="IT52" s="1237">
        <f t="shared" ref="IT52:IT65" si="1622">GB52-GA52</f>
        <v>0</v>
      </c>
      <c r="IU52" s="342" t="e">
        <f>IT52/GA52</f>
        <v>#DIV/0!</v>
      </c>
      <c r="IV52" s="1237">
        <f t="shared" ref="IV52:IV65" si="1623">GC52-GB52</f>
        <v>0</v>
      </c>
      <c r="IW52" s="342" t="e">
        <f>IV52/GB52</f>
        <v>#DIV/0!</v>
      </c>
      <c r="IX52" s="1237">
        <f t="shared" ref="IX52:IX65" si="1624">GD52-GC52</f>
        <v>0</v>
      </c>
      <c r="IY52" s="342" t="e">
        <f>IX52/GC52</f>
        <v>#DIV/0!</v>
      </c>
      <c r="IZ52" s="1237">
        <f t="shared" ref="IZ52:IZ65" si="1625">GE52-GD52</f>
        <v>0</v>
      </c>
      <c r="JA52" s="1306" t="e">
        <f>IZ52/GD52</f>
        <v>#DIV/0!</v>
      </c>
      <c r="JB52" s="1237">
        <f t="shared" ref="JB52:JB65" si="1626">FF52</f>
        <v>15</v>
      </c>
      <c r="JC52" s="880">
        <f t="shared" ref="JC52:JC65" si="1627">FT52</f>
        <v>13</v>
      </c>
      <c r="JD52" s="110">
        <f t="shared" ref="JD52:JD65" si="1628">JC52-JB52</f>
        <v>-2</v>
      </c>
      <c r="JE52" s="100">
        <f t="shared" ref="JE52:JE65" si="1629">IF(ISERROR(JD52/JB52),0,JD52/JB52)</f>
        <v>-0.13333333333333333</v>
      </c>
      <c r="JF52" s="1174"/>
      <c r="JG52" t="str">
        <f t="shared" ref="JG52:JG65" si="1630">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31">AJ52</f>
        <v>90</v>
      </c>
      <c r="JT52" s="241">
        <f t="shared" si="1631"/>
        <v>111</v>
      </c>
      <c r="JU52" s="241">
        <f t="shared" si="1631"/>
        <v>94</v>
      </c>
      <c r="JV52" s="241">
        <f t="shared" si="1631"/>
        <v>118</v>
      </c>
      <c r="JW52" s="241">
        <f t="shared" si="1631"/>
        <v>101</v>
      </c>
      <c r="JX52" s="241">
        <f t="shared" si="1631"/>
        <v>99</v>
      </c>
      <c r="JY52" s="241">
        <f t="shared" si="1631"/>
        <v>122</v>
      </c>
      <c r="JZ52" s="241">
        <f t="shared" si="1631"/>
        <v>119</v>
      </c>
      <c r="KA52" s="241">
        <f t="shared" si="1631"/>
        <v>116</v>
      </c>
      <c r="KB52" s="241">
        <f t="shared" si="1631"/>
        <v>151</v>
      </c>
      <c r="KC52" s="241">
        <f t="shared" si="1631"/>
        <v>117</v>
      </c>
      <c r="KD52" s="241">
        <f t="shared" si="1631"/>
        <v>99</v>
      </c>
      <c r="KE52" s="241">
        <f t="shared" ref="KE52:KP55" si="1632">AX52</f>
        <v>88</v>
      </c>
      <c r="KF52" s="241">
        <f t="shared" si="1632"/>
        <v>121</v>
      </c>
      <c r="KG52" s="241">
        <f t="shared" si="1632"/>
        <v>93</v>
      </c>
      <c r="KH52" s="241">
        <f t="shared" si="1632"/>
        <v>17</v>
      </c>
      <c r="KI52" s="241">
        <f t="shared" si="1632"/>
        <v>9</v>
      </c>
      <c r="KJ52" s="241">
        <f t="shared" si="1632"/>
        <v>17</v>
      </c>
      <c r="KK52" s="241">
        <f t="shared" si="1632"/>
        <v>10</v>
      </c>
      <c r="KL52" s="241">
        <f t="shared" si="1632"/>
        <v>20</v>
      </c>
      <c r="KM52" s="241">
        <f t="shared" si="1632"/>
        <v>23</v>
      </c>
      <c r="KN52" s="241">
        <f t="shared" si="1632"/>
        <v>23</v>
      </c>
      <c r="KO52" s="241">
        <f t="shared" si="1632"/>
        <v>15</v>
      </c>
      <c r="KP52" s="241">
        <f t="shared" si="1632"/>
        <v>14</v>
      </c>
      <c r="KQ52" s="650">
        <f t="shared" ref="KQ52:LB55" si="1633">BL52</f>
        <v>20</v>
      </c>
      <c r="KR52" s="650">
        <f t="shared" si="1633"/>
        <v>22</v>
      </c>
      <c r="KS52" s="650">
        <f t="shared" si="1633"/>
        <v>20</v>
      </c>
      <c r="KT52" s="650">
        <f t="shared" si="1633"/>
        <v>16</v>
      </c>
      <c r="KU52" s="650">
        <f t="shared" si="1633"/>
        <v>19</v>
      </c>
      <c r="KV52" s="650">
        <f t="shared" si="1633"/>
        <v>14</v>
      </c>
      <c r="KW52" s="650">
        <f t="shared" si="1633"/>
        <v>17</v>
      </c>
      <c r="KX52" s="650">
        <f t="shared" si="1633"/>
        <v>28</v>
      </c>
      <c r="KY52" s="650">
        <f t="shared" si="1633"/>
        <v>33</v>
      </c>
      <c r="KZ52" s="650">
        <f t="shared" si="1633"/>
        <v>31</v>
      </c>
      <c r="LA52" s="650">
        <f t="shared" si="1633"/>
        <v>43</v>
      </c>
      <c r="LB52" s="650">
        <f t="shared" si="1633"/>
        <v>33</v>
      </c>
      <c r="LC52" s="742">
        <f t="shared" ref="LC52:LN55" si="1634">BZ52</f>
        <v>29</v>
      </c>
      <c r="LD52" s="742">
        <f t="shared" si="1634"/>
        <v>25</v>
      </c>
      <c r="LE52" s="742">
        <f t="shared" si="1634"/>
        <v>20</v>
      </c>
      <c r="LF52" s="742">
        <f t="shared" si="1634"/>
        <v>19</v>
      </c>
      <c r="LG52" s="742">
        <f t="shared" si="1634"/>
        <v>18</v>
      </c>
      <c r="LH52" s="742">
        <f t="shared" si="1634"/>
        <v>18</v>
      </c>
      <c r="LI52" s="742">
        <f t="shared" si="1634"/>
        <v>18</v>
      </c>
      <c r="LJ52" s="742">
        <f t="shared" si="1634"/>
        <v>24</v>
      </c>
      <c r="LK52" s="742">
        <f t="shared" si="1634"/>
        <v>30</v>
      </c>
      <c r="LL52" s="742">
        <f t="shared" si="1634"/>
        <v>20</v>
      </c>
      <c r="LM52" s="742">
        <f t="shared" si="1634"/>
        <v>19</v>
      </c>
      <c r="LN52" s="742">
        <f t="shared" si="1634"/>
        <v>14</v>
      </c>
      <c r="LO52" s="792">
        <f t="shared" ref="LO52:LZ55" si="1635">CN52</f>
        <v>19</v>
      </c>
      <c r="LP52" s="792">
        <f t="shared" si="1635"/>
        <v>23</v>
      </c>
      <c r="LQ52" s="792">
        <f t="shared" si="1635"/>
        <v>22</v>
      </c>
      <c r="LR52" s="792">
        <f t="shared" si="1635"/>
        <v>17</v>
      </c>
      <c r="LS52" s="792">
        <f t="shared" si="1635"/>
        <v>14</v>
      </c>
      <c r="LT52" s="792">
        <f t="shared" si="1635"/>
        <v>9</v>
      </c>
      <c r="LU52" s="792">
        <f t="shared" si="1635"/>
        <v>18</v>
      </c>
      <c r="LV52" s="792">
        <f t="shared" si="1635"/>
        <v>26</v>
      </c>
      <c r="LW52" s="792">
        <f t="shared" si="1635"/>
        <v>17</v>
      </c>
      <c r="LX52" s="792">
        <f t="shared" si="1635"/>
        <v>20</v>
      </c>
      <c r="LY52" s="792">
        <f t="shared" si="1635"/>
        <v>18</v>
      </c>
      <c r="LZ52" s="792">
        <f t="shared" si="1635"/>
        <v>10</v>
      </c>
      <c r="MA52" s="967">
        <f t="shared" ref="MA52:MA65" si="1636">DB52</f>
        <v>15</v>
      </c>
      <c r="MB52" s="967">
        <f t="shared" ref="MB52:MB65" si="1637">DC52</f>
        <v>14</v>
      </c>
      <c r="MC52" s="967">
        <f t="shared" ref="MC52:MC65" si="1638">DD52</f>
        <v>14</v>
      </c>
      <c r="MD52" s="967">
        <f t="shared" ref="MD52:MD65" si="1639">DE52</f>
        <v>13</v>
      </c>
      <c r="ME52" s="967">
        <f t="shared" ref="ME52:ME65" si="1640">DF52</f>
        <v>15</v>
      </c>
      <c r="MF52" s="967">
        <f t="shared" ref="MF52:MF65" si="1641">DG52</f>
        <v>5</v>
      </c>
      <c r="MG52" s="967">
        <f t="shared" ref="MG52:MG65" si="1642">DH52</f>
        <v>15</v>
      </c>
      <c r="MH52" s="967">
        <f t="shared" ref="MH52:MH65" si="1643">DI52</f>
        <v>12</v>
      </c>
      <c r="MI52" s="967">
        <f t="shared" ref="MI52:MI65" si="1644">DJ52</f>
        <v>13</v>
      </c>
      <c r="MJ52" s="967">
        <f t="shared" ref="MJ52:MJ65" si="1645">DK52</f>
        <v>12</v>
      </c>
      <c r="MK52" s="967">
        <f t="shared" ref="MK52:MK65" si="1646">DL52</f>
        <v>14</v>
      </c>
      <c r="ML52" s="967">
        <f t="shared" ref="ML52:ML65" si="1647">DM52</f>
        <v>17</v>
      </c>
      <c r="MM52" s="989">
        <f t="shared" ref="MM52:MM65" si="1648">DP52</f>
        <v>11</v>
      </c>
      <c r="MN52" s="989">
        <f t="shared" ref="MN52:MN65" si="1649">DQ52</f>
        <v>21</v>
      </c>
      <c r="MO52" s="989">
        <f t="shared" ref="MO52:MO65" si="1650">DR52</f>
        <v>17</v>
      </c>
      <c r="MP52" s="989">
        <f t="shared" ref="MP52:MP65" si="1651">DS52</f>
        <v>22</v>
      </c>
      <c r="MQ52" s="989">
        <f t="shared" ref="MQ52:MQ65" si="1652">DT52</f>
        <v>11</v>
      </c>
      <c r="MR52" s="989">
        <f t="shared" ref="MR52:MR65" si="1653">DU52</f>
        <v>6</v>
      </c>
      <c r="MS52" s="989">
        <f t="shared" ref="MS52:MS65" si="1654">DV52</f>
        <v>15</v>
      </c>
      <c r="MT52" s="989">
        <f t="shared" ref="MT52:MT65" si="1655">DW52</f>
        <v>12</v>
      </c>
      <c r="MU52" s="989">
        <f t="shared" ref="MU52:MU65" si="1656">DX52</f>
        <v>13</v>
      </c>
      <c r="MV52" s="989">
        <f t="shared" ref="MV52:MV65" si="1657">DY52</f>
        <v>14</v>
      </c>
      <c r="MW52" s="989">
        <f t="shared" ref="MW52:MW65" si="1658">DZ52</f>
        <v>15</v>
      </c>
      <c r="MX52" s="989">
        <f t="shared" ref="MX52:MX65" si="1659">EA52</f>
        <v>5</v>
      </c>
      <c r="MY52" s="1029">
        <f t="shared" ref="MY52:NJ56" si="1660">ED52</f>
        <v>15</v>
      </c>
      <c r="MZ52" s="1029">
        <f t="shared" si="1660"/>
        <v>15</v>
      </c>
      <c r="NA52" s="1029">
        <f t="shared" si="1660"/>
        <v>10</v>
      </c>
      <c r="NB52" s="1029">
        <f t="shared" si="1660"/>
        <v>13</v>
      </c>
      <c r="NC52" s="1029">
        <f t="shared" si="1660"/>
        <v>14</v>
      </c>
      <c r="ND52" s="1029">
        <f t="shared" si="1660"/>
        <v>9</v>
      </c>
      <c r="NE52" s="1029">
        <f t="shared" si="1660"/>
        <v>17</v>
      </c>
      <c r="NF52" s="1029">
        <f t="shared" si="1660"/>
        <v>21</v>
      </c>
      <c r="NG52" s="1029">
        <f t="shared" si="1660"/>
        <v>20</v>
      </c>
      <c r="NH52" s="1029">
        <f t="shared" si="1660"/>
        <v>17</v>
      </c>
      <c r="NI52" s="1029">
        <f t="shared" si="1660"/>
        <v>16</v>
      </c>
      <c r="NJ52" s="1029">
        <f t="shared" si="1660"/>
        <v>8</v>
      </c>
      <c r="NK52" s="1116">
        <f t="shared" ref="NK52:NK65" si="1661">ER52</f>
        <v>15</v>
      </c>
      <c r="NL52" s="1116">
        <f t="shared" ref="NL52:NL65" si="1662">ES52</f>
        <v>17</v>
      </c>
      <c r="NM52" s="1116">
        <f t="shared" ref="NM52:NM65" si="1663">ET52</f>
        <v>19</v>
      </c>
      <c r="NN52" s="1116">
        <f t="shared" ref="NN52:NN65" si="1664">EU52</f>
        <v>16</v>
      </c>
      <c r="NO52" s="1116">
        <f t="shared" ref="NO52:NO65" si="1665">EV52</f>
        <v>16</v>
      </c>
      <c r="NP52" s="1116">
        <f t="shared" ref="NP52:NP65" si="1666">EW52</f>
        <v>7</v>
      </c>
      <c r="NQ52" s="1116">
        <f t="shared" ref="NQ52:NQ65" si="1667">EX52</f>
        <v>15</v>
      </c>
      <c r="NR52" s="1116">
        <f t="shared" ref="NR52:NR65" si="1668">EY52</f>
        <v>16</v>
      </c>
      <c r="NS52" s="1116">
        <f t="shared" ref="NS52:NS65" si="1669">EZ52</f>
        <v>16</v>
      </c>
      <c r="NT52" s="1116">
        <f t="shared" ref="NT52:NT65" si="1670">FA52</f>
        <v>15</v>
      </c>
      <c r="NU52" s="1116">
        <f t="shared" ref="NU52:NU65" si="1671">FB52</f>
        <v>16</v>
      </c>
      <c r="NV52" s="1116">
        <f t="shared" ref="NV52:NV65" si="1672">FC52</f>
        <v>10</v>
      </c>
      <c r="NW52" s="1201">
        <f t="shared" ref="NW52:OH57" si="1673">FF52</f>
        <v>15</v>
      </c>
      <c r="NX52" s="1201">
        <f t="shared" si="1673"/>
        <v>15</v>
      </c>
      <c r="NY52" s="1201">
        <f t="shared" si="1673"/>
        <v>16</v>
      </c>
      <c r="NZ52" s="1201">
        <f t="shared" si="1673"/>
        <v>15</v>
      </c>
      <c r="OA52" s="1201">
        <f t="shared" si="1673"/>
        <v>14</v>
      </c>
      <c r="OB52" s="1201">
        <f t="shared" si="1673"/>
        <v>6</v>
      </c>
      <c r="OC52" s="1201">
        <f t="shared" si="1673"/>
        <v>16</v>
      </c>
      <c r="OD52" s="1201">
        <f t="shared" si="1673"/>
        <v>15</v>
      </c>
      <c r="OE52" s="1201">
        <f t="shared" si="1673"/>
        <v>16</v>
      </c>
      <c r="OF52" s="1201">
        <f t="shared" si="1673"/>
        <v>15</v>
      </c>
      <c r="OG52" s="1201">
        <f t="shared" si="1673"/>
        <v>15</v>
      </c>
      <c r="OH52" s="1201">
        <f t="shared" si="1673"/>
        <v>15</v>
      </c>
      <c r="OI52" s="1271">
        <f t="shared" ref="OI52:OI57" si="1674">FT52</f>
        <v>13</v>
      </c>
      <c r="OJ52" s="1271">
        <f t="shared" ref="OJ52:ON55" si="1675">FU52</f>
        <v>0</v>
      </c>
      <c r="OK52" s="1271">
        <f t="shared" si="1675"/>
        <v>0</v>
      </c>
      <c r="OL52" s="1271">
        <f t="shared" si="1675"/>
        <v>0</v>
      </c>
      <c r="OM52" s="1271">
        <f t="shared" si="1675"/>
        <v>0</v>
      </c>
      <c r="ON52" s="1271">
        <f t="shared" si="1675"/>
        <v>0</v>
      </c>
      <c r="OO52" s="1271">
        <f t="shared" ref="OO52:OT55" si="1676">FZ52</f>
        <v>0</v>
      </c>
      <c r="OP52" s="1271">
        <f t="shared" si="1676"/>
        <v>0</v>
      </c>
      <c r="OQ52" s="1271">
        <f t="shared" si="1676"/>
        <v>0</v>
      </c>
      <c r="OR52" s="1271">
        <f t="shared" si="1676"/>
        <v>0</v>
      </c>
      <c r="OS52" s="1271">
        <f t="shared" si="1676"/>
        <v>0</v>
      </c>
      <c r="OT52" s="1271">
        <f t="shared" si="1676"/>
        <v>0</v>
      </c>
    </row>
    <row r="53" spans="1:410" x14ac:dyDescent="0.3">
      <c r="A53" s="628"/>
      <c r="B53" s="50">
        <v>8.1999999999999993</v>
      </c>
      <c r="E53" s="1332" t="s">
        <v>6</v>
      </c>
      <c r="F53" s="1332"/>
      <c r="G53" s="1333"/>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04"/>
        <v>13</v>
      </c>
      <c r="AW53" s="150">
        <f t="shared" si="1505"/>
        <v>1.0833333333333333</v>
      </c>
      <c r="AX53" s="338">
        <v>0</v>
      </c>
      <c r="AY53" s="64">
        <v>2</v>
      </c>
      <c r="AZ53" s="20">
        <v>0</v>
      </c>
      <c r="BA53" s="64">
        <v>2</v>
      </c>
      <c r="BB53" s="20">
        <v>0</v>
      </c>
      <c r="BC53" s="64">
        <v>0</v>
      </c>
      <c r="BD53" s="187">
        <v>0</v>
      </c>
      <c r="BE53" s="64">
        <v>1</v>
      </c>
      <c r="BF53" s="187">
        <v>1</v>
      </c>
      <c r="BG53" s="64">
        <v>3</v>
      </c>
      <c r="BH53" s="187">
        <v>0</v>
      </c>
      <c r="BI53" s="64">
        <v>0</v>
      </c>
      <c r="BJ53" s="118">
        <f t="shared" si="1508"/>
        <v>9</v>
      </c>
      <c r="BK53" s="150">
        <f t="shared" si="1509"/>
        <v>0.75</v>
      </c>
      <c r="BL53" s="338">
        <v>1</v>
      </c>
      <c r="BM53" s="64">
        <v>1</v>
      </c>
      <c r="BN53" s="20">
        <v>1</v>
      </c>
      <c r="BO53" s="64">
        <v>1</v>
      </c>
      <c r="BP53" s="20">
        <v>1</v>
      </c>
      <c r="BQ53" s="64">
        <v>1</v>
      </c>
      <c r="BR53" s="187">
        <v>1</v>
      </c>
      <c r="BS53" s="64">
        <v>0</v>
      </c>
      <c r="BT53" s="187">
        <v>1</v>
      </c>
      <c r="BU53" s="187">
        <v>1</v>
      </c>
      <c r="BV53" s="187">
        <v>1</v>
      </c>
      <c r="BW53" s="187">
        <v>1</v>
      </c>
      <c r="BX53" s="118">
        <f t="shared" si="1516"/>
        <v>11</v>
      </c>
      <c r="BY53" s="150">
        <f t="shared" si="1517"/>
        <v>0.91666666666666663</v>
      </c>
      <c r="BZ53" s="187">
        <v>0</v>
      </c>
      <c r="CA53" s="64">
        <v>0</v>
      </c>
      <c r="CB53" s="20">
        <v>2</v>
      </c>
      <c r="CC53" s="64">
        <v>1</v>
      </c>
      <c r="CD53" s="20">
        <v>0</v>
      </c>
      <c r="CE53" s="64">
        <v>1</v>
      </c>
      <c r="CF53" s="187">
        <v>1</v>
      </c>
      <c r="CG53" s="64">
        <v>1</v>
      </c>
      <c r="CH53" s="187">
        <v>1</v>
      </c>
      <c r="CI53" s="187">
        <v>1</v>
      </c>
      <c r="CJ53" s="786">
        <v>0</v>
      </c>
      <c r="CK53" s="187">
        <v>1</v>
      </c>
      <c r="CL53" s="118">
        <f t="shared" si="1524"/>
        <v>9</v>
      </c>
      <c r="CM53" s="150">
        <f t="shared" si="1525"/>
        <v>0.75</v>
      </c>
      <c r="CN53" s="187">
        <v>1</v>
      </c>
      <c r="CO53" s="64">
        <v>0</v>
      </c>
      <c r="CP53" s="20">
        <v>1</v>
      </c>
      <c r="CQ53" s="64">
        <v>0</v>
      </c>
      <c r="CR53" s="841">
        <v>1</v>
      </c>
      <c r="CS53" s="842">
        <v>0</v>
      </c>
      <c r="CT53" s="843">
        <v>1</v>
      </c>
      <c r="CU53" s="842">
        <v>1</v>
      </c>
      <c r="CV53" s="925">
        <v>1</v>
      </c>
      <c r="CW53" s="926">
        <v>1</v>
      </c>
      <c r="CX53" s="925">
        <v>0</v>
      </c>
      <c r="CY53" s="927">
        <v>0</v>
      </c>
      <c r="CZ53" s="923">
        <f t="shared" si="1532"/>
        <v>7</v>
      </c>
      <c r="DA53" s="924">
        <f t="shared" si="1533"/>
        <v>0.58333333333333337</v>
      </c>
      <c r="DB53" s="843">
        <v>1</v>
      </c>
      <c r="DC53" s="842">
        <v>1</v>
      </c>
      <c r="DD53" s="841">
        <v>0</v>
      </c>
      <c r="DE53" s="842">
        <v>0</v>
      </c>
      <c r="DF53" s="841">
        <v>1</v>
      </c>
      <c r="DG53" s="842">
        <v>0</v>
      </c>
      <c r="DH53" s="843">
        <v>1</v>
      </c>
      <c r="DI53" s="842">
        <v>0</v>
      </c>
      <c r="DJ53" s="843">
        <v>1</v>
      </c>
      <c r="DK53" s="842">
        <v>0</v>
      </c>
      <c r="DL53" s="843">
        <v>0</v>
      </c>
      <c r="DM53" s="842">
        <v>1</v>
      </c>
      <c r="DN53" s="923">
        <f t="shared" si="1540"/>
        <v>6</v>
      </c>
      <c r="DO53" s="924">
        <f t="shared" si="1541"/>
        <v>0.5</v>
      </c>
      <c r="DP53" s="925">
        <v>0</v>
      </c>
      <c r="DQ53" s="927">
        <v>0</v>
      </c>
      <c r="DR53" s="1051">
        <v>1</v>
      </c>
      <c r="DS53" s="927">
        <v>0</v>
      </c>
      <c r="DT53" s="1051">
        <v>0</v>
      </c>
      <c r="DU53" s="927">
        <v>0</v>
      </c>
      <c r="DV53" s="925">
        <v>0</v>
      </c>
      <c r="DW53" s="927">
        <v>1</v>
      </c>
      <c r="DX53" s="925">
        <v>0</v>
      </c>
      <c r="DY53" s="927">
        <v>0</v>
      </c>
      <c r="DZ53" s="925">
        <v>1</v>
      </c>
      <c r="EA53" s="927">
        <v>0</v>
      </c>
      <c r="EB53" s="923">
        <f t="shared" si="1548"/>
        <v>3</v>
      </c>
      <c r="EC53" s="924">
        <f t="shared" si="1549"/>
        <v>0.25</v>
      </c>
      <c r="ED53" s="843">
        <v>0</v>
      </c>
      <c r="EE53" s="842">
        <v>0</v>
      </c>
      <c r="EF53" s="841">
        <v>1</v>
      </c>
      <c r="EG53" s="842">
        <v>0</v>
      </c>
      <c r="EH53" s="841">
        <v>1</v>
      </c>
      <c r="EI53" s="842">
        <v>0</v>
      </c>
      <c r="EJ53" s="843">
        <v>1</v>
      </c>
      <c r="EK53" s="842">
        <v>1</v>
      </c>
      <c r="EL53" s="843">
        <v>1</v>
      </c>
      <c r="EM53" s="842">
        <v>1</v>
      </c>
      <c r="EN53" s="843">
        <v>1</v>
      </c>
      <c r="EO53" s="842">
        <v>0</v>
      </c>
      <c r="EP53" s="844">
        <f t="shared" si="1557"/>
        <v>7</v>
      </c>
      <c r="EQ53" s="150">
        <f t="shared" si="1558"/>
        <v>0.58333333333333337</v>
      </c>
      <c r="ER53" s="843">
        <v>1</v>
      </c>
      <c r="ES53" s="842">
        <v>1</v>
      </c>
      <c r="ET53" s="841">
        <v>1</v>
      </c>
      <c r="EU53" s="842">
        <v>1</v>
      </c>
      <c r="EV53" s="841">
        <v>1</v>
      </c>
      <c r="EW53" s="842">
        <v>0</v>
      </c>
      <c r="EX53" s="843">
        <v>1</v>
      </c>
      <c r="EY53" s="842">
        <v>1</v>
      </c>
      <c r="EZ53" s="843">
        <v>1</v>
      </c>
      <c r="FA53" s="842">
        <v>1</v>
      </c>
      <c r="FB53" s="843">
        <v>1</v>
      </c>
      <c r="FC53" s="842">
        <v>1</v>
      </c>
      <c r="FD53" s="844">
        <f t="shared" si="1566"/>
        <v>11</v>
      </c>
      <c r="FE53" s="150">
        <f t="shared" si="1567"/>
        <v>0.91666666666666663</v>
      </c>
      <c r="FF53" s="843">
        <v>1</v>
      </c>
      <c r="FG53" s="842">
        <v>1</v>
      </c>
      <c r="FH53" s="841">
        <v>1</v>
      </c>
      <c r="FI53" s="842">
        <v>0</v>
      </c>
      <c r="FJ53" s="841">
        <v>1</v>
      </c>
      <c r="FK53" s="842">
        <v>0</v>
      </c>
      <c r="FL53" s="843">
        <v>1</v>
      </c>
      <c r="FM53" s="842">
        <v>1</v>
      </c>
      <c r="FN53" s="843">
        <v>1</v>
      </c>
      <c r="FO53" s="842">
        <v>1</v>
      </c>
      <c r="FP53" s="843">
        <v>1</v>
      </c>
      <c r="FQ53" s="842">
        <v>1</v>
      </c>
      <c r="FR53" s="844">
        <f t="shared" si="1574"/>
        <v>10</v>
      </c>
      <c r="FS53" s="150">
        <f t="shared" si="1575"/>
        <v>0.83333333333333337</v>
      </c>
      <c r="FT53" s="843">
        <v>1</v>
      </c>
      <c r="FU53" s="842"/>
      <c r="FV53" s="841"/>
      <c r="FW53" s="842"/>
      <c r="FX53" s="841"/>
      <c r="FY53" s="842"/>
      <c r="FZ53" s="843"/>
      <c r="GA53" s="842"/>
      <c r="GB53" s="843"/>
      <c r="GC53" s="842"/>
      <c r="GD53" s="843"/>
      <c r="GE53" s="842"/>
      <c r="GF53" s="844">
        <f t="shared" si="1577"/>
        <v>1</v>
      </c>
      <c r="GG53" s="150">
        <f t="shared" si="1578"/>
        <v>1</v>
      </c>
      <c r="GH53" s="300">
        <f t="shared" si="1579"/>
        <v>1</v>
      </c>
      <c r="GI53" s="1101">
        <v>0</v>
      </c>
      <c r="GJ53" s="300">
        <f t="shared" si="1580"/>
        <v>0</v>
      </c>
      <c r="GK53" s="1097">
        <v>0</v>
      </c>
      <c r="GL53" s="300">
        <f t="shared" si="1581"/>
        <v>0</v>
      </c>
      <c r="GM53" s="1097">
        <f t="shared" si="1582"/>
        <v>0</v>
      </c>
      <c r="GN53" s="300">
        <f t="shared" si="1583"/>
        <v>0</v>
      </c>
      <c r="GO53" s="1097">
        <f t="shared" si="1584"/>
        <v>0</v>
      </c>
      <c r="GP53" s="300">
        <f t="shared" si="1585"/>
        <v>0</v>
      </c>
      <c r="GQ53" s="1097">
        <f t="shared" si="1586"/>
        <v>0</v>
      </c>
      <c r="GR53" s="300">
        <f t="shared" si="1587"/>
        <v>-1</v>
      </c>
      <c r="GS53" s="1097">
        <f t="shared" si="1588"/>
        <v>-1</v>
      </c>
      <c r="GT53" s="300">
        <f t="shared" si="1589"/>
        <v>1</v>
      </c>
      <c r="GU53" s="1154">
        <f t="shared" si="1590"/>
        <v>0</v>
      </c>
      <c r="GV53" s="300">
        <f t="shared" si="1591"/>
        <v>0</v>
      </c>
      <c r="GW53" s="1097">
        <f t="shared" si="1592"/>
        <v>0</v>
      </c>
      <c r="GX53" s="300">
        <f t="shared" si="1593"/>
        <v>0</v>
      </c>
      <c r="GY53" s="1097">
        <f t="shared" si="1594"/>
        <v>0</v>
      </c>
      <c r="GZ53" s="300">
        <f t="shared" si="1595"/>
        <v>0</v>
      </c>
      <c r="HA53" s="1097">
        <f t="shared" si="1596"/>
        <v>0</v>
      </c>
      <c r="HB53" s="300">
        <f t="shared" si="1597"/>
        <v>0</v>
      </c>
      <c r="HC53" s="1097">
        <f t="shared" si="1598"/>
        <v>0</v>
      </c>
      <c r="HD53" s="300">
        <f t="shared" si="1599"/>
        <v>0</v>
      </c>
      <c r="HE53" s="1097">
        <f t="shared" si="1600"/>
        <v>0</v>
      </c>
      <c r="HF53" s="1237">
        <f t="shared" si="1601"/>
        <v>0</v>
      </c>
      <c r="HG53" s="342">
        <f>HF53/FC53</f>
        <v>0</v>
      </c>
      <c r="HH53" s="1237">
        <f t="shared" si="1602"/>
        <v>0</v>
      </c>
      <c r="HI53" s="342">
        <f>HH53/FF53</f>
        <v>0</v>
      </c>
      <c r="HJ53" s="1237">
        <f t="shared" si="1603"/>
        <v>0</v>
      </c>
      <c r="HK53" s="342">
        <f>HJ53/FG53</f>
        <v>0</v>
      </c>
      <c r="HL53" s="1237">
        <f t="shared" si="1604"/>
        <v>-1</v>
      </c>
      <c r="HM53" s="342">
        <f>HL53/FH53</f>
        <v>-1</v>
      </c>
      <c r="HN53" s="1237">
        <f t="shared" si="1605"/>
        <v>1</v>
      </c>
      <c r="HO53" s="342">
        <v>0</v>
      </c>
      <c r="HP53" s="1237">
        <f t="shared" si="1606"/>
        <v>-1</v>
      </c>
      <c r="HQ53" s="342">
        <f>HP53/FJ53</f>
        <v>-1</v>
      </c>
      <c r="HR53" s="1237">
        <f t="shared" si="1607"/>
        <v>1</v>
      </c>
      <c r="HS53" s="342">
        <v>0</v>
      </c>
      <c r="HT53" s="1237">
        <f t="shared" si="1608"/>
        <v>0</v>
      </c>
      <c r="HU53" s="342">
        <f>HT53/FL53</f>
        <v>0</v>
      </c>
      <c r="HV53" s="1237">
        <f t="shared" si="1609"/>
        <v>0</v>
      </c>
      <c r="HW53" s="342">
        <f>HV53/FM53</f>
        <v>0</v>
      </c>
      <c r="HX53" s="1237">
        <f t="shared" si="1610"/>
        <v>0</v>
      </c>
      <c r="HY53" s="342">
        <f>HX53/FN53</f>
        <v>0</v>
      </c>
      <c r="HZ53" s="1237">
        <f t="shared" si="1611"/>
        <v>0</v>
      </c>
      <c r="IA53" s="342">
        <f>HZ53/FO53</f>
        <v>0</v>
      </c>
      <c r="IB53" s="1237">
        <f t="shared" si="1612"/>
        <v>0</v>
      </c>
      <c r="IC53" s="342">
        <f t="shared" si="1613"/>
        <v>0</v>
      </c>
      <c r="ID53" s="1237">
        <f t="shared" si="1614"/>
        <v>0</v>
      </c>
      <c r="IE53" s="342">
        <f>ID53/FQ53</f>
        <v>0</v>
      </c>
      <c r="IF53" s="1237">
        <f t="shared" si="1615"/>
        <v>-1</v>
      </c>
      <c r="IG53" s="342">
        <f>IF53/FT53</f>
        <v>-1</v>
      </c>
      <c r="IH53" s="1237">
        <f t="shared" si="1616"/>
        <v>0</v>
      </c>
      <c r="II53" s="342" t="e">
        <f>IH53/FU53</f>
        <v>#DIV/0!</v>
      </c>
      <c r="IJ53" s="1237">
        <f t="shared" si="1617"/>
        <v>0</v>
      </c>
      <c r="IK53" s="342" t="e">
        <f>IJ53/FV53</f>
        <v>#DIV/0!</v>
      </c>
      <c r="IL53" s="1237">
        <f t="shared" si="1618"/>
        <v>0</v>
      </c>
      <c r="IM53" s="342" t="e">
        <f>IL53/FW53</f>
        <v>#DIV/0!</v>
      </c>
      <c r="IN53" s="1237">
        <f t="shared" si="1619"/>
        <v>0</v>
      </c>
      <c r="IO53" s="342" t="e">
        <f>IN53/FX53</f>
        <v>#DIV/0!</v>
      </c>
      <c r="IP53" s="1237">
        <f t="shared" si="1620"/>
        <v>0</v>
      </c>
      <c r="IQ53" s="342" t="e">
        <f>IP53/FY53</f>
        <v>#DIV/0!</v>
      </c>
      <c r="IR53" s="1237">
        <f t="shared" si="1621"/>
        <v>0</v>
      </c>
      <c r="IS53" s="342" t="e">
        <f>IR53/FZ53</f>
        <v>#DIV/0!</v>
      </c>
      <c r="IT53" s="1237">
        <f t="shared" si="1622"/>
        <v>0</v>
      </c>
      <c r="IU53" s="342" t="e">
        <f>IT53/GA53</f>
        <v>#DIV/0!</v>
      </c>
      <c r="IV53" s="1237">
        <f t="shared" si="1623"/>
        <v>0</v>
      </c>
      <c r="IW53" s="342" t="e">
        <f>IV53/GB53</f>
        <v>#DIV/0!</v>
      </c>
      <c r="IX53" s="1237">
        <f t="shared" si="1624"/>
        <v>0</v>
      </c>
      <c r="IY53" s="342" t="e">
        <f>IX53/GC53</f>
        <v>#DIV/0!</v>
      </c>
      <c r="IZ53" s="1237">
        <f t="shared" si="1625"/>
        <v>0</v>
      </c>
      <c r="JA53" s="1306" t="e">
        <f>IZ53/GD53</f>
        <v>#DIV/0!</v>
      </c>
      <c r="JB53" s="1237">
        <f t="shared" si="1626"/>
        <v>1</v>
      </c>
      <c r="JC53" s="898">
        <f t="shared" si="1627"/>
        <v>1</v>
      </c>
      <c r="JD53" s="110">
        <f t="shared" si="1628"/>
        <v>0</v>
      </c>
      <c r="JE53" s="100">
        <f t="shared" si="1629"/>
        <v>0</v>
      </c>
      <c r="JF53" s="1174"/>
      <c r="JG53" t="str">
        <f t="shared" si="1630"/>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31"/>
        <v>1</v>
      </c>
      <c r="JT53" s="241">
        <f t="shared" si="1631"/>
        <v>1</v>
      </c>
      <c r="JU53" s="241">
        <f t="shared" si="1631"/>
        <v>1</v>
      </c>
      <c r="JV53" s="241">
        <f t="shared" si="1631"/>
        <v>1</v>
      </c>
      <c r="JW53" s="241">
        <f t="shared" si="1631"/>
        <v>1</v>
      </c>
      <c r="JX53" s="241">
        <f t="shared" si="1631"/>
        <v>1</v>
      </c>
      <c r="JY53" s="241">
        <f t="shared" si="1631"/>
        <v>1</v>
      </c>
      <c r="JZ53" s="241">
        <f t="shared" si="1631"/>
        <v>1</v>
      </c>
      <c r="KA53" s="241">
        <f t="shared" si="1631"/>
        <v>1</v>
      </c>
      <c r="KB53" s="241">
        <f t="shared" si="1631"/>
        <v>0</v>
      </c>
      <c r="KC53" s="241">
        <f t="shared" si="1631"/>
        <v>2</v>
      </c>
      <c r="KD53" s="241">
        <f t="shared" si="1631"/>
        <v>2</v>
      </c>
      <c r="KE53" s="241">
        <f t="shared" si="1632"/>
        <v>0</v>
      </c>
      <c r="KF53" s="241">
        <f t="shared" si="1632"/>
        <v>2</v>
      </c>
      <c r="KG53" s="241">
        <f t="shared" si="1632"/>
        <v>0</v>
      </c>
      <c r="KH53" s="241">
        <f t="shared" si="1632"/>
        <v>2</v>
      </c>
      <c r="KI53" s="241">
        <f t="shared" si="1632"/>
        <v>0</v>
      </c>
      <c r="KJ53" s="241">
        <f t="shared" si="1632"/>
        <v>0</v>
      </c>
      <c r="KK53" s="241">
        <f t="shared" si="1632"/>
        <v>0</v>
      </c>
      <c r="KL53" s="241">
        <f t="shared" si="1632"/>
        <v>1</v>
      </c>
      <c r="KM53" s="241">
        <f t="shared" si="1632"/>
        <v>1</v>
      </c>
      <c r="KN53" s="241">
        <f t="shared" si="1632"/>
        <v>3</v>
      </c>
      <c r="KO53" s="241">
        <f t="shared" si="1632"/>
        <v>0</v>
      </c>
      <c r="KP53" s="241">
        <f t="shared" si="1632"/>
        <v>0</v>
      </c>
      <c r="KQ53" s="650">
        <f t="shared" si="1633"/>
        <v>1</v>
      </c>
      <c r="KR53" s="650">
        <f t="shared" si="1633"/>
        <v>1</v>
      </c>
      <c r="KS53" s="650">
        <f t="shared" si="1633"/>
        <v>1</v>
      </c>
      <c r="KT53" s="650">
        <f t="shared" si="1633"/>
        <v>1</v>
      </c>
      <c r="KU53" s="650">
        <f t="shared" si="1633"/>
        <v>1</v>
      </c>
      <c r="KV53" s="650">
        <f t="shared" si="1633"/>
        <v>1</v>
      </c>
      <c r="KW53" s="650">
        <f t="shared" si="1633"/>
        <v>1</v>
      </c>
      <c r="KX53" s="650">
        <f t="shared" si="1633"/>
        <v>0</v>
      </c>
      <c r="KY53" s="650">
        <f t="shared" si="1633"/>
        <v>1</v>
      </c>
      <c r="KZ53" s="650">
        <f t="shared" si="1633"/>
        <v>1</v>
      </c>
      <c r="LA53" s="650">
        <f t="shared" si="1633"/>
        <v>1</v>
      </c>
      <c r="LB53" s="650">
        <f t="shared" si="1633"/>
        <v>1</v>
      </c>
      <c r="LC53" s="742">
        <f t="shared" si="1634"/>
        <v>0</v>
      </c>
      <c r="LD53" s="742">
        <f t="shared" si="1634"/>
        <v>0</v>
      </c>
      <c r="LE53" s="742">
        <f t="shared" si="1634"/>
        <v>2</v>
      </c>
      <c r="LF53" s="742">
        <f t="shared" si="1634"/>
        <v>1</v>
      </c>
      <c r="LG53" s="742">
        <f t="shared" si="1634"/>
        <v>0</v>
      </c>
      <c r="LH53" s="742">
        <f t="shared" si="1634"/>
        <v>1</v>
      </c>
      <c r="LI53" s="742">
        <f t="shared" si="1634"/>
        <v>1</v>
      </c>
      <c r="LJ53" s="742">
        <f t="shared" si="1634"/>
        <v>1</v>
      </c>
      <c r="LK53" s="742">
        <f t="shared" si="1634"/>
        <v>1</v>
      </c>
      <c r="LL53" s="742">
        <f t="shared" si="1634"/>
        <v>1</v>
      </c>
      <c r="LM53" s="742">
        <f t="shared" si="1634"/>
        <v>0</v>
      </c>
      <c r="LN53" s="742">
        <f t="shared" si="1634"/>
        <v>1</v>
      </c>
      <c r="LO53" s="792">
        <f t="shared" si="1635"/>
        <v>1</v>
      </c>
      <c r="LP53" s="792">
        <f t="shared" si="1635"/>
        <v>0</v>
      </c>
      <c r="LQ53" s="792">
        <f t="shared" si="1635"/>
        <v>1</v>
      </c>
      <c r="LR53" s="792">
        <f t="shared" si="1635"/>
        <v>0</v>
      </c>
      <c r="LS53" s="792">
        <f t="shared" si="1635"/>
        <v>1</v>
      </c>
      <c r="LT53" s="792">
        <f t="shared" si="1635"/>
        <v>0</v>
      </c>
      <c r="LU53" s="792">
        <f t="shared" si="1635"/>
        <v>1</v>
      </c>
      <c r="LV53" s="792">
        <f t="shared" si="1635"/>
        <v>1</v>
      </c>
      <c r="LW53" s="792">
        <f t="shared" si="1635"/>
        <v>1</v>
      </c>
      <c r="LX53" s="792">
        <f t="shared" si="1635"/>
        <v>1</v>
      </c>
      <c r="LY53" s="792">
        <f t="shared" si="1635"/>
        <v>0</v>
      </c>
      <c r="LZ53" s="792">
        <f t="shared" si="1635"/>
        <v>0</v>
      </c>
      <c r="MA53" s="967">
        <f t="shared" si="1636"/>
        <v>1</v>
      </c>
      <c r="MB53" s="967">
        <f t="shared" si="1637"/>
        <v>1</v>
      </c>
      <c r="MC53" s="967">
        <f t="shared" si="1638"/>
        <v>0</v>
      </c>
      <c r="MD53" s="967">
        <f t="shared" si="1639"/>
        <v>0</v>
      </c>
      <c r="ME53" s="967">
        <f t="shared" si="1640"/>
        <v>1</v>
      </c>
      <c r="MF53" s="967">
        <f t="shared" si="1641"/>
        <v>0</v>
      </c>
      <c r="MG53" s="967">
        <f t="shared" si="1642"/>
        <v>1</v>
      </c>
      <c r="MH53" s="967">
        <f t="shared" si="1643"/>
        <v>0</v>
      </c>
      <c r="MI53" s="967">
        <f t="shared" si="1644"/>
        <v>1</v>
      </c>
      <c r="MJ53" s="967">
        <f t="shared" si="1645"/>
        <v>0</v>
      </c>
      <c r="MK53" s="967">
        <f t="shared" si="1646"/>
        <v>0</v>
      </c>
      <c r="ML53" s="967">
        <f t="shared" si="1647"/>
        <v>1</v>
      </c>
      <c r="MM53" s="989">
        <f t="shared" si="1648"/>
        <v>0</v>
      </c>
      <c r="MN53" s="989">
        <f t="shared" si="1649"/>
        <v>0</v>
      </c>
      <c r="MO53" s="989">
        <f t="shared" si="1650"/>
        <v>1</v>
      </c>
      <c r="MP53" s="989">
        <f t="shared" si="1651"/>
        <v>0</v>
      </c>
      <c r="MQ53" s="989">
        <f t="shared" si="1652"/>
        <v>0</v>
      </c>
      <c r="MR53" s="989">
        <f t="shared" si="1653"/>
        <v>0</v>
      </c>
      <c r="MS53" s="989">
        <f t="shared" si="1654"/>
        <v>0</v>
      </c>
      <c r="MT53" s="989">
        <f t="shared" si="1655"/>
        <v>1</v>
      </c>
      <c r="MU53" s="989">
        <f t="shared" si="1656"/>
        <v>0</v>
      </c>
      <c r="MV53" s="989">
        <f t="shared" si="1657"/>
        <v>0</v>
      </c>
      <c r="MW53" s="989">
        <f t="shared" si="1658"/>
        <v>1</v>
      </c>
      <c r="MX53" s="989">
        <f t="shared" si="1659"/>
        <v>0</v>
      </c>
      <c r="MY53" s="1029">
        <f t="shared" si="1660"/>
        <v>0</v>
      </c>
      <c r="MZ53" s="1029">
        <f t="shared" si="1660"/>
        <v>0</v>
      </c>
      <c r="NA53" s="1029">
        <f t="shared" si="1660"/>
        <v>1</v>
      </c>
      <c r="NB53" s="1029">
        <f t="shared" si="1660"/>
        <v>0</v>
      </c>
      <c r="NC53" s="1029">
        <f t="shared" si="1660"/>
        <v>1</v>
      </c>
      <c r="ND53" s="1029">
        <f t="shared" si="1660"/>
        <v>0</v>
      </c>
      <c r="NE53" s="1029">
        <f t="shared" si="1660"/>
        <v>1</v>
      </c>
      <c r="NF53" s="1029">
        <f t="shared" si="1660"/>
        <v>1</v>
      </c>
      <c r="NG53" s="1029">
        <f t="shared" si="1660"/>
        <v>1</v>
      </c>
      <c r="NH53" s="1029">
        <f t="shared" si="1660"/>
        <v>1</v>
      </c>
      <c r="NI53" s="1029">
        <f t="shared" si="1660"/>
        <v>1</v>
      </c>
      <c r="NJ53" s="1029">
        <f t="shared" si="1660"/>
        <v>0</v>
      </c>
      <c r="NK53" s="1116">
        <f t="shared" si="1661"/>
        <v>1</v>
      </c>
      <c r="NL53" s="1116">
        <f t="shared" si="1662"/>
        <v>1</v>
      </c>
      <c r="NM53" s="1116">
        <f t="shared" si="1663"/>
        <v>1</v>
      </c>
      <c r="NN53" s="1116">
        <f t="shared" si="1664"/>
        <v>1</v>
      </c>
      <c r="NO53" s="1116">
        <f t="shared" si="1665"/>
        <v>1</v>
      </c>
      <c r="NP53" s="1116">
        <f t="shared" si="1666"/>
        <v>0</v>
      </c>
      <c r="NQ53" s="1116">
        <f t="shared" si="1667"/>
        <v>1</v>
      </c>
      <c r="NR53" s="1116">
        <f t="shared" si="1668"/>
        <v>1</v>
      </c>
      <c r="NS53" s="1116">
        <f t="shared" si="1669"/>
        <v>1</v>
      </c>
      <c r="NT53" s="1116">
        <f t="shared" si="1670"/>
        <v>1</v>
      </c>
      <c r="NU53" s="1116">
        <f t="shared" si="1671"/>
        <v>1</v>
      </c>
      <c r="NV53" s="1116">
        <f t="shared" si="1672"/>
        <v>1</v>
      </c>
      <c r="NW53" s="1201">
        <f t="shared" si="1673"/>
        <v>1</v>
      </c>
      <c r="NX53" s="1201">
        <f t="shared" si="1673"/>
        <v>1</v>
      </c>
      <c r="NY53" s="1201">
        <f t="shared" si="1673"/>
        <v>1</v>
      </c>
      <c r="NZ53" s="1201">
        <f t="shared" si="1673"/>
        <v>0</v>
      </c>
      <c r="OA53" s="1201">
        <f t="shared" si="1673"/>
        <v>1</v>
      </c>
      <c r="OB53" s="1201">
        <f t="shared" si="1673"/>
        <v>0</v>
      </c>
      <c r="OC53" s="1201">
        <f t="shared" si="1673"/>
        <v>1</v>
      </c>
      <c r="OD53" s="1201">
        <f t="shared" si="1673"/>
        <v>1</v>
      </c>
      <c r="OE53" s="1201">
        <f t="shared" si="1673"/>
        <v>1</v>
      </c>
      <c r="OF53" s="1201">
        <f t="shared" si="1673"/>
        <v>1</v>
      </c>
      <c r="OG53" s="1201">
        <f t="shared" si="1673"/>
        <v>1</v>
      </c>
      <c r="OH53" s="1201">
        <f t="shared" si="1673"/>
        <v>1</v>
      </c>
      <c r="OI53" s="1271">
        <f t="shared" si="1674"/>
        <v>1</v>
      </c>
      <c r="OJ53" s="1271">
        <f t="shared" si="1675"/>
        <v>0</v>
      </c>
      <c r="OK53" s="1271">
        <f t="shared" si="1675"/>
        <v>0</v>
      </c>
      <c r="OL53" s="1271">
        <f t="shared" si="1675"/>
        <v>0</v>
      </c>
      <c r="OM53" s="1271">
        <f t="shared" si="1675"/>
        <v>0</v>
      </c>
      <c r="ON53" s="1271">
        <f t="shared" si="1675"/>
        <v>0</v>
      </c>
      <c r="OO53" s="1271">
        <f t="shared" si="1676"/>
        <v>0</v>
      </c>
      <c r="OP53" s="1271">
        <f t="shared" si="1676"/>
        <v>0</v>
      </c>
      <c r="OQ53" s="1271">
        <f t="shared" si="1676"/>
        <v>0</v>
      </c>
      <c r="OR53" s="1271">
        <f t="shared" si="1676"/>
        <v>0</v>
      </c>
      <c r="OS53" s="1271">
        <f t="shared" si="1676"/>
        <v>0</v>
      </c>
      <c r="OT53" s="1271">
        <f t="shared" si="1676"/>
        <v>0</v>
      </c>
    </row>
    <row r="54" spans="1:410" x14ac:dyDescent="0.3">
      <c r="A54" s="628"/>
      <c r="B54" s="50">
        <v>8.3000000000000007</v>
      </c>
      <c r="E54" s="1332" t="s">
        <v>7</v>
      </c>
      <c r="F54" s="1332"/>
      <c r="G54" s="1333"/>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04"/>
        <v>16</v>
      </c>
      <c r="AW54" s="150">
        <f t="shared" si="1505"/>
        <v>1.3333333333333333</v>
      </c>
      <c r="AX54" s="338">
        <v>1</v>
      </c>
      <c r="AY54" s="64">
        <v>4</v>
      </c>
      <c r="AZ54" s="20">
        <v>2</v>
      </c>
      <c r="BA54" s="64">
        <v>1</v>
      </c>
      <c r="BB54" s="20">
        <v>0</v>
      </c>
      <c r="BC54" s="64">
        <v>1</v>
      </c>
      <c r="BD54" s="187">
        <v>2</v>
      </c>
      <c r="BE54" s="64">
        <v>2</v>
      </c>
      <c r="BF54" s="187">
        <v>2</v>
      </c>
      <c r="BG54" s="64">
        <v>1</v>
      </c>
      <c r="BH54" s="187">
        <v>0</v>
      </c>
      <c r="BI54" s="64">
        <v>1</v>
      </c>
      <c r="BJ54" s="118">
        <f t="shared" si="1508"/>
        <v>17</v>
      </c>
      <c r="BK54" s="150">
        <f t="shared" si="1509"/>
        <v>1.4166666666666667</v>
      </c>
      <c r="BL54" s="338">
        <v>2</v>
      </c>
      <c r="BM54" s="64">
        <v>2</v>
      </c>
      <c r="BN54" s="20">
        <v>1</v>
      </c>
      <c r="BO54" s="64">
        <v>1</v>
      </c>
      <c r="BP54" s="20">
        <v>1</v>
      </c>
      <c r="BQ54" s="64">
        <v>1</v>
      </c>
      <c r="BR54" s="187">
        <v>1</v>
      </c>
      <c r="BS54" s="64">
        <v>1</v>
      </c>
      <c r="BT54" s="187">
        <v>1</v>
      </c>
      <c r="BU54" s="187">
        <v>2</v>
      </c>
      <c r="BV54" s="187">
        <v>1</v>
      </c>
      <c r="BW54" s="187">
        <v>0</v>
      </c>
      <c r="BX54" s="118">
        <f t="shared" si="1516"/>
        <v>14</v>
      </c>
      <c r="BY54" s="150">
        <f t="shared" si="1517"/>
        <v>1.1666666666666667</v>
      </c>
      <c r="BZ54" s="187">
        <v>1</v>
      </c>
      <c r="CA54" s="64">
        <v>1</v>
      </c>
      <c r="CB54" s="20">
        <v>1</v>
      </c>
      <c r="CC54" s="64">
        <v>1</v>
      </c>
      <c r="CD54" s="20">
        <v>0</v>
      </c>
      <c r="CE54" s="784">
        <v>1</v>
      </c>
      <c r="CF54" s="786">
        <v>0</v>
      </c>
      <c r="CG54" s="784">
        <v>0</v>
      </c>
      <c r="CH54" s="786">
        <v>1</v>
      </c>
      <c r="CI54" s="786">
        <v>0</v>
      </c>
      <c r="CJ54" s="786">
        <v>0</v>
      </c>
      <c r="CK54" s="786">
        <v>0</v>
      </c>
      <c r="CL54" s="787">
        <f t="shared" si="1524"/>
        <v>6</v>
      </c>
      <c r="CM54" s="150">
        <f t="shared" si="1525"/>
        <v>0.5</v>
      </c>
      <c r="CN54" s="187">
        <v>0</v>
      </c>
      <c r="CO54" s="64">
        <v>0</v>
      </c>
      <c r="CP54" s="20">
        <v>0</v>
      </c>
      <c r="CQ54" s="64">
        <v>0</v>
      </c>
      <c r="CR54" s="841">
        <v>0</v>
      </c>
      <c r="CS54" s="842">
        <v>0</v>
      </c>
      <c r="CT54" s="843">
        <v>0</v>
      </c>
      <c r="CU54" s="842">
        <v>0</v>
      </c>
      <c r="CV54" s="925">
        <v>0</v>
      </c>
      <c r="CW54" s="926">
        <v>0</v>
      </c>
      <c r="CX54" s="925">
        <v>1</v>
      </c>
      <c r="CY54" s="927">
        <v>0</v>
      </c>
      <c r="CZ54" s="923">
        <f t="shared" si="1532"/>
        <v>1</v>
      </c>
      <c r="DA54" s="924">
        <f t="shared" si="1533"/>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40"/>
        <v>0</v>
      </c>
      <c r="DO54" s="924">
        <f t="shared" si="1541"/>
        <v>0</v>
      </c>
      <c r="DP54" s="925">
        <v>0</v>
      </c>
      <c r="DQ54" s="927">
        <v>0</v>
      </c>
      <c r="DR54" s="1051">
        <v>0</v>
      </c>
      <c r="DS54" s="927">
        <v>0</v>
      </c>
      <c r="DT54" s="1051">
        <v>0</v>
      </c>
      <c r="DU54" s="927">
        <v>0</v>
      </c>
      <c r="DV54" s="925">
        <v>0</v>
      </c>
      <c r="DW54" s="927">
        <v>0</v>
      </c>
      <c r="DX54" s="925">
        <v>0</v>
      </c>
      <c r="DY54" s="927">
        <v>0</v>
      </c>
      <c r="DZ54" s="925">
        <v>0</v>
      </c>
      <c r="EA54" s="927">
        <v>0</v>
      </c>
      <c r="EB54" s="923">
        <f t="shared" si="1548"/>
        <v>0</v>
      </c>
      <c r="EC54" s="924">
        <f t="shared" si="1549"/>
        <v>0</v>
      </c>
      <c r="ED54" s="843">
        <v>0</v>
      </c>
      <c r="EE54" s="842">
        <v>0</v>
      </c>
      <c r="EF54" s="841">
        <v>0</v>
      </c>
      <c r="EG54" s="842">
        <v>0</v>
      </c>
      <c r="EH54" s="841">
        <v>0</v>
      </c>
      <c r="EI54" s="842">
        <v>0</v>
      </c>
      <c r="EJ54" s="843">
        <v>0</v>
      </c>
      <c r="EK54" s="842">
        <v>0</v>
      </c>
      <c r="EL54" s="843">
        <v>0</v>
      </c>
      <c r="EM54" s="842">
        <v>0</v>
      </c>
      <c r="EN54" s="843">
        <v>0</v>
      </c>
      <c r="EO54" s="842">
        <v>0</v>
      </c>
      <c r="EP54" s="844">
        <f t="shared" si="1557"/>
        <v>0</v>
      </c>
      <c r="EQ54" s="150">
        <f t="shared" si="1558"/>
        <v>0</v>
      </c>
      <c r="ER54" s="843">
        <v>0</v>
      </c>
      <c r="ES54" s="842">
        <v>0</v>
      </c>
      <c r="ET54" s="841">
        <v>0</v>
      </c>
      <c r="EU54" s="842">
        <v>0</v>
      </c>
      <c r="EV54" s="841">
        <v>0</v>
      </c>
      <c r="EW54" s="842">
        <v>0</v>
      </c>
      <c r="EX54" s="843">
        <v>0</v>
      </c>
      <c r="EY54" s="842">
        <v>0</v>
      </c>
      <c r="EZ54" s="843">
        <v>0</v>
      </c>
      <c r="FA54" s="842">
        <v>0</v>
      </c>
      <c r="FB54" s="843">
        <v>0</v>
      </c>
      <c r="FC54" s="842">
        <v>0</v>
      </c>
      <c r="FD54" s="844">
        <f t="shared" si="1566"/>
        <v>0</v>
      </c>
      <c r="FE54" s="150">
        <f t="shared" si="1567"/>
        <v>0</v>
      </c>
      <c r="FF54" s="843">
        <v>0</v>
      </c>
      <c r="FG54" s="842">
        <v>0</v>
      </c>
      <c r="FH54" s="841">
        <v>0</v>
      </c>
      <c r="FI54" s="842">
        <v>0</v>
      </c>
      <c r="FJ54" s="841">
        <v>0</v>
      </c>
      <c r="FK54" s="842">
        <v>0</v>
      </c>
      <c r="FL54" s="843">
        <v>0</v>
      </c>
      <c r="FM54" s="842">
        <v>0</v>
      </c>
      <c r="FN54" s="843">
        <v>0</v>
      </c>
      <c r="FO54" s="842">
        <v>0</v>
      </c>
      <c r="FP54" s="843">
        <v>0</v>
      </c>
      <c r="FQ54" s="842">
        <v>0</v>
      </c>
      <c r="FR54" s="844">
        <f t="shared" si="1574"/>
        <v>0</v>
      </c>
      <c r="FS54" s="150">
        <f t="shared" si="1575"/>
        <v>0</v>
      </c>
      <c r="FT54" s="843">
        <v>0</v>
      </c>
      <c r="FU54" s="842"/>
      <c r="FV54" s="841"/>
      <c r="FW54" s="842"/>
      <c r="FX54" s="841"/>
      <c r="FY54" s="842"/>
      <c r="FZ54" s="843"/>
      <c r="GA54" s="842"/>
      <c r="GB54" s="843"/>
      <c r="GC54" s="842"/>
      <c r="GD54" s="843"/>
      <c r="GE54" s="842"/>
      <c r="GF54" s="844">
        <f t="shared" si="1577"/>
        <v>0</v>
      </c>
      <c r="GG54" s="150">
        <f t="shared" si="1578"/>
        <v>0</v>
      </c>
      <c r="GH54" s="300">
        <f t="shared" si="1579"/>
        <v>0</v>
      </c>
      <c r="GI54" s="1101">
        <v>0</v>
      </c>
      <c r="GJ54" s="300">
        <f t="shared" si="1580"/>
        <v>0</v>
      </c>
      <c r="GK54" s="1097">
        <v>0</v>
      </c>
      <c r="GL54" s="300">
        <f t="shared" si="1581"/>
        <v>0</v>
      </c>
      <c r="GM54" s="1097">
        <f t="shared" si="1582"/>
        <v>0</v>
      </c>
      <c r="GN54" s="300">
        <f t="shared" si="1583"/>
        <v>0</v>
      </c>
      <c r="GO54" s="1097">
        <f t="shared" si="1584"/>
        <v>0</v>
      </c>
      <c r="GP54" s="300">
        <f t="shared" si="1585"/>
        <v>0</v>
      </c>
      <c r="GQ54" s="1097">
        <f t="shared" si="1586"/>
        <v>0</v>
      </c>
      <c r="GR54" s="300">
        <f t="shared" si="1587"/>
        <v>0</v>
      </c>
      <c r="GS54" s="1097">
        <f t="shared" si="1588"/>
        <v>0</v>
      </c>
      <c r="GT54" s="300">
        <f t="shared" si="1589"/>
        <v>0</v>
      </c>
      <c r="GU54" s="1154">
        <f t="shared" si="1590"/>
        <v>0</v>
      </c>
      <c r="GV54" s="300">
        <f t="shared" si="1591"/>
        <v>0</v>
      </c>
      <c r="GW54" s="1097">
        <f t="shared" si="1592"/>
        <v>0</v>
      </c>
      <c r="GX54" s="300">
        <f t="shared" si="1593"/>
        <v>0</v>
      </c>
      <c r="GY54" s="1097">
        <f t="shared" si="1594"/>
        <v>0</v>
      </c>
      <c r="GZ54" s="300">
        <f t="shared" si="1595"/>
        <v>0</v>
      </c>
      <c r="HA54" s="1097">
        <f t="shared" si="1596"/>
        <v>0</v>
      </c>
      <c r="HB54" s="300">
        <f t="shared" si="1597"/>
        <v>0</v>
      </c>
      <c r="HC54" s="1097">
        <f t="shared" si="1598"/>
        <v>0</v>
      </c>
      <c r="HD54" s="300">
        <f t="shared" si="1599"/>
        <v>0</v>
      </c>
      <c r="HE54" s="1097">
        <f t="shared" si="1600"/>
        <v>0</v>
      </c>
      <c r="HF54" s="1237">
        <f t="shared" si="1601"/>
        <v>0</v>
      </c>
      <c r="HG54" s="342">
        <v>0</v>
      </c>
      <c r="HH54" s="1237">
        <f t="shared" si="1602"/>
        <v>0</v>
      </c>
      <c r="HI54" s="342">
        <v>0</v>
      </c>
      <c r="HJ54" s="1237">
        <f t="shared" si="1603"/>
        <v>0</v>
      </c>
      <c r="HK54" s="342">
        <v>0</v>
      </c>
      <c r="HL54" s="1237">
        <f t="shared" si="1604"/>
        <v>0</v>
      </c>
      <c r="HM54" s="342">
        <v>0</v>
      </c>
      <c r="HN54" s="1237">
        <f t="shared" si="1605"/>
        <v>0</v>
      </c>
      <c r="HO54" s="342">
        <v>0</v>
      </c>
      <c r="HP54" s="1237">
        <f t="shared" si="1606"/>
        <v>0</v>
      </c>
      <c r="HQ54" s="342">
        <v>0</v>
      </c>
      <c r="HR54" s="1237">
        <f t="shared" si="1607"/>
        <v>0</v>
      </c>
      <c r="HS54" s="342">
        <v>0</v>
      </c>
      <c r="HT54" s="1237">
        <f t="shared" si="1608"/>
        <v>0</v>
      </c>
      <c r="HU54" s="342">
        <v>0</v>
      </c>
      <c r="HV54" s="1237">
        <f t="shared" si="1609"/>
        <v>0</v>
      </c>
      <c r="HW54" s="342">
        <v>0</v>
      </c>
      <c r="HX54" s="1237">
        <f t="shared" si="1610"/>
        <v>0</v>
      </c>
      <c r="HY54" s="342">
        <v>0</v>
      </c>
      <c r="HZ54" s="1237">
        <f t="shared" si="1611"/>
        <v>0</v>
      </c>
      <c r="IA54" s="342">
        <v>0</v>
      </c>
      <c r="IB54" s="1237">
        <f t="shared" si="1612"/>
        <v>0</v>
      </c>
      <c r="IC54" s="342">
        <v>0</v>
      </c>
      <c r="ID54" s="1237">
        <f t="shared" si="1614"/>
        <v>0</v>
      </c>
      <c r="IE54" s="342">
        <v>0</v>
      </c>
      <c r="IF54" s="1237">
        <f t="shared" si="1615"/>
        <v>0</v>
      </c>
      <c r="IG54" s="342">
        <v>0</v>
      </c>
      <c r="IH54" s="1237">
        <f t="shared" si="1616"/>
        <v>0</v>
      </c>
      <c r="II54" s="342">
        <v>0</v>
      </c>
      <c r="IJ54" s="1237">
        <f t="shared" si="1617"/>
        <v>0</v>
      </c>
      <c r="IK54" s="342">
        <v>0</v>
      </c>
      <c r="IL54" s="1237">
        <f t="shared" si="1618"/>
        <v>0</v>
      </c>
      <c r="IM54" s="342">
        <v>0</v>
      </c>
      <c r="IN54" s="1237">
        <f t="shared" si="1619"/>
        <v>0</v>
      </c>
      <c r="IO54" s="342">
        <v>0</v>
      </c>
      <c r="IP54" s="1237">
        <f t="shared" si="1620"/>
        <v>0</v>
      </c>
      <c r="IQ54" s="342">
        <v>0</v>
      </c>
      <c r="IR54" s="1237">
        <f t="shared" si="1621"/>
        <v>0</v>
      </c>
      <c r="IS54" s="342">
        <v>0</v>
      </c>
      <c r="IT54" s="1237">
        <f t="shared" si="1622"/>
        <v>0</v>
      </c>
      <c r="IU54" s="342">
        <v>0</v>
      </c>
      <c r="IV54" s="1237">
        <f t="shared" si="1623"/>
        <v>0</v>
      </c>
      <c r="IW54" s="342">
        <v>0</v>
      </c>
      <c r="IX54" s="1237">
        <f t="shared" si="1624"/>
        <v>0</v>
      </c>
      <c r="IY54" s="342">
        <v>0</v>
      </c>
      <c r="IZ54" s="1237">
        <f t="shared" si="1625"/>
        <v>0</v>
      </c>
      <c r="JA54" s="1306">
        <v>0</v>
      </c>
      <c r="JB54" s="1237">
        <f t="shared" si="1626"/>
        <v>0</v>
      </c>
      <c r="JC54" s="898">
        <f t="shared" si="1627"/>
        <v>0</v>
      </c>
      <c r="JD54" s="110">
        <f t="shared" si="1628"/>
        <v>0</v>
      </c>
      <c r="JE54" s="100">
        <f t="shared" si="1629"/>
        <v>0</v>
      </c>
      <c r="JF54" s="1174"/>
      <c r="JG54" t="str">
        <f t="shared" si="1630"/>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31"/>
        <v>1</v>
      </c>
      <c r="JT54" s="241">
        <f t="shared" si="1631"/>
        <v>1</v>
      </c>
      <c r="JU54" s="241">
        <f t="shared" si="1631"/>
        <v>0</v>
      </c>
      <c r="JV54" s="241">
        <f t="shared" si="1631"/>
        <v>1</v>
      </c>
      <c r="JW54" s="241">
        <f t="shared" si="1631"/>
        <v>2</v>
      </c>
      <c r="JX54" s="241">
        <f t="shared" si="1631"/>
        <v>0</v>
      </c>
      <c r="JY54" s="241">
        <f t="shared" si="1631"/>
        <v>4</v>
      </c>
      <c r="JZ54" s="241">
        <f t="shared" si="1631"/>
        <v>3</v>
      </c>
      <c r="KA54" s="241">
        <f t="shared" si="1631"/>
        <v>1</v>
      </c>
      <c r="KB54" s="241">
        <f t="shared" si="1631"/>
        <v>2</v>
      </c>
      <c r="KC54" s="241">
        <f t="shared" si="1631"/>
        <v>1</v>
      </c>
      <c r="KD54" s="241">
        <f t="shared" si="1631"/>
        <v>0</v>
      </c>
      <c r="KE54" s="241">
        <f t="shared" si="1632"/>
        <v>1</v>
      </c>
      <c r="KF54" s="241">
        <f t="shared" si="1632"/>
        <v>4</v>
      </c>
      <c r="KG54" s="241">
        <f t="shared" si="1632"/>
        <v>2</v>
      </c>
      <c r="KH54" s="241">
        <f t="shared" si="1632"/>
        <v>1</v>
      </c>
      <c r="KI54" s="241">
        <f t="shared" si="1632"/>
        <v>0</v>
      </c>
      <c r="KJ54" s="241">
        <f t="shared" si="1632"/>
        <v>1</v>
      </c>
      <c r="KK54" s="241">
        <f t="shared" si="1632"/>
        <v>2</v>
      </c>
      <c r="KL54" s="241">
        <f t="shared" si="1632"/>
        <v>2</v>
      </c>
      <c r="KM54" s="241">
        <f t="shared" si="1632"/>
        <v>2</v>
      </c>
      <c r="KN54" s="241">
        <f t="shared" si="1632"/>
        <v>1</v>
      </c>
      <c r="KO54" s="241">
        <f t="shared" si="1632"/>
        <v>0</v>
      </c>
      <c r="KP54" s="241">
        <f t="shared" si="1632"/>
        <v>1</v>
      </c>
      <c r="KQ54" s="650">
        <f t="shared" si="1633"/>
        <v>2</v>
      </c>
      <c r="KR54" s="650">
        <f t="shared" si="1633"/>
        <v>2</v>
      </c>
      <c r="KS54" s="650">
        <f t="shared" si="1633"/>
        <v>1</v>
      </c>
      <c r="KT54" s="650">
        <f t="shared" si="1633"/>
        <v>1</v>
      </c>
      <c r="KU54" s="650">
        <f t="shared" si="1633"/>
        <v>1</v>
      </c>
      <c r="KV54" s="650">
        <f t="shared" si="1633"/>
        <v>1</v>
      </c>
      <c r="KW54" s="650">
        <f t="shared" si="1633"/>
        <v>1</v>
      </c>
      <c r="KX54" s="650">
        <f t="shared" si="1633"/>
        <v>1</v>
      </c>
      <c r="KY54" s="650">
        <f t="shared" si="1633"/>
        <v>1</v>
      </c>
      <c r="KZ54" s="650">
        <f t="shared" si="1633"/>
        <v>2</v>
      </c>
      <c r="LA54" s="650">
        <f t="shared" si="1633"/>
        <v>1</v>
      </c>
      <c r="LB54" s="650">
        <f t="shared" si="1633"/>
        <v>0</v>
      </c>
      <c r="LC54" s="742">
        <f t="shared" si="1634"/>
        <v>1</v>
      </c>
      <c r="LD54" s="742">
        <f t="shared" si="1634"/>
        <v>1</v>
      </c>
      <c r="LE54" s="742">
        <f t="shared" si="1634"/>
        <v>1</v>
      </c>
      <c r="LF54" s="742">
        <f t="shared" si="1634"/>
        <v>1</v>
      </c>
      <c r="LG54" s="742">
        <f t="shared" si="1634"/>
        <v>0</v>
      </c>
      <c r="LH54" s="742">
        <f t="shared" si="1634"/>
        <v>1</v>
      </c>
      <c r="LI54" s="742">
        <f t="shared" si="1634"/>
        <v>0</v>
      </c>
      <c r="LJ54" s="742">
        <f t="shared" si="1634"/>
        <v>0</v>
      </c>
      <c r="LK54" s="742">
        <f t="shared" si="1634"/>
        <v>1</v>
      </c>
      <c r="LL54" s="742">
        <f t="shared" si="1634"/>
        <v>0</v>
      </c>
      <c r="LM54" s="742">
        <f t="shared" si="1634"/>
        <v>0</v>
      </c>
      <c r="LN54" s="742">
        <f t="shared" si="1634"/>
        <v>0</v>
      </c>
      <c r="LO54" s="792">
        <f t="shared" si="1635"/>
        <v>0</v>
      </c>
      <c r="LP54" s="792">
        <f t="shared" si="1635"/>
        <v>0</v>
      </c>
      <c r="LQ54" s="792">
        <f t="shared" si="1635"/>
        <v>0</v>
      </c>
      <c r="LR54" s="792">
        <f t="shared" si="1635"/>
        <v>0</v>
      </c>
      <c r="LS54" s="792">
        <f t="shared" si="1635"/>
        <v>0</v>
      </c>
      <c r="LT54" s="792">
        <f t="shared" si="1635"/>
        <v>0</v>
      </c>
      <c r="LU54" s="792">
        <f t="shared" si="1635"/>
        <v>0</v>
      </c>
      <c r="LV54" s="792">
        <f t="shared" si="1635"/>
        <v>0</v>
      </c>
      <c r="LW54" s="792">
        <f t="shared" si="1635"/>
        <v>0</v>
      </c>
      <c r="LX54" s="792">
        <f t="shared" si="1635"/>
        <v>0</v>
      </c>
      <c r="LY54" s="792">
        <f t="shared" si="1635"/>
        <v>1</v>
      </c>
      <c r="LZ54" s="792">
        <f t="shared" si="1635"/>
        <v>0</v>
      </c>
      <c r="MA54" s="967">
        <f t="shared" si="1636"/>
        <v>0</v>
      </c>
      <c r="MB54" s="967">
        <f t="shared" si="1637"/>
        <v>0</v>
      </c>
      <c r="MC54" s="967">
        <f t="shared" si="1638"/>
        <v>0</v>
      </c>
      <c r="MD54" s="967">
        <f t="shared" si="1639"/>
        <v>0</v>
      </c>
      <c r="ME54" s="967">
        <f t="shared" si="1640"/>
        <v>0</v>
      </c>
      <c r="MF54" s="967">
        <f t="shared" si="1641"/>
        <v>0</v>
      </c>
      <c r="MG54" s="967">
        <f t="shared" si="1642"/>
        <v>0</v>
      </c>
      <c r="MH54" s="967">
        <f t="shared" si="1643"/>
        <v>0</v>
      </c>
      <c r="MI54" s="967">
        <f t="shared" si="1644"/>
        <v>0</v>
      </c>
      <c r="MJ54" s="967">
        <f t="shared" si="1645"/>
        <v>0</v>
      </c>
      <c r="MK54" s="967">
        <f t="shared" si="1646"/>
        <v>0</v>
      </c>
      <c r="ML54" s="967">
        <f t="shared" si="1647"/>
        <v>0</v>
      </c>
      <c r="MM54" s="989">
        <f t="shared" si="1648"/>
        <v>0</v>
      </c>
      <c r="MN54" s="989">
        <f t="shared" si="1649"/>
        <v>0</v>
      </c>
      <c r="MO54" s="989">
        <f t="shared" si="1650"/>
        <v>0</v>
      </c>
      <c r="MP54" s="989">
        <f t="shared" si="1651"/>
        <v>0</v>
      </c>
      <c r="MQ54" s="989">
        <f t="shared" si="1652"/>
        <v>0</v>
      </c>
      <c r="MR54" s="989">
        <f t="shared" si="1653"/>
        <v>0</v>
      </c>
      <c r="MS54" s="989">
        <f t="shared" si="1654"/>
        <v>0</v>
      </c>
      <c r="MT54" s="989">
        <f t="shared" si="1655"/>
        <v>0</v>
      </c>
      <c r="MU54" s="989">
        <f t="shared" si="1656"/>
        <v>0</v>
      </c>
      <c r="MV54" s="989">
        <f t="shared" si="1657"/>
        <v>0</v>
      </c>
      <c r="MW54" s="989">
        <f t="shared" si="1658"/>
        <v>0</v>
      </c>
      <c r="MX54" s="989">
        <f t="shared" si="1659"/>
        <v>0</v>
      </c>
      <c r="MY54" s="1029">
        <f t="shared" si="1660"/>
        <v>0</v>
      </c>
      <c r="MZ54" s="1029">
        <f t="shared" si="1660"/>
        <v>0</v>
      </c>
      <c r="NA54" s="1029">
        <f t="shared" si="1660"/>
        <v>0</v>
      </c>
      <c r="NB54" s="1029">
        <f t="shared" si="1660"/>
        <v>0</v>
      </c>
      <c r="NC54" s="1029">
        <f t="shared" si="1660"/>
        <v>0</v>
      </c>
      <c r="ND54" s="1029">
        <f t="shared" si="1660"/>
        <v>0</v>
      </c>
      <c r="NE54" s="1029">
        <f t="shared" si="1660"/>
        <v>0</v>
      </c>
      <c r="NF54" s="1029">
        <f t="shared" si="1660"/>
        <v>0</v>
      </c>
      <c r="NG54" s="1029">
        <f t="shared" si="1660"/>
        <v>0</v>
      </c>
      <c r="NH54" s="1029">
        <f t="shared" si="1660"/>
        <v>0</v>
      </c>
      <c r="NI54" s="1029">
        <f t="shared" si="1660"/>
        <v>0</v>
      </c>
      <c r="NJ54" s="1029">
        <f t="shared" si="1660"/>
        <v>0</v>
      </c>
      <c r="NK54" s="1116">
        <f t="shared" si="1661"/>
        <v>0</v>
      </c>
      <c r="NL54" s="1116">
        <f t="shared" si="1662"/>
        <v>0</v>
      </c>
      <c r="NM54" s="1116">
        <f t="shared" si="1663"/>
        <v>0</v>
      </c>
      <c r="NN54" s="1116">
        <f t="shared" si="1664"/>
        <v>0</v>
      </c>
      <c r="NO54" s="1116">
        <f t="shared" si="1665"/>
        <v>0</v>
      </c>
      <c r="NP54" s="1116">
        <f t="shared" si="1666"/>
        <v>0</v>
      </c>
      <c r="NQ54" s="1116">
        <f t="shared" si="1667"/>
        <v>0</v>
      </c>
      <c r="NR54" s="1116">
        <f t="shared" si="1668"/>
        <v>0</v>
      </c>
      <c r="NS54" s="1116">
        <f t="shared" si="1669"/>
        <v>0</v>
      </c>
      <c r="NT54" s="1116">
        <f t="shared" si="1670"/>
        <v>0</v>
      </c>
      <c r="NU54" s="1116">
        <f t="shared" si="1671"/>
        <v>0</v>
      </c>
      <c r="NV54" s="1116">
        <f t="shared" si="1672"/>
        <v>0</v>
      </c>
      <c r="NW54" s="1201">
        <f t="shared" si="1673"/>
        <v>0</v>
      </c>
      <c r="NX54" s="1201">
        <f t="shared" si="1673"/>
        <v>0</v>
      </c>
      <c r="NY54" s="1201">
        <f t="shared" si="1673"/>
        <v>0</v>
      </c>
      <c r="NZ54" s="1201">
        <f t="shared" si="1673"/>
        <v>0</v>
      </c>
      <c r="OA54" s="1201">
        <f t="shared" si="1673"/>
        <v>0</v>
      </c>
      <c r="OB54" s="1201">
        <f t="shared" si="1673"/>
        <v>0</v>
      </c>
      <c r="OC54" s="1201">
        <f t="shared" si="1673"/>
        <v>0</v>
      </c>
      <c r="OD54" s="1201">
        <f t="shared" si="1673"/>
        <v>0</v>
      </c>
      <c r="OE54" s="1201">
        <f t="shared" si="1673"/>
        <v>0</v>
      </c>
      <c r="OF54" s="1201">
        <f t="shared" si="1673"/>
        <v>0</v>
      </c>
      <c r="OG54" s="1201">
        <f t="shared" si="1673"/>
        <v>0</v>
      </c>
      <c r="OH54" s="1201">
        <f t="shared" si="1673"/>
        <v>0</v>
      </c>
      <c r="OI54" s="1271">
        <f t="shared" si="1674"/>
        <v>0</v>
      </c>
      <c r="OJ54" s="1271">
        <f t="shared" si="1675"/>
        <v>0</v>
      </c>
      <c r="OK54" s="1271">
        <f t="shared" si="1675"/>
        <v>0</v>
      </c>
      <c r="OL54" s="1271">
        <f t="shared" si="1675"/>
        <v>0</v>
      </c>
      <c r="OM54" s="1271">
        <f t="shared" si="1675"/>
        <v>0</v>
      </c>
      <c r="ON54" s="1271">
        <f t="shared" si="1675"/>
        <v>0</v>
      </c>
      <c r="OO54" s="1271">
        <f t="shared" si="1676"/>
        <v>0</v>
      </c>
      <c r="OP54" s="1271">
        <f t="shared" si="1676"/>
        <v>0</v>
      </c>
      <c r="OQ54" s="1271">
        <f t="shared" si="1676"/>
        <v>0</v>
      </c>
      <c r="OR54" s="1271">
        <f t="shared" si="1676"/>
        <v>0</v>
      </c>
      <c r="OS54" s="1271">
        <f t="shared" si="1676"/>
        <v>0</v>
      </c>
      <c r="OT54" s="1271">
        <f t="shared" si="1676"/>
        <v>0</v>
      </c>
    </row>
    <row r="55" spans="1:410" x14ac:dyDescent="0.3">
      <c r="A55" s="628"/>
      <c r="B55" s="50">
        <v>8.4</v>
      </c>
      <c r="E55" s="1332" t="s">
        <v>227</v>
      </c>
      <c r="F55" s="1332"/>
      <c r="G55" s="1333"/>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77">SUM(BL55:BW55)</f>
        <v>47</v>
      </c>
      <c r="BY55" s="150">
        <f t="shared" ref="BY55:BY56" si="1678">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24"/>
        <v>30</v>
      </c>
      <c r="CM55" s="150">
        <f t="shared" si="1525"/>
        <v>2.5</v>
      </c>
      <c r="CN55" s="187">
        <v>3</v>
      </c>
      <c r="CO55" s="64">
        <v>1</v>
      </c>
      <c r="CP55" s="20">
        <v>2</v>
      </c>
      <c r="CQ55" s="64">
        <v>1</v>
      </c>
      <c r="CR55" s="841">
        <v>1</v>
      </c>
      <c r="CS55" s="842">
        <v>1</v>
      </c>
      <c r="CT55" s="843">
        <v>2</v>
      </c>
      <c r="CU55" s="842">
        <v>2</v>
      </c>
      <c r="CV55" s="925">
        <v>2</v>
      </c>
      <c r="CW55" s="926">
        <v>1</v>
      </c>
      <c r="CX55" s="925">
        <v>2</v>
      </c>
      <c r="CY55" s="927">
        <v>1</v>
      </c>
      <c r="CZ55" s="923">
        <f t="shared" si="1532"/>
        <v>19</v>
      </c>
      <c r="DA55" s="924">
        <f t="shared" si="1533"/>
        <v>1.5833333333333333</v>
      </c>
      <c r="DB55" s="843">
        <v>1</v>
      </c>
      <c r="DC55" s="842">
        <v>1</v>
      </c>
      <c r="DD55" s="841">
        <v>1</v>
      </c>
      <c r="DE55" s="842">
        <v>2</v>
      </c>
      <c r="DF55" s="841">
        <v>2</v>
      </c>
      <c r="DG55" s="842">
        <v>0</v>
      </c>
      <c r="DH55" s="843">
        <v>1</v>
      </c>
      <c r="DI55" s="842">
        <v>1</v>
      </c>
      <c r="DJ55" s="843">
        <v>1</v>
      </c>
      <c r="DK55" s="842">
        <v>1</v>
      </c>
      <c r="DL55" s="843">
        <v>0</v>
      </c>
      <c r="DM55" s="842">
        <v>1</v>
      </c>
      <c r="DN55" s="923">
        <f t="shared" si="1540"/>
        <v>12</v>
      </c>
      <c r="DO55" s="924">
        <f t="shared" si="1541"/>
        <v>1</v>
      </c>
      <c r="DP55" s="925">
        <v>3</v>
      </c>
      <c r="DQ55" s="927">
        <v>2</v>
      </c>
      <c r="DR55" s="1051">
        <v>1</v>
      </c>
      <c r="DS55" s="927">
        <v>0</v>
      </c>
      <c r="DT55" s="1051">
        <v>1</v>
      </c>
      <c r="DU55" s="927">
        <v>1</v>
      </c>
      <c r="DV55" s="925">
        <v>1</v>
      </c>
      <c r="DW55" s="927">
        <v>1</v>
      </c>
      <c r="DX55" s="925">
        <v>1</v>
      </c>
      <c r="DY55" s="927">
        <v>1</v>
      </c>
      <c r="DZ55" s="925">
        <v>1</v>
      </c>
      <c r="EA55" s="927">
        <v>1</v>
      </c>
      <c r="EB55" s="923">
        <f t="shared" si="1548"/>
        <v>14</v>
      </c>
      <c r="EC55" s="924">
        <f t="shared" si="1549"/>
        <v>1.1666666666666667</v>
      </c>
      <c r="ED55" s="843">
        <v>1</v>
      </c>
      <c r="EE55" s="842">
        <v>1</v>
      </c>
      <c r="EF55" s="841">
        <v>1</v>
      </c>
      <c r="EG55" s="842">
        <v>1</v>
      </c>
      <c r="EH55" s="841">
        <v>1</v>
      </c>
      <c r="EI55" s="842">
        <v>1</v>
      </c>
      <c r="EJ55" s="843">
        <v>1</v>
      </c>
      <c r="EK55" s="842">
        <v>1</v>
      </c>
      <c r="EL55" s="843">
        <v>1</v>
      </c>
      <c r="EM55" s="842">
        <v>1</v>
      </c>
      <c r="EN55" s="843">
        <v>1</v>
      </c>
      <c r="EO55" s="842">
        <v>1</v>
      </c>
      <c r="EP55" s="844">
        <f t="shared" si="1557"/>
        <v>12</v>
      </c>
      <c r="EQ55" s="150">
        <f t="shared" si="1558"/>
        <v>1</v>
      </c>
      <c r="ER55" s="843">
        <v>1</v>
      </c>
      <c r="ES55" s="842">
        <v>3</v>
      </c>
      <c r="ET55" s="841">
        <v>4</v>
      </c>
      <c r="EU55" s="842">
        <v>1</v>
      </c>
      <c r="EV55" s="841">
        <v>1</v>
      </c>
      <c r="EW55" s="842">
        <v>1</v>
      </c>
      <c r="EX55" s="843">
        <v>1</v>
      </c>
      <c r="EY55" s="842">
        <v>1</v>
      </c>
      <c r="EZ55" s="843">
        <v>2</v>
      </c>
      <c r="FA55" s="842">
        <v>1</v>
      </c>
      <c r="FB55" s="843">
        <v>1</v>
      </c>
      <c r="FC55" s="842">
        <v>1</v>
      </c>
      <c r="FD55" s="844">
        <f t="shared" si="1566"/>
        <v>18</v>
      </c>
      <c r="FE55" s="150">
        <f t="shared" si="1567"/>
        <v>1.5</v>
      </c>
      <c r="FF55" s="843">
        <v>1</v>
      </c>
      <c r="FG55" s="842">
        <v>0</v>
      </c>
      <c r="FH55" s="841">
        <v>1</v>
      </c>
      <c r="FI55" s="842">
        <v>1</v>
      </c>
      <c r="FJ55" s="841">
        <v>1</v>
      </c>
      <c r="FK55" s="842">
        <v>1</v>
      </c>
      <c r="FL55" s="843">
        <v>1</v>
      </c>
      <c r="FM55" s="842">
        <v>0</v>
      </c>
      <c r="FN55" s="843">
        <v>2</v>
      </c>
      <c r="FO55" s="842">
        <v>1</v>
      </c>
      <c r="FP55" s="843">
        <v>1</v>
      </c>
      <c r="FQ55" s="842">
        <v>2</v>
      </c>
      <c r="FR55" s="844">
        <f t="shared" si="1574"/>
        <v>12</v>
      </c>
      <c r="FS55" s="150">
        <f t="shared" si="1575"/>
        <v>1</v>
      </c>
      <c r="FT55" s="843">
        <v>1</v>
      </c>
      <c r="FU55" s="842"/>
      <c r="FV55" s="841"/>
      <c r="FW55" s="842"/>
      <c r="FX55" s="841"/>
      <c r="FY55" s="842"/>
      <c r="FZ55" s="843"/>
      <c r="GA55" s="842"/>
      <c r="GB55" s="843"/>
      <c r="GC55" s="842"/>
      <c r="GD55" s="843"/>
      <c r="GE55" s="842"/>
      <c r="GF55" s="844">
        <f t="shared" si="1577"/>
        <v>1</v>
      </c>
      <c r="GG55" s="150">
        <f t="shared" si="1578"/>
        <v>1</v>
      </c>
      <c r="GH55" s="300">
        <f t="shared" si="1579"/>
        <v>0</v>
      </c>
      <c r="GI55" s="1101">
        <f>GH55/EO55</f>
        <v>0</v>
      </c>
      <c r="GJ55" s="300">
        <f t="shared" si="1580"/>
        <v>2</v>
      </c>
      <c r="GK55" s="1097">
        <f>GJ55/ER55</f>
        <v>2</v>
      </c>
      <c r="GL55" s="300">
        <f t="shared" si="1581"/>
        <v>1</v>
      </c>
      <c r="GM55" s="1097">
        <f t="shared" si="1582"/>
        <v>0.33333333333333331</v>
      </c>
      <c r="GN55" s="300">
        <f t="shared" si="1583"/>
        <v>-3</v>
      </c>
      <c r="GO55" s="1097">
        <f t="shared" si="1584"/>
        <v>-0.75</v>
      </c>
      <c r="GP55" s="300">
        <f t="shared" si="1585"/>
        <v>0</v>
      </c>
      <c r="GQ55" s="1097">
        <f t="shared" si="1586"/>
        <v>0</v>
      </c>
      <c r="GR55" s="300">
        <f t="shared" si="1587"/>
        <v>0</v>
      </c>
      <c r="GS55" s="1097">
        <f t="shared" si="1588"/>
        <v>0</v>
      </c>
      <c r="GT55" s="300">
        <f t="shared" si="1589"/>
        <v>0</v>
      </c>
      <c r="GU55" s="1154">
        <f t="shared" si="1590"/>
        <v>0</v>
      </c>
      <c r="GV55" s="300">
        <f t="shared" si="1591"/>
        <v>0</v>
      </c>
      <c r="GW55" s="1097">
        <f t="shared" si="1592"/>
        <v>0</v>
      </c>
      <c r="GX55" s="300">
        <f t="shared" si="1593"/>
        <v>1</v>
      </c>
      <c r="GY55" s="1097">
        <f t="shared" si="1594"/>
        <v>1</v>
      </c>
      <c r="GZ55" s="300">
        <f t="shared" si="1595"/>
        <v>-1</v>
      </c>
      <c r="HA55" s="1097">
        <f t="shared" si="1596"/>
        <v>-0.5</v>
      </c>
      <c r="HB55" s="300">
        <f t="shared" si="1597"/>
        <v>0</v>
      </c>
      <c r="HC55" s="1097">
        <f t="shared" si="1598"/>
        <v>0</v>
      </c>
      <c r="HD55" s="300">
        <f t="shared" si="1599"/>
        <v>0</v>
      </c>
      <c r="HE55" s="1097">
        <f t="shared" si="1600"/>
        <v>0</v>
      </c>
      <c r="HF55" s="1237">
        <f t="shared" si="1601"/>
        <v>0</v>
      </c>
      <c r="HG55" s="342">
        <f>HF55/FC55</f>
        <v>0</v>
      </c>
      <c r="HH55" s="1237">
        <f t="shared" si="1602"/>
        <v>-1</v>
      </c>
      <c r="HI55" s="342">
        <f>HH55/FF55</f>
        <v>-1</v>
      </c>
      <c r="HJ55" s="1237">
        <f t="shared" si="1603"/>
        <v>1</v>
      </c>
      <c r="HK55" s="342">
        <v>0</v>
      </c>
      <c r="HL55" s="1237">
        <f t="shared" si="1604"/>
        <v>0</v>
      </c>
      <c r="HM55" s="342">
        <f>HL55/FH55</f>
        <v>0</v>
      </c>
      <c r="HN55" s="1237">
        <f t="shared" si="1605"/>
        <v>0</v>
      </c>
      <c r="HO55" s="342">
        <f>HN55/FI55</f>
        <v>0</v>
      </c>
      <c r="HP55" s="1237">
        <f t="shared" si="1606"/>
        <v>0</v>
      </c>
      <c r="HQ55" s="342">
        <f>HP55/FJ55</f>
        <v>0</v>
      </c>
      <c r="HR55" s="1237">
        <f t="shared" si="1607"/>
        <v>0</v>
      </c>
      <c r="HS55" s="342">
        <f>HR55/FK55</f>
        <v>0</v>
      </c>
      <c r="HT55" s="1237">
        <f t="shared" si="1608"/>
        <v>-1</v>
      </c>
      <c r="HU55" s="342">
        <f>HT55/FL55</f>
        <v>-1</v>
      </c>
      <c r="HV55" s="1237">
        <f t="shared" si="1609"/>
        <v>2</v>
      </c>
      <c r="HW55" s="342">
        <v>0</v>
      </c>
      <c r="HX55" s="1237">
        <f t="shared" si="1610"/>
        <v>-1</v>
      </c>
      <c r="HY55" s="342">
        <f>HX55/FN55</f>
        <v>-0.5</v>
      </c>
      <c r="HZ55" s="1237">
        <f t="shared" si="1611"/>
        <v>0</v>
      </c>
      <c r="IA55" s="342">
        <f>HZ55/FO55</f>
        <v>0</v>
      </c>
      <c r="IB55" s="1237">
        <f t="shared" si="1612"/>
        <v>1</v>
      </c>
      <c r="IC55" s="342">
        <f t="shared" si="1613"/>
        <v>1</v>
      </c>
      <c r="ID55" s="1237">
        <f t="shared" si="1614"/>
        <v>-1</v>
      </c>
      <c r="IE55" s="342">
        <f>ID55/FQ55</f>
        <v>-0.5</v>
      </c>
      <c r="IF55" s="1237">
        <f t="shared" si="1615"/>
        <v>-1</v>
      </c>
      <c r="IG55" s="342">
        <f>IF55/FT55</f>
        <v>-1</v>
      </c>
      <c r="IH55" s="1237">
        <f t="shared" si="1616"/>
        <v>0</v>
      </c>
      <c r="II55" s="342" t="e">
        <f>IH55/FU55</f>
        <v>#DIV/0!</v>
      </c>
      <c r="IJ55" s="1237">
        <f t="shared" si="1617"/>
        <v>0</v>
      </c>
      <c r="IK55" s="342" t="e">
        <f>IJ55/FV55</f>
        <v>#DIV/0!</v>
      </c>
      <c r="IL55" s="1237">
        <f t="shared" si="1618"/>
        <v>0</v>
      </c>
      <c r="IM55" s="342" t="e">
        <f>IL55/FW55</f>
        <v>#DIV/0!</v>
      </c>
      <c r="IN55" s="1237">
        <f t="shared" si="1619"/>
        <v>0</v>
      </c>
      <c r="IO55" s="342" t="e">
        <f>IN55/FX55</f>
        <v>#DIV/0!</v>
      </c>
      <c r="IP55" s="1237">
        <f t="shared" si="1620"/>
        <v>0</v>
      </c>
      <c r="IQ55" s="342" t="e">
        <f>IP55/FY55</f>
        <v>#DIV/0!</v>
      </c>
      <c r="IR55" s="1237">
        <f t="shared" si="1621"/>
        <v>0</v>
      </c>
      <c r="IS55" s="342" t="e">
        <f>IR55/FZ55</f>
        <v>#DIV/0!</v>
      </c>
      <c r="IT55" s="1237">
        <f t="shared" si="1622"/>
        <v>0</v>
      </c>
      <c r="IU55" s="342" t="e">
        <f>IT55/GA55</f>
        <v>#DIV/0!</v>
      </c>
      <c r="IV55" s="1237">
        <f t="shared" si="1623"/>
        <v>0</v>
      </c>
      <c r="IW55" s="342" t="e">
        <f>IV55/GB55</f>
        <v>#DIV/0!</v>
      </c>
      <c r="IX55" s="1237">
        <f t="shared" si="1624"/>
        <v>0</v>
      </c>
      <c r="IY55" s="342" t="e">
        <f>IX55/GC55</f>
        <v>#DIV/0!</v>
      </c>
      <c r="IZ55" s="1237">
        <f t="shared" si="1625"/>
        <v>0</v>
      </c>
      <c r="JA55" s="1306" t="e">
        <f>IZ55/GD55</f>
        <v>#DIV/0!</v>
      </c>
      <c r="JB55" s="1237">
        <f t="shared" si="1626"/>
        <v>1</v>
      </c>
      <c r="JC55" s="898">
        <f t="shared" si="1627"/>
        <v>1</v>
      </c>
      <c r="JD55" s="110">
        <f t="shared" si="1628"/>
        <v>0</v>
      </c>
      <c r="JE55" s="100">
        <f t="shared" si="1629"/>
        <v>0</v>
      </c>
      <c r="JF55" s="1174"/>
      <c r="JG55" t="str">
        <f t="shared" si="1630"/>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31"/>
        <v>0</v>
      </c>
      <c r="JT55" s="241">
        <f t="shared" si="1631"/>
        <v>0</v>
      </c>
      <c r="JU55" s="241">
        <f t="shared" si="1631"/>
        <v>0</v>
      </c>
      <c r="JV55" s="241">
        <f t="shared" si="1631"/>
        <v>0</v>
      </c>
      <c r="JW55" s="241">
        <f t="shared" si="1631"/>
        <v>0</v>
      </c>
      <c r="JX55" s="241">
        <f t="shared" si="1631"/>
        <v>0</v>
      </c>
      <c r="JY55" s="241">
        <f t="shared" si="1631"/>
        <v>0</v>
      </c>
      <c r="JZ55" s="241">
        <f t="shared" si="1631"/>
        <v>0</v>
      </c>
      <c r="KA55" s="241">
        <f t="shared" si="1631"/>
        <v>0</v>
      </c>
      <c r="KB55" s="241">
        <f t="shared" si="1631"/>
        <v>0</v>
      </c>
      <c r="KC55" s="241">
        <f t="shared" si="1631"/>
        <v>0</v>
      </c>
      <c r="KD55" s="241">
        <f t="shared" si="1631"/>
        <v>0</v>
      </c>
      <c r="KE55" s="241">
        <f t="shared" si="1632"/>
        <v>0</v>
      </c>
      <c r="KF55" s="241">
        <f t="shared" si="1632"/>
        <v>0</v>
      </c>
      <c r="KG55" s="241">
        <f t="shared" si="1632"/>
        <v>0</v>
      </c>
      <c r="KH55" s="241">
        <f t="shared" si="1632"/>
        <v>0</v>
      </c>
      <c r="KI55" s="241">
        <f t="shared" si="1632"/>
        <v>0</v>
      </c>
      <c r="KJ55" s="241">
        <f t="shared" si="1632"/>
        <v>0</v>
      </c>
      <c r="KK55" s="241">
        <f t="shared" si="1632"/>
        <v>0</v>
      </c>
      <c r="KL55" s="241">
        <f t="shared" si="1632"/>
        <v>0</v>
      </c>
      <c r="KM55" s="241">
        <f t="shared" si="1632"/>
        <v>0</v>
      </c>
      <c r="KN55" s="241">
        <f t="shared" si="1632"/>
        <v>0</v>
      </c>
      <c r="KO55" s="241">
        <f t="shared" si="1632"/>
        <v>0</v>
      </c>
      <c r="KP55" s="241">
        <f t="shared" si="1632"/>
        <v>0</v>
      </c>
      <c r="KQ55" s="650">
        <f t="shared" si="1633"/>
        <v>0</v>
      </c>
      <c r="KR55" s="650">
        <f t="shared" si="1633"/>
        <v>0</v>
      </c>
      <c r="KS55" s="650">
        <f t="shared" si="1633"/>
        <v>0</v>
      </c>
      <c r="KT55" s="650">
        <f t="shared" si="1633"/>
        <v>0</v>
      </c>
      <c r="KU55" s="650">
        <f t="shared" si="1633"/>
        <v>0</v>
      </c>
      <c r="KV55" s="650">
        <f t="shared" si="1633"/>
        <v>3</v>
      </c>
      <c r="KW55" s="650">
        <f t="shared" si="1633"/>
        <v>0</v>
      </c>
      <c r="KX55" s="650">
        <f t="shared" si="1633"/>
        <v>0</v>
      </c>
      <c r="KY55" s="650">
        <f t="shared" si="1633"/>
        <v>1</v>
      </c>
      <c r="KZ55" s="650">
        <f t="shared" si="1633"/>
        <v>11</v>
      </c>
      <c r="LA55" s="650">
        <f t="shared" si="1633"/>
        <v>16</v>
      </c>
      <c r="LB55" s="650">
        <f t="shared" si="1633"/>
        <v>16</v>
      </c>
      <c r="LC55" s="742">
        <f t="shared" si="1634"/>
        <v>4</v>
      </c>
      <c r="LD55" s="742">
        <f t="shared" si="1634"/>
        <v>6</v>
      </c>
      <c r="LE55" s="742">
        <f t="shared" si="1634"/>
        <v>2</v>
      </c>
      <c r="LF55" s="742">
        <f t="shared" si="1634"/>
        <v>3</v>
      </c>
      <c r="LG55" s="742">
        <f t="shared" si="1634"/>
        <v>1</v>
      </c>
      <c r="LH55" s="742">
        <f t="shared" si="1634"/>
        <v>2</v>
      </c>
      <c r="LI55" s="742">
        <f t="shared" si="1634"/>
        <v>2</v>
      </c>
      <c r="LJ55" s="742">
        <f t="shared" si="1634"/>
        <v>2</v>
      </c>
      <c r="LK55" s="742">
        <f t="shared" si="1634"/>
        <v>2</v>
      </c>
      <c r="LL55" s="742">
        <f t="shared" si="1634"/>
        <v>2</v>
      </c>
      <c r="LM55" s="742">
        <f t="shared" si="1634"/>
        <v>3</v>
      </c>
      <c r="LN55" s="742">
        <f t="shared" si="1634"/>
        <v>1</v>
      </c>
      <c r="LO55" s="792">
        <f t="shared" si="1635"/>
        <v>3</v>
      </c>
      <c r="LP55" s="792">
        <f t="shared" si="1635"/>
        <v>1</v>
      </c>
      <c r="LQ55" s="792">
        <f t="shared" si="1635"/>
        <v>2</v>
      </c>
      <c r="LR55" s="792">
        <f t="shared" si="1635"/>
        <v>1</v>
      </c>
      <c r="LS55" s="792">
        <f t="shared" si="1635"/>
        <v>1</v>
      </c>
      <c r="LT55" s="792">
        <f t="shared" si="1635"/>
        <v>1</v>
      </c>
      <c r="LU55" s="792">
        <f t="shared" si="1635"/>
        <v>2</v>
      </c>
      <c r="LV55" s="792">
        <f t="shared" si="1635"/>
        <v>2</v>
      </c>
      <c r="LW55" s="792">
        <f t="shared" si="1635"/>
        <v>2</v>
      </c>
      <c r="LX55" s="792">
        <f t="shared" si="1635"/>
        <v>1</v>
      </c>
      <c r="LY55" s="792">
        <f t="shared" si="1635"/>
        <v>2</v>
      </c>
      <c r="LZ55" s="792">
        <f t="shared" si="1635"/>
        <v>1</v>
      </c>
      <c r="MA55" s="967">
        <f t="shared" si="1636"/>
        <v>1</v>
      </c>
      <c r="MB55" s="967">
        <f t="shared" si="1637"/>
        <v>1</v>
      </c>
      <c r="MC55" s="967">
        <f t="shared" si="1638"/>
        <v>1</v>
      </c>
      <c r="MD55" s="967">
        <f t="shared" si="1639"/>
        <v>2</v>
      </c>
      <c r="ME55" s="967">
        <f t="shared" si="1640"/>
        <v>2</v>
      </c>
      <c r="MF55" s="967">
        <f t="shared" si="1641"/>
        <v>0</v>
      </c>
      <c r="MG55" s="967">
        <f t="shared" si="1642"/>
        <v>1</v>
      </c>
      <c r="MH55" s="967">
        <f t="shared" si="1643"/>
        <v>1</v>
      </c>
      <c r="MI55" s="967">
        <f t="shared" si="1644"/>
        <v>1</v>
      </c>
      <c r="MJ55" s="967">
        <f t="shared" si="1645"/>
        <v>1</v>
      </c>
      <c r="MK55" s="967">
        <f t="shared" si="1646"/>
        <v>0</v>
      </c>
      <c r="ML55" s="967">
        <f t="shared" si="1647"/>
        <v>1</v>
      </c>
      <c r="MM55" s="989">
        <f t="shared" si="1648"/>
        <v>3</v>
      </c>
      <c r="MN55" s="989">
        <f t="shared" si="1649"/>
        <v>2</v>
      </c>
      <c r="MO55" s="989">
        <f t="shared" si="1650"/>
        <v>1</v>
      </c>
      <c r="MP55" s="989">
        <f t="shared" si="1651"/>
        <v>0</v>
      </c>
      <c r="MQ55" s="989">
        <f t="shared" si="1652"/>
        <v>1</v>
      </c>
      <c r="MR55" s="989">
        <f t="shared" si="1653"/>
        <v>1</v>
      </c>
      <c r="MS55" s="989">
        <f t="shared" si="1654"/>
        <v>1</v>
      </c>
      <c r="MT55" s="989">
        <f t="shared" si="1655"/>
        <v>1</v>
      </c>
      <c r="MU55" s="989">
        <f t="shared" si="1656"/>
        <v>1</v>
      </c>
      <c r="MV55" s="989">
        <f t="shared" si="1657"/>
        <v>1</v>
      </c>
      <c r="MW55" s="989">
        <f t="shared" si="1658"/>
        <v>1</v>
      </c>
      <c r="MX55" s="989">
        <f t="shared" si="1659"/>
        <v>1</v>
      </c>
      <c r="MY55" s="1029">
        <f t="shared" si="1660"/>
        <v>1</v>
      </c>
      <c r="MZ55" s="1029">
        <f t="shared" si="1660"/>
        <v>1</v>
      </c>
      <c r="NA55" s="1029">
        <f t="shared" si="1660"/>
        <v>1</v>
      </c>
      <c r="NB55" s="1029">
        <f t="shared" si="1660"/>
        <v>1</v>
      </c>
      <c r="NC55" s="1029">
        <f t="shared" si="1660"/>
        <v>1</v>
      </c>
      <c r="ND55" s="1029">
        <f t="shared" si="1660"/>
        <v>1</v>
      </c>
      <c r="NE55" s="1029">
        <f t="shared" si="1660"/>
        <v>1</v>
      </c>
      <c r="NF55" s="1029">
        <f t="shared" si="1660"/>
        <v>1</v>
      </c>
      <c r="NG55" s="1029">
        <f t="shared" si="1660"/>
        <v>1</v>
      </c>
      <c r="NH55" s="1029">
        <f t="shared" si="1660"/>
        <v>1</v>
      </c>
      <c r="NI55" s="1029">
        <f t="shared" si="1660"/>
        <v>1</v>
      </c>
      <c r="NJ55" s="1029">
        <f t="shared" si="1660"/>
        <v>1</v>
      </c>
      <c r="NK55" s="1116">
        <f t="shared" si="1661"/>
        <v>1</v>
      </c>
      <c r="NL55" s="1116">
        <f t="shared" si="1662"/>
        <v>3</v>
      </c>
      <c r="NM55" s="1116">
        <f t="shared" si="1663"/>
        <v>4</v>
      </c>
      <c r="NN55" s="1116">
        <f t="shared" si="1664"/>
        <v>1</v>
      </c>
      <c r="NO55" s="1116">
        <f t="shared" si="1665"/>
        <v>1</v>
      </c>
      <c r="NP55" s="1116">
        <f t="shared" si="1666"/>
        <v>1</v>
      </c>
      <c r="NQ55" s="1116">
        <f t="shared" si="1667"/>
        <v>1</v>
      </c>
      <c r="NR55" s="1116">
        <f t="shared" si="1668"/>
        <v>1</v>
      </c>
      <c r="NS55" s="1116">
        <f t="shared" si="1669"/>
        <v>2</v>
      </c>
      <c r="NT55" s="1116">
        <f t="shared" si="1670"/>
        <v>1</v>
      </c>
      <c r="NU55" s="1116">
        <f t="shared" si="1671"/>
        <v>1</v>
      </c>
      <c r="NV55" s="1116">
        <f t="shared" si="1672"/>
        <v>1</v>
      </c>
      <c r="NW55" s="1201">
        <f t="shared" si="1673"/>
        <v>1</v>
      </c>
      <c r="NX55" s="1201">
        <f t="shared" si="1673"/>
        <v>0</v>
      </c>
      <c r="NY55" s="1201">
        <f t="shared" si="1673"/>
        <v>1</v>
      </c>
      <c r="NZ55" s="1201">
        <f t="shared" si="1673"/>
        <v>1</v>
      </c>
      <c r="OA55" s="1201">
        <f t="shared" si="1673"/>
        <v>1</v>
      </c>
      <c r="OB55" s="1201">
        <f t="shared" si="1673"/>
        <v>1</v>
      </c>
      <c r="OC55" s="1201">
        <f t="shared" si="1673"/>
        <v>1</v>
      </c>
      <c r="OD55" s="1201">
        <f t="shared" si="1673"/>
        <v>0</v>
      </c>
      <c r="OE55" s="1201">
        <f t="shared" si="1673"/>
        <v>2</v>
      </c>
      <c r="OF55" s="1201">
        <f t="shared" si="1673"/>
        <v>1</v>
      </c>
      <c r="OG55" s="1201">
        <f t="shared" si="1673"/>
        <v>1</v>
      </c>
      <c r="OH55" s="1201">
        <f t="shared" si="1673"/>
        <v>2</v>
      </c>
      <c r="OI55" s="1271">
        <f t="shared" si="1674"/>
        <v>1</v>
      </c>
      <c r="OJ55" s="1271">
        <f t="shared" si="1675"/>
        <v>0</v>
      </c>
      <c r="OK55" s="1271">
        <f t="shared" si="1675"/>
        <v>0</v>
      </c>
      <c r="OL55" s="1271">
        <f t="shared" si="1675"/>
        <v>0</v>
      </c>
      <c r="OM55" s="1271">
        <f t="shared" si="1675"/>
        <v>0</v>
      </c>
      <c r="ON55" s="1271">
        <f t="shared" si="1675"/>
        <v>0</v>
      </c>
      <c r="OO55" s="1271">
        <f t="shared" si="1676"/>
        <v>0</v>
      </c>
      <c r="OP55" s="1271">
        <f t="shared" si="1676"/>
        <v>0</v>
      </c>
      <c r="OQ55" s="1271">
        <f t="shared" si="1676"/>
        <v>0</v>
      </c>
      <c r="OR55" s="1271">
        <f t="shared" si="1676"/>
        <v>0</v>
      </c>
      <c r="OS55" s="1271">
        <f t="shared" si="1676"/>
        <v>0</v>
      </c>
      <c r="OT55" s="1271">
        <f t="shared" si="1676"/>
        <v>0</v>
      </c>
    </row>
    <row r="56" spans="1:410" x14ac:dyDescent="0.3">
      <c r="A56" s="628"/>
      <c r="B56" s="50">
        <v>8.5</v>
      </c>
      <c r="E56" s="1332" t="s">
        <v>226</v>
      </c>
      <c r="F56" s="1332"/>
      <c r="G56" s="1333"/>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77"/>
        <v>5</v>
      </c>
      <c r="BY56" s="150">
        <f t="shared" si="1678"/>
        <v>0.41666666666666669</v>
      </c>
      <c r="BZ56" s="187">
        <v>0</v>
      </c>
      <c r="CA56" s="64">
        <v>0</v>
      </c>
      <c r="CB56" s="20">
        <v>0</v>
      </c>
      <c r="CC56" s="784">
        <v>0</v>
      </c>
      <c r="CD56" s="20">
        <v>1</v>
      </c>
      <c r="CE56" s="784">
        <v>0</v>
      </c>
      <c r="CF56" s="786">
        <v>0</v>
      </c>
      <c r="CG56" s="784">
        <v>1</v>
      </c>
      <c r="CH56" s="786">
        <v>1</v>
      </c>
      <c r="CI56" s="786">
        <v>0</v>
      </c>
      <c r="CJ56" s="786">
        <v>0</v>
      </c>
      <c r="CK56" s="786">
        <v>0</v>
      </c>
      <c r="CL56" s="787">
        <f t="shared" si="1524"/>
        <v>3</v>
      </c>
      <c r="CM56" s="150">
        <f t="shared" si="1525"/>
        <v>0.25</v>
      </c>
      <c r="CN56" s="187">
        <v>0</v>
      </c>
      <c r="CO56" s="64">
        <v>0</v>
      </c>
      <c r="CP56" s="20">
        <v>0</v>
      </c>
      <c r="CQ56" s="784">
        <v>0</v>
      </c>
      <c r="CR56" s="841">
        <v>0</v>
      </c>
      <c r="CS56" s="842">
        <v>0</v>
      </c>
      <c r="CT56" s="843">
        <v>0</v>
      </c>
      <c r="CU56" s="842">
        <v>1</v>
      </c>
      <c r="CV56" s="925">
        <v>0</v>
      </c>
      <c r="CW56" s="926">
        <v>0</v>
      </c>
      <c r="CX56" s="925">
        <v>0</v>
      </c>
      <c r="CY56" s="927">
        <v>0</v>
      </c>
      <c r="CZ56" s="923">
        <f t="shared" si="1532"/>
        <v>1</v>
      </c>
      <c r="DA56" s="924">
        <f t="shared" si="1533"/>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40"/>
        <v>0</v>
      </c>
      <c r="DO56" s="924">
        <f t="shared" si="1541"/>
        <v>0</v>
      </c>
      <c r="DP56" s="925">
        <v>0</v>
      </c>
      <c r="DQ56" s="927">
        <v>0</v>
      </c>
      <c r="DR56" s="1051">
        <v>0</v>
      </c>
      <c r="DS56" s="927">
        <v>0</v>
      </c>
      <c r="DT56" s="1051">
        <v>0</v>
      </c>
      <c r="DU56" s="927">
        <v>0</v>
      </c>
      <c r="DV56" s="925">
        <v>0</v>
      </c>
      <c r="DW56" s="927">
        <v>0</v>
      </c>
      <c r="DX56" s="925">
        <v>0</v>
      </c>
      <c r="DY56" s="927">
        <v>0</v>
      </c>
      <c r="DZ56" s="925">
        <v>0</v>
      </c>
      <c r="EA56" s="927">
        <v>0</v>
      </c>
      <c r="EB56" s="923">
        <f t="shared" si="1548"/>
        <v>0</v>
      </c>
      <c r="EC56" s="924">
        <f t="shared" si="1549"/>
        <v>0</v>
      </c>
      <c r="ED56" s="843">
        <v>0</v>
      </c>
      <c r="EE56" s="842">
        <v>0</v>
      </c>
      <c r="EF56" s="841">
        <v>0</v>
      </c>
      <c r="EG56" s="842">
        <v>0</v>
      </c>
      <c r="EH56" s="841">
        <v>0</v>
      </c>
      <c r="EI56" s="842">
        <v>0</v>
      </c>
      <c r="EJ56" s="843">
        <v>0</v>
      </c>
      <c r="EK56" s="842">
        <v>0</v>
      </c>
      <c r="EL56" s="843">
        <v>0</v>
      </c>
      <c r="EM56" s="842">
        <v>0</v>
      </c>
      <c r="EN56" s="843">
        <v>0</v>
      </c>
      <c r="EO56" s="842">
        <v>0</v>
      </c>
      <c r="EP56" s="844">
        <f t="shared" si="1557"/>
        <v>0</v>
      </c>
      <c r="EQ56" s="150">
        <f t="shared" si="1558"/>
        <v>0</v>
      </c>
      <c r="ER56" s="843">
        <v>0</v>
      </c>
      <c r="ES56" s="842">
        <v>0</v>
      </c>
      <c r="ET56" s="841">
        <v>0</v>
      </c>
      <c r="EU56" s="842">
        <v>0</v>
      </c>
      <c r="EV56" s="841">
        <v>0</v>
      </c>
      <c r="EW56" s="842">
        <v>0</v>
      </c>
      <c r="EX56" s="843">
        <v>0</v>
      </c>
      <c r="EY56" s="842">
        <v>0</v>
      </c>
      <c r="EZ56" s="843">
        <v>0</v>
      </c>
      <c r="FA56" s="842">
        <v>0</v>
      </c>
      <c r="FB56" s="843">
        <v>0</v>
      </c>
      <c r="FC56" s="842">
        <v>0</v>
      </c>
      <c r="FD56" s="844">
        <f t="shared" si="1566"/>
        <v>0</v>
      </c>
      <c r="FE56" s="150">
        <f t="shared" si="1567"/>
        <v>0</v>
      </c>
      <c r="FF56" s="843">
        <v>0</v>
      </c>
      <c r="FG56" s="842">
        <v>0</v>
      </c>
      <c r="FH56" s="841">
        <v>0</v>
      </c>
      <c r="FI56" s="842">
        <v>0</v>
      </c>
      <c r="FJ56" s="841">
        <v>0</v>
      </c>
      <c r="FK56" s="842">
        <v>0</v>
      </c>
      <c r="FL56" s="843">
        <v>0</v>
      </c>
      <c r="FM56" s="842">
        <v>0</v>
      </c>
      <c r="FN56" s="843">
        <v>0</v>
      </c>
      <c r="FO56" s="842">
        <v>0</v>
      </c>
      <c r="FP56" s="843">
        <v>0</v>
      </c>
      <c r="FQ56" s="842">
        <v>0</v>
      </c>
      <c r="FR56" s="844">
        <f t="shared" si="1574"/>
        <v>0</v>
      </c>
      <c r="FS56" s="150">
        <f t="shared" si="1575"/>
        <v>0</v>
      </c>
      <c r="FT56" s="843">
        <v>0</v>
      </c>
      <c r="FU56" s="842"/>
      <c r="FV56" s="841"/>
      <c r="FW56" s="842"/>
      <c r="FX56" s="841"/>
      <c r="FY56" s="842"/>
      <c r="FZ56" s="843"/>
      <c r="GA56" s="842"/>
      <c r="GB56" s="843"/>
      <c r="GC56" s="842"/>
      <c r="GD56" s="843"/>
      <c r="GE56" s="842"/>
      <c r="GF56" s="844">
        <f t="shared" si="1577"/>
        <v>0</v>
      </c>
      <c r="GG56" s="150">
        <f t="shared" si="1578"/>
        <v>0</v>
      </c>
      <c r="GH56" s="300">
        <f t="shared" si="1579"/>
        <v>0</v>
      </c>
      <c r="GI56" s="1101">
        <v>0</v>
      </c>
      <c r="GJ56" s="300">
        <f t="shared" si="1580"/>
        <v>0</v>
      </c>
      <c r="GK56" s="1097">
        <v>0</v>
      </c>
      <c r="GL56" s="300">
        <f t="shared" si="1581"/>
        <v>0</v>
      </c>
      <c r="GM56" s="1097">
        <f t="shared" si="1582"/>
        <v>0</v>
      </c>
      <c r="GN56" s="300">
        <f t="shared" si="1583"/>
        <v>0</v>
      </c>
      <c r="GO56" s="1097">
        <f t="shared" si="1584"/>
        <v>0</v>
      </c>
      <c r="GP56" s="300">
        <f t="shared" si="1585"/>
        <v>0</v>
      </c>
      <c r="GQ56" s="1097">
        <f t="shared" si="1586"/>
        <v>0</v>
      </c>
      <c r="GR56" s="300">
        <f t="shared" si="1587"/>
        <v>0</v>
      </c>
      <c r="GS56" s="1097">
        <f t="shared" si="1588"/>
        <v>0</v>
      </c>
      <c r="GT56" s="300">
        <f t="shared" si="1589"/>
        <v>0</v>
      </c>
      <c r="GU56" s="1154">
        <f t="shared" si="1590"/>
        <v>0</v>
      </c>
      <c r="GV56" s="300">
        <f t="shared" si="1591"/>
        <v>0</v>
      </c>
      <c r="GW56" s="1097">
        <f t="shared" si="1592"/>
        <v>0</v>
      </c>
      <c r="GX56" s="300">
        <f t="shared" si="1593"/>
        <v>0</v>
      </c>
      <c r="GY56" s="1097">
        <f t="shared" si="1594"/>
        <v>0</v>
      </c>
      <c r="GZ56" s="300">
        <f t="shared" si="1595"/>
        <v>0</v>
      </c>
      <c r="HA56" s="1097">
        <f t="shared" si="1596"/>
        <v>0</v>
      </c>
      <c r="HB56" s="300">
        <f t="shared" si="1597"/>
        <v>0</v>
      </c>
      <c r="HC56" s="1097">
        <f t="shared" si="1598"/>
        <v>0</v>
      </c>
      <c r="HD56" s="300">
        <f t="shared" si="1599"/>
        <v>0</v>
      </c>
      <c r="HE56" s="1097">
        <f t="shared" si="1600"/>
        <v>0</v>
      </c>
      <c r="HF56" s="1237">
        <f t="shared" si="1601"/>
        <v>0</v>
      </c>
      <c r="HG56" s="342">
        <v>0</v>
      </c>
      <c r="HH56" s="1237">
        <f t="shared" si="1602"/>
        <v>0</v>
      </c>
      <c r="HI56" s="342">
        <v>0</v>
      </c>
      <c r="HJ56" s="1237">
        <f t="shared" si="1603"/>
        <v>0</v>
      </c>
      <c r="HK56" s="342">
        <v>0</v>
      </c>
      <c r="HL56" s="1237">
        <f t="shared" si="1604"/>
        <v>0</v>
      </c>
      <c r="HM56" s="342">
        <v>0</v>
      </c>
      <c r="HN56" s="1237">
        <f t="shared" si="1605"/>
        <v>0</v>
      </c>
      <c r="HO56" s="342">
        <v>0</v>
      </c>
      <c r="HP56" s="1237">
        <f t="shared" si="1606"/>
        <v>0</v>
      </c>
      <c r="HQ56" s="342">
        <v>0</v>
      </c>
      <c r="HR56" s="1237">
        <f t="shared" si="1607"/>
        <v>0</v>
      </c>
      <c r="HS56" s="342">
        <v>0</v>
      </c>
      <c r="HT56" s="1237">
        <f t="shared" si="1608"/>
        <v>0</v>
      </c>
      <c r="HU56" s="342">
        <v>0</v>
      </c>
      <c r="HV56" s="1237">
        <f t="shared" si="1609"/>
        <v>0</v>
      </c>
      <c r="HW56" s="342">
        <v>0</v>
      </c>
      <c r="HX56" s="1237">
        <f t="shared" si="1610"/>
        <v>0</v>
      </c>
      <c r="HY56" s="342">
        <v>0</v>
      </c>
      <c r="HZ56" s="1237">
        <f t="shared" si="1611"/>
        <v>0</v>
      </c>
      <c r="IA56" s="342">
        <v>0</v>
      </c>
      <c r="IB56" s="1237">
        <f t="shared" si="1612"/>
        <v>0</v>
      </c>
      <c r="IC56" s="342">
        <v>0</v>
      </c>
      <c r="ID56" s="1237">
        <f t="shared" si="1614"/>
        <v>0</v>
      </c>
      <c r="IE56" s="342">
        <v>0</v>
      </c>
      <c r="IF56" s="1237">
        <f t="shared" si="1615"/>
        <v>0</v>
      </c>
      <c r="IG56" s="342">
        <v>0</v>
      </c>
      <c r="IH56" s="1237">
        <f t="shared" si="1616"/>
        <v>0</v>
      </c>
      <c r="II56" s="342">
        <v>0</v>
      </c>
      <c r="IJ56" s="1237">
        <f t="shared" si="1617"/>
        <v>0</v>
      </c>
      <c r="IK56" s="342">
        <v>0</v>
      </c>
      <c r="IL56" s="1237">
        <f t="shared" si="1618"/>
        <v>0</v>
      </c>
      <c r="IM56" s="342">
        <v>0</v>
      </c>
      <c r="IN56" s="1237">
        <f t="shared" si="1619"/>
        <v>0</v>
      </c>
      <c r="IO56" s="342">
        <v>0</v>
      </c>
      <c r="IP56" s="1237">
        <f t="shared" si="1620"/>
        <v>0</v>
      </c>
      <c r="IQ56" s="342">
        <v>0</v>
      </c>
      <c r="IR56" s="1237">
        <f t="shared" si="1621"/>
        <v>0</v>
      </c>
      <c r="IS56" s="342">
        <v>0</v>
      </c>
      <c r="IT56" s="1237">
        <f t="shared" si="1622"/>
        <v>0</v>
      </c>
      <c r="IU56" s="342">
        <v>0</v>
      </c>
      <c r="IV56" s="1237">
        <f t="shared" si="1623"/>
        <v>0</v>
      </c>
      <c r="IW56" s="342">
        <v>0</v>
      </c>
      <c r="IX56" s="1237">
        <f t="shared" si="1624"/>
        <v>0</v>
      </c>
      <c r="IY56" s="342">
        <v>0</v>
      </c>
      <c r="IZ56" s="1237">
        <f t="shared" si="1625"/>
        <v>0</v>
      </c>
      <c r="JA56" s="1306">
        <v>0</v>
      </c>
      <c r="JB56" s="1237">
        <f t="shared" si="1626"/>
        <v>0</v>
      </c>
      <c r="JC56" s="898">
        <f t="shared" si="1627"/>
        <v>0</v>
      </c>
      <c r="JD56" s="110">
        <f t="shared" si="1628"/>
        <v>0</v>
      </c>
      <c r="JE56" s="100">
        <f t="shared" si="1629"/>
        <v>0</v>
      </c>
      <c r="JF56" s="1174"/>
      <c r="JG56" t="str">
        <f t="shared" si="1630"/>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679">BQ56</f>
        <v>0</v>
      </c>
      <c r="KW56" s="650">
        <f t="shared" ref="KW56:KW65" si="1680">BR56</f>
        <v>0</v>
      </c>
      <c r="KX56" s="650">
        <f t="shared" ref="KX56:KX65" si="1681">BS56</f>
        <v>1</v>
      </c>
      <c r="KY56" s="650">
        <f t="shared" ref="KY56:KY65" si="1682">BT56</f>
        <v>0</v>
      </c>
      <c r="KZ56" s="650"/>
      <c r="LA56" s="650">
        <f t="shared" ref="LA56:LA65" si="1683">BV56</f>
        <v>0</v>
      </c>
      <c r="LB56" s="650"/>
      <c r="LC56" s="742">
        <f t="shared" ref="LC56:LC65" si="1684">BZ56</f>
        <v>0</v>
      </c>
      <c r="LD56" s="742">
        <f t="shared" ref="LD56:LD65" si="1685">CA56</f>
        <v>0</v>
      </c>
      <c r="LE56" s="742">
        <f t="shared" ref="LE56:LE65" si="1686">CB56</f>
        <v>0</v>
      </c>
      <c r="LF56" s="742">
        <f t="shared" ref="LF56:LF65" si="1687">CC56</f>
        <v>0</v>
      </c>
      <c r="LG56" s="742">
        <f t="shared" ref="LG56:LG65" si="1688">CD56</f>
        <v>1</v>
      </c>
      <c r="LH56" s="742">
        <f t="shared" ref="LH56:LH65" si="1689">CE56</f>
        <v>0</v>
      </c>
      <c r="LI56" s="742">
        <f t="shared" ref="LI56:LI65" si="1690">CF56</f>
        <v>0</v>
      </c>
      <c r="LJ56" s="742"/>
      <c r="LK56" s="742"/>
      <c r="LL56" s="742"/>
      <c r="LM56" s="742">
        <f t="shared" ref="LM56:LM65" si="1691">CJ56</f>
        <v>0</v>
      </c>
      <c r="LN56" s="742"/>
      <c r="LO56" s="792">
        <f t="shared" ref="LO56:LO65" si="1692">CN56</f>
        <v>0</v>
      </c>
      <c r="LP56" s="792">
        <f t="shared" ref="LP56:LP65" si="1693">CO56</f>
        <v>0</v>
      </c>
      <c r="LQ56" s="792">
        <f t="shared" ref="LQ56:LQ65" si="1694">CP56</f>
        <v>0</v>
      </c>
      <c r="LR56" s="792">
        <f t="shared" ref="LR56:LR65" si="1695">CQ56</f>
        <v>0</v>
      </c>
      <c r="LS56" s="792">
        <f t="shared" ref="LS56:LS65" si="1696">CR56</f>
        <v>0</v>
      </c>
      <c r="LT56" s="792"/>
      <c r="LU56" s="792">
        <f t="shared" ref="LU56:LU65" si="1697">CT56</f>
        <v>0</v>
      </c>
      <c r="LV56" s="792">
        <f t="shared" ref="LV56:LV65" si="1698">CU56</f>
        <v>1</v>
      </c>
      <c r="LW56" s="792">
        <f t="shared" ref="LW56:LW65" si="1699">CV56</f>
        <v>0</v>
      </c>
      <c r="LX56" s="792">
        <f t="shared" ref="LX56:LX65" si="1700">CW56</f>
        <v>0</v>
      </c>
      <c r="LY56" s="792">
        <f t="shared" ref="LY56:LY65" si="1701">CX56</f>
        <v>0</v>
      </c>
      <c r="LZ56" s="792">
        <f t="shared" ref="LZ56:LZ65" si="1702">CY56</f>
        <v>0</v>
      </c>
      <c r="MA56" s="967">
        <f t="shared" si="1636"/>
        <v>0</v>
      </c>
      <c r="MB56" s="967">
        <f t="shared" si="1637"/>
        <v>0</v>
      </c>
      <c r="MC56" s="967">
        <f t="shared" si="1638"/>
        <v>0</v>
      </c>
      <c r="MD56" s="967">
        <f t="shared" si="1639"/>
        <v>0</v>
      </c>
      <c r="ME56" s="967">
        <f t="shared" si="1640"/>
        <v>0</v>
      </c>
      <c r="MF56" s="967">
        <f t="shared" si="1641"/>
        <v>0</v>
      </c>
      <c r="MG56" s="967">
        <f t="shared" si="1642"/>
        <v>0</v>
      </c>
      <c r="MH56" s="967">
        <f t="shared" si="1643"/>
        <v>0</v>
      </c>
      <c r="MI56" s="967">
        <f t="shared" si="1644"/>
        <v>0</v>
      </c>
      <c r="MJ56" s="967">
        <f t="shared" si="1645"/>
        <v>0</v>
      </c>
      <c r="MK56" s="967">
        <f t="shared" si="1646"/>
        <v>0</v>
      </c>
      <c r="ML56" s="967">
        <f t="shared" si="1647"/>
        <v>0</v>
      </c>
      <c r="MM56" s="989">
        <f t="shared" si="1648"/>
        <v>0</v>
      </c>
      <c r="MN56" s="989">
        <f t="shared" si="1649"/>
        <v>0</v>
      </c>
      <c r="MO56" s="989">
        <f t="shared" si="1650"/>
        <v>0</v>
      </c>
      <c r="MP56" s="989">
        <f t="shared" si="1651"/>
        <v>0</v>
      </c>
      <c r="MQ56" s="989">
        <f t="shared" si="1652"/>
        <v>0</v>
      </c>
      <c r="MR56" s="989">
        <f t="shared" si="1653"/>
        <v>0</v>
      </c>
      <c r="MS56" s="989">
        <f t="shared" si="1654"/>
        <v>0</v>
      </c>
      <c r="MT56" s="989">
        <f t="shared" si="1655"/>
        <v>0</v>
      </c>
      <c r="MU56" s="989">
        <f t="shared" si="1656"/>
        <v>0</v>
      </c>
      <c r="MV56" s="989">
        <f t="shared" si="1657"/>
        <v>0</v>
      </c>
      <c r="MW56" s="989">
        <f t="shared" si="1658"/>
        <v>0</v>
      </c>
      <c r="MX56" s="989">
        <f t="shared" si="1659"/>
        <v>0</v>
      </c>
      <c r="MY56" s="1029">
        <f t="shared" si="1660"/>
        <v>0</v>
      </c>
      <c r="MZ56" s="1029">
        <f t="shared" si="1660"/>
        <v>0</v>
      </c>
      <c r="NA56" s="1029">
        <f t="shared" si="1660"/>
        <v>0</v>
      </c>
      <c r="NB56" s="1029">
        <f t="shared" si="1660"/>
        <v>0</v>
      </c>
      <c r="NC56" s="1029">
        <f t="shared" si="1660"/>
        <v>0</v>
      </c>
      <c r="ND56" s="1029">
        <f t="shared" si="1660"/>
        <v>0</v>
      </c>
      <c r="NE56" s="1029">
        <f t="shared" si="1660"/>
        <v>0</v>
      </c>
      <c r="NF56" s="1029">
        <f t="shared" si="1660"/>
        <v>0</v>
      </c>
      <c r="NG56" s="1029">
        <f t="shared" si="1660"/>
        <v>0</v>
      </c>
      <c r="NH56" s="1029">
        <f t="shared" si="1660"/>
        <v>0</v>
      </c>
      <c r="NI56" s="1029">
        <f t="shared" si="1660"/>
        <v>0</v>
      </c>
      <c r="NJ56" s="1029">
        <f t="shared" si="1660"/>
        <v>0</v>
      </c>
      <c r="NK56" s="1116">
        <f t="shared" si="1661"/>
        <v>0</v>
      </c>
      <c r="NL56" s="1116">
        <f t="shared" si="1662"/>
        <v>0</v>
      </c>
      <c r="NM56" s="1116">
        <f t="shared" si="1663"/>
        <v>0</v>
      </c>
      <c r="NN56" s="1116">
        <f t="shared" si="1664"/>
        <v>0</v>
      </c>
      <c r="NO56" s="1116">
        <f t="shared" si="1665"/>
        <v>0</v>
      </c>
      <c r="NP56" s="1116">
        <f t="shared" si="1666"/>
        <v>0</v>
      </c>
      <c r="NQ56" s="1116">
        <f t="shared" si="1667"/>
        <v>0</v>
      </c>
      <c r="NR56" s="1116">
        <f t="shared" si="1668"/>
        <v>0</v>
      </c>
      <c r="NS56" s="1116">
        <f t="shared" si="1669"/>
        <v>0</v>
      </c>
      <c r="NT56" s="1116">
        <f t="shared" si="1670"/>
        <v>0</v>
      </c>
      <c r="NU56" s="1116">
        <f t="shared" si="1671"/>
        <v>0</v>
      </c>
      <c r="NV56" s="1116">
        <f t="shared" si="1672"/>
        <v>0</v>
      </c>
      <c r="NW56" s="1201">
        <f t="shared" ref="NW56:NW65" si="1703">FF56</f>
        <v>0</v>
      </c>
      <c r="NX56" s="1201">
        <f t="shared" ref="NX56:NX65" si="1704">FG56</f>
        <v>0</v>
      </c>
      <c r="NY56" s="1201">
        <f t="shared" ref="NY56:NY65" si="1705">FH56</f>
        <v>0</v>
      </c>
      <c r="NZ56" s="1201">
        <f t="shared" ref="NZ56:NZ65" si="1706">FI56</f>
        <v>0</v>
      </c>
      <c r="OA56" s="1201">
        <f t="shared" ref="OA56:OA65" si="1707">FJ56</f>
        <v>0</v>
      </c>
      <c r="OB56" s="1201">
        <f t="shared" ref="OB56:OB65" si="1708">FK56</f>
        <v>0</v>
      </c>
      <c r="OC56" s="1201">
        <f t="shared" ref="OC56:OC65" si="1709">FL56</f>
        <v>0</v>
      </c>
      <c r="OD56" s="1201">
        <f t="shared" ref="OD56:OD65" si="1710">FM56</f>
        <v>0</v>
      </c>
      <c r="OE56" s="1201">
        <f t="shared" ref="OE56:OE65" si="1711">FN56</f>
        <v>0</v>
      </c>
      <c r="OF56" s="1201">
        <f t="shared" ref="OF56:OF65" si="1712">FO56</f>
        <v>0</v>
      </c>
      <c r="OG56" s="1201">
        <f t="shared" ref="OG56:OG65" si="1713">FP56</f>
        <v>0</v>
      </c>
      <c r="OH56" s="1201">
        <f t="shared" si="1673"/>
        <v>0</v>
      </c>
      <c r="OI56" s="1271">
        <f t="shared" si="1674"/>
        <v>0</v>
      </c>
      <c r="OJ56" s="1271"/>
      <c r="OK56" s="1271"/>
      <c r="OL56" s="1271"/>
      <c r="OM56" s="1271"/>
      <c r="ON56" s="1271"/>
      <c r="OO56" s="1271"/>
      <c r="OP56" s="1271"/>
      <c r="OQ56" s="1271"/>
      <c r="OR56" s="1271"/>
      <c r="OS56" s="1271"/>
      <c r="OT56" s="1271"/>
    </row>
    <row r="57" spans="1:410" x14ac:dyDescent="0.3">
      <c r="A57" s="628"/>
      <c r="B57" s="50">
        <v>8.6</v>
      </c>
      <c r="E57" s="1332" t="s">
        <v>277</v>
      </c>
      <c r="F57" s="1332"/>
      <c r="G57" s="1333"/>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14">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15">SUM(DB57:DM57)</f>
        <v>4</v>
      </c>
      <c r="DO57" s="924">
        <f t="shared" ref="DO57" si="1716">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17">SUM(DP57:EA57)</f>
        <v>12</v>
      </c>
      <c r="EC57" s="924">
        <f t="shared" ref="EC57" si="1718">SUM(DP57:EA57)/$EB$4</f>
        <v>1</v>
      </c>
      <c r="ED57" s="843">
        <v>0</v>
      </c>
      <c r="EE57" s="842">
        <v>0</v>
      </c>
      <c r="EF57" s="841">
        <v>0</v>
      </c>
      <c r="EG57" s="842">
        <v>0</v>
      </c>
      <c r="EH57" s="841">
        <v>0</v>
      </c>
      <c r="EI57" s="842">
        <v>0</v>
      </c>
      <c r="EJ57" s="843">
        <v>0</v>
      </c>
      <c r="EK57" s="842">
        <v>0</v>
      </c>
      <c r="EL57" s="843">
        <v>0</v>
      </c>
      <c r="EM57" s="842">
        <v>0</v>
      </c>
      <c r="EN57" s="843">
        <v>0</v>
      </c>
      <c r="EO57" s="842">
        <v>0</v>
      </c>
      <c r="EP57" s="844">
        <f t="shared" si="1557"/>
        <v>0</v>
      </c>
      <c r="EQ57" s="150">
        <f t="shared" si="1558"/>
        <v>0</v>
      </c>
      <c r="ER57" s="843">
        <v>0</v>
      </c>
      <c r="ES57" s="842">
        <v>0</v>
      </c>
      <c r="ET57" s="841">
        <v>0</v>
      </c>
      <c r="EU57" s="842">
        <v>0</v>
      </c>
      <c r="EV57" s="841">
        <v>0</v>
      </c>
      <c r="EW57" s="842">
        <v>0</v>
      </c>
      <c r="EX57" s="843">
        <v>0</v>
      </c>
      <c r="EY57" s="842">
        <v>0</v>
      </c>
      <c r="EZ57" s="843">
        <v>0</v>
      </c>
      <c r="FA57" s="842">
        <v>0</v>
      </c>
      <c r="FB57" s="843">
        <v>0</v>
      </c>
      <c r="FC57" s="842">
        <v>0</v>
      </c>
      <c r="FD57" s="844">
        <f t="shared" si="1566"/>
        <v>0</v>
      </c>
      <c r="FE57" s="150">
        <f t="shared" si="1567"/>
        <v>0</v>
      </c>
      <c r="FF57" s="843">
        <v>0</v>
      </c>
      <c r="FG57" s="842">
        <v>0</v>
      </c>
      <c r="FH57" s="841">
        <v>0</v>
      </c>
      <c r="FI57" s="842">
        <v>0</v>
      </c>
      <c r="FJ57" s="841">
        <v>0</v>
      </c>
      <c r="FK57" s="842">
        <v>0</v>
      </c>
      <c r="FL57" s="843">
        <v>0</v>
      </c>
      <c r="FM57" s="842">
        <v>0</v>
      </c>
      <c r="FN57" s="843">
        <v>0</v>
      </c>
      <c r="FO57" s="842">
        <v>0</v>
      </c>
      <c r="FP57" s="843">
        <v>0</v>
      </c>
      <c r="FQ57" s="842">
        <v>0</v>
      </c>
      <c r="FR57" s="844">
        <f t="shared" si="1574"/>
        <v>0</v>
      </c>
      <c r="FS57" s="150">
        <f t="shared" si="1575"/>
        <v>0</v>
      </c>
      <c r="FT57" s="843">
        <v>0</v>
      </c>
      <c r="FU57" s="842"/>
      <c r="FV57" s="841"/>
      <c r="FW57" s="842"/>
      <c r="FX57" s="841"/>
      <c r="FY57" s="842"/>
      <c r="FZ57" s="843"/>
      <c r="GA57" s="842"/>
      <c r="GB57" s="843"/>
      <c r="GC57" s="842"/>
      <c r="GD57" s="843"/>
      <c r="GE57" s="842"/>
      <c r="GF57" s="844">
        <f t="shared" si="1577"/>
        <v>0</v>
      </c>
      <c r="GG57" s="150">
        <f t="shared" si="1578"/>
        <v>0</v>
      </c>
      <c r="GH57" s="300">
        <f t="shared" si="1579"/>
        <v>0</v>
      </c>
      <c r="GI57" s="1101">
        <v>0</v>
      </c>
      <c r="GJ57" s="300">
        <f t="shared" si="1580"/>
        <v>0</v>
      </c>
      <c r="GK57" s="1097">
        <v>0</v>
      </c>
      <c r="GL57" s="300">
        <f t="shared" si="1581"/>
        <v>0</v>
      </c>
      <c r="GM57" s="1097">
        <f t="shared" si="1582"/>
        <v>0</v>
      </c>
      <c r="GN57" s="300">
        <f t="shared" si="1583"/>
        <v>0</v>
      </c>
      <c r="GO57" s="1097">
        <f t="shared" si="1584"/>
        <v>0</v>
      </c>
      <c r="GP57" s="300">
        <f t="shared" si="1585"/>
        <v>0</v>
      </c>
      <c r="GQ57" s="1097">
        <f t="shared" si="1586"/>
        <v>0</v>
      </c>
      <c r="GR57" s="300">
        <f t="shared" si="1587"/>
        <v>0</v>
      </c>
      <c r="GS57" s="1097">
        <f t="shared" si="1588"/>
        <v>0</v>
      </c>
      <c r="GT57" s="300">
        <f t="shared" si="1589"/>
        <v>0</v>
      </c>
      <c r="GU57" s="1154">
        <f t="shared" si="1590"/>
        <v>0</v>
      </c>
      <c r="GV57" s="300">
        <f t="shared" si="1591"/>
        <v>0</v>
      </c>
      <c r="GW57" s="1097">
        <f t="shared" si="1592"/>
        <v>0</v>
      </c>
      <c r="GX57" s="300">
        <f t="shared" si="1593"/>
        <v>0</v>
      </c>
      <c r="GY57" s="1097">
        <f t="shared" si="1594"/>
        <v>0</v>
      </c>
      <c r="GZ57" s="300">
        <f t="shared" si="1595"/>
        <v>0</v>
      </c>
      <c r="HA57" s="1097">
        <f t="shared" si="1596"/>
        <v>0</v>
      </c>
      <c r="HB57" s="300">
        <f t="shared" si="1597"/>
        <v>0</v>
      </c>
      <c r="HC57" s="1097">
        <f t="shared" si="1598"/>
        <v>0</v>
      </c>
      <c r="HD57" s="300">
        <f t="shared" si="1599"/>
        <v>0</v>
      </c>
      <c r="HE57" s="1097">
        <f t="shared" si="1600"/>
        <v>0</v>
      </c>
      <c r="HF57" s="1237">
        <f t="shared" si="1601"/>
        <v>0</v>
      </c>
      <c r="HG57" s="342">
        <v>0</v>
      </c>
      <c r="HH57" s="1237">
        <f t="shared" si="1602"/>
        <v>0</v>
      </c>
      <c r="HI57" s="342">
        <v>0</v>
      </c>
      <c r="HJ57" s="1237">
        <f t="shared" si="1603"/>
        <v>0</v>
      </c>
      <c r="HK57" s="342">
        <v>0</v>
      </c>
      <c r="HL57" s="1237">
        <f t="shared" si="1604"/>
        <v>0</v>
      </c>
      <c r="HM57" s="342">
        <v>0</v>
      </c>
      <c r="HN57" s="1237">
        <f t="shared" si="1605"/>
        <v>0</v>
      </c>
      <c r="HO57" s="342">
        <v>0</v>
      </c>
      <c r="HP57" s="1237">
        <f t="shared" si="1606"/>
        <v>0</v>
      </c>
      <c r="HQ57" s="342">
        <v>0</v>
      </c>
      <c r="HR57" s="1237">
        <f t="shared" si="1607"/>
        <v>0</v>
      </c>
      <c r="HS57" s="342">
        <v>0</v>
      </c>
      <c r="HT57" s="1237">
        <f t="shared" si="1608"/>
        <v>0</v>
      </c>
      <c r="HU57" s="342">
        <v>0</v>
      </c>
      <c r="HV57" s="1237">
        <f t="shared" si="1609"/>
        <v>0</v>
      </c>
      <c r="HW57" s="342">
        <v>0</v>
      </c>
      <c r="HX57" s="1237">
        <f t="shared" si="1610"/>
        <v>0</v>
      </c>
      <c r="HY57" s="342">
        <v>0</v>
      </c>
      <c r="HZ57" s="1237">
        <f t="shared" si="1611"/>
        <v>0</v>
      </c>
      <c r="IA57" s="342">
        <v>0</v>
      </c>
      <c r="IB57" s="1237">
        <f t="shared" si="1612"/>
        <v>0</v>
      </c>
      <c r="IC57" s="342">
        <v>0</v>
      </c>
      <c r="ID57" s="1237">
        <f t="shared" si="1614"/>
        <v>0</v>
      </c>
      <c r="IE57" s="342">
        <v>0</v>
      </c>
      <c r="IF57" s="1237">
        <f t="shared" si="1615"/>
        <v>0</v>
      </c>
      <c r="IG57" s="342">
        <v>0</v>
      </c>
      <c r="IH57" s="1237">
        <f t="shared" si="1616"/>
        <v>0</v>
      </c>
      <c r="II57" s="342">
        <v>0</v>
      </c>
      <c r="IJ57" s="1237">
        <f t="shared" si="1617"/>
        <v>0</v>
      </c>
      <c r="IK57" s="342">
        <v>0</v>
      </c>
      <c r="IL57" s="1237">
        <f t="shared" si="1618"/>
        <v>0</v>
      </c>
      <c r="IM57" s="342">
        <v>0</v>
      </c>
      <c r="IN57" s="1237">
        <f t="shared" si="1619"/>
        <v>0</v>
      </c>
      <c r="IO57" s="342">
        <v>0</v>
      </c>
      <c r="IP57" s="1237">
        <f t="shared" si="1620"/>
        <v>0</v>
      </c>
      <c r="IQ57" s="342">
        <v>0</v>
      </c>
      <c r="IR57" s="1237">
        <f t="shared" si="1621"/>
        <v>0</v>
      </c>
      <c r="IS57" s="342">
        <v>0</v>
      </c>
      <c r="IT57" s="1237">
        <f t="shared" si="1622"/>
        <v>0</v>
      </c>
      <c r="IU57" s="342">
        <v>0</v>
      </c>
      <c r="IV57" s="1237">
        <f t="shared" si="1623"/>
        <v>0</v>
      </c>
      <c r="IW57" s="342">
        <v>0</v>
      </c>
      <c r="IX57" s="1237">
        <f t="shared" si="1624"/>
        <v>0</v>
      </c>
      <c r="IY57" s="342">
        <v>0</v>
      </c>
      <c r="IZ57" s="1237">
        <f t="shared" si="1625"/>
        <v>0</v>
      </c>
      <c r="JA57" s="1306">
        <v>0</v>
      </c>
      <c r="JB57" s="1237">
        <f t="shared" si="1626"/>
        <v>0</v>
      </c>
      <c r="JC57" s="898">
        <f t="shared" si="1627"/>
        <v>0</v>
      </c>
      <c r="JD57" s="110">
        <f t="shared" ref="JD57" si="1719">JC57-JB57</f>
        <v>0</v>
      </c>
      <c r="JE57" s="100">
        <f t="shared" ref="JE57" si="1720">IF(ISERROR(JD57/JB57),0,JD57/JB57)</f>
        <v>0</v>
      </c>
      <c r="JF57" s="1174"/>
      <c r="JG57" t="str">
        <f t="shared" si="1630"/>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679"/>
        <v>0</v>
      </c>
      <c r="KW57" s="650">
        <f t="shared" si="1680"/>
        <v>0</v>
      </c>
      <c r="KX57" s="650">
        <f t="shared" si="1681"/>
        <v>0</v>
      </c>
      <c r="KY57" s="650">
        <f t="shared" si="1682"/>
        <v>0</v>
      </c>
      <c r="KZ57" s="650"/>
      <c r="LA57" s="650">
        <f t="shared" si="1683"/>
        <v>0</v>
      </c>
      <c r="LB57" s="650"/>
      <c r="LC57" s="742">
        <f t="shared" si="1684"/>
        <v>0</v>
      </c>
      <c r="LD57" s="742">
        <f t="shared" si="1685"/>
        <v>0</v>
      </c>
      <c r="LE57" s="742">
        <f t="shared" si="1686"/>
        <v>0</v>
      </c>
      <c r="LF57" s="742">
        <f t="shared" si="1687"/>
        <v>0</v>
      </c>
      <c r="LG57" s="742">
        <f t="shared" si="1688"/>
        <v>0</v>
      </c>
      <c r="LH57" s="742">
        <f t="shared" si="1689"/>
        <v>0</v>
      </c>
      <c r="LI57" s="742">
        <f t="shared" si="1690"/>
        <v>0</v>
      </c>
      <c r="LJ57" s="742"/>
      <c r="LK57" s="742"/>
      <c r="LL57" s="742"/>
      <c r="LM57" s="742">
        <f t="shared" si="1691"/>
        <v>0</v>
      </c>
      <c r="LN57" s="742"/>
      <c r="LO57" s="792">
        <f t="shared" si="1692"/>
        <v>0</v>
      </c>
      <c r="LP57" s="792">
        <f t="shared" si="1693"/>
        <v>0</v>
      </c>
      <c r="LQ57" s="792">
        <f t="shared" si="1694"/>
        <v>0</v>
      </c>
      <c r="LR57" s="792">
        <f t="shared" si="1695"/>
        <v>0</v>
      </c>
      <c r="LS57" s="792">
        <f t="shared" si="1696"/>
        <v>0</v>
      </c>
      <c r="LT57" s="792"/>
      <c r="LU57" s="792">
        <f t="shared" si="1697"/>
        <v>0</v>
      </c>
      <c r="LV57" s="792">
        <f t="shared" si="1698"/>
        <v>0</v>
      </c>
      <c r="LW57" s="792">
        <f t="shared" si="1699"/>
        <v>0</v>
      </c>
      <c r="LX57" s="792">
        <f t="shared" si="1700"/>
        <v>0</v>
      </c>
      <c r="LY57" s="792">
        <f t="shared" si="1701"/>
        <v>0</v>
      </c>
      <c r="LZ57" s="792">
        <f t="shared" si="1702"/>
        <v>0</v>
      </c>
      <c r="MA57" s="967">
        <f t="shared" si="1636"/>
        <v>0</v>
      </c>
      <c r="MB57" s="967">
        <f t="shared" si="1637"/>
        <v>0</v>
      </c>
      <c r="MC57" s="967">
        <f t="shared" si="1638"/>
        <v>0</v>
      </c>
      <c r="MD57" s="967">
        <f t="shared" si="1639"/>
        <v>0</v>
      </c>
      <c r="ME57" s="967">
        <f t="shared" si="1640"/>
        <v>0</v>
      </c>
      <c r="MF57" s="967">
        <f t="shared" si="1641"/>
        <v>0</v>
      </c>
      <c r="MG57" s="967">
        <f t="shared" si="1642"/>
        <v>0</v>
      </c>
      <c r="MH57" s="967">
        <f t="shared" si="1643"/>
        <v>0</v>
      </c>
      <c r="MI57" s="967">
        <f t="shared" si="1644"/>
        <v>0</v>
      </c>
      <c r="MJ57" s="967">
        <f t="shared" si="1645"/>
        <v>0</v>
      </c>
      <c r="MK57" s="967">
        <f t="shared" si="1646"/>
        <v>1</v>
      </c>
      <c r="ML57" s="967">
        <f t="shared" si="1647"/>
        <v>3</v>
      </c>
      <c r="MM57" s="989">
        <f t="shared" si="1648"/>
        <v>1</v>
      </c>
      <c r="MN57" s="989">
        <f t="shared" si="1649"/>
        <v>4</v>
      </c>
      <c r="MO57" s="989">
        <f t="shared" si="1650"/>
        <v>3</v>
      </c>
      <c r="MP57" s="989">
        <f t="shared" si="1651"/>
        <v>3</v>
      </c>
      <c r="MQ57" s="989">
        <f t="shared" si="1652"/>
        <v>0</v>
      </c>
      <c r="MR57" s="989">
        <f t="shared" si="1653"/>
        <v>1</v>
      </c>
      <c r="MS57" s="989">
        <f t="shared" si="1654"/>
        <v>0</v>
      </c>
      <c r="MT57" s="989">
        <f t="shared" si="1655"/>
        <v>0</v>
      </c>
      <c r="MU57" s="989">
        <f t="shared" si="1656"/>
        <v>0</v>
      </c>
      <c r="MV57" s="989">
        <f t="shared" si="1657"/>
        <v>0</v>
      </c>
      <c r="MW57" s="989">
        <f t="shared" si="1658"/>
        <v>0</v>
      </c>
      <c r="MX57" s="989">
        <f t="shared" si="1659"/>
        <v>0</v>
      </c>
      <c r="MY57" s="1029">
        <f t="shared" ref="MY57:MY65" si="1721">ED57</f>
        <v>0</v>
      </c>
      <c r="MZ57" s="1029">
        <f t="shared" ref="MZ57:MZ65" si="1722">EE57</f>
        <v>0</v>
      </c>
      <c r="NA57" s="1029">
        <f t="shared" ref="NA57:NA65" si="1723">EF57</f>
        <v>0</v>
      </c>
      <c r="NB57" s="1029">
        <f t="shared" ref="NB57:NB65" si="1724">EG57</f>
        <v>0</v>
      </c>
      <c r="NC57" s="1029">
        <f t="shared" ref="NC57:NC65" si="1725">EH57</f>
        <v>0</v>
      </c>
      <c r="ND57" s="1029">
        <f t="shared" ref="ND57:ND65" si="1726">EI57</f>
        <v>0</v>
      </c>
      <c r="NE57" s="1029">
        <f t="shared" ref="NE57:NE65" si="1727">EJ57</f>
        <v>0</v>
      </c>
      <c r="NF57" s="1029">
        <f t="shared" ref="NF57:NF65" si="1728">EK57</f>
        <v>0</v>
      </c>
      <c r="NG57" s="1029"/>
      <c r="NH57" s="1029"/>
      <c r="NI57" s="1029">
        <f t="shared" ref="NI57:NI65" si="1729">EN57</f>
        <v>0</v>
      </c>
      <c r="NJ57" s="1029">
        <f t="shared" ref="NJ57:NJ65" si="1730">EO57</f>
        <v>0</v>
      </c>
      <c r="NK57" s="1116">
        <f t="shared" si="1661"/>
        <v>0</v>
      </c>
      <c r="NL57" s="1116">
        <f t="shared" si="1662"/>
        <v>0</v>
      </c>
      <c r="NM57" s="1116">
        <f t="shared" si="1663"/>
        <v>0</v>
      </c>
      <c r="NN57" s="1116">
        <f t="shared" si="1664"/>
        <v>0</v>
      </c>
      <c r="NO57" s="1116">
        <f t="shared" si="1665"/>
        <v>0</v>
      </c>
      <c r="NP57" s="1116">
        <f t="shared" si="1666"/>
        <v>0</v>
      </c>
      <c r="NQ57" s="1116">
        <f t="shared" si="1667"/>
        <v>0</v>
      </c>
      <c r="NR57" s="1116">
        <f t="shared" si="1668"/>
        <v>0</v>
      </c>
      <c r="NS57" s="1116">
        <f t="shared" si="1669"/>
        <v>0</v>
      </c>
      <c r="NT57" s="1116">
        <f t="shared" si="1670"/>
        <v>0</v>
      </c>
      <c r="NU57" s="1116">
        <f t="shared" si="1671"/>
        <v>0</v>
      </c>
      <c r="NV57" s="1116">
        <f t="shared" si="1672"/>
        <v>0</v>
      </c>
      <c r="NW57" s="1201">
        <f t="shared" si="1703"/>
        <v>0</v>
      </c>
      <c r="NX57" s="1201">
        <f t="shared" si="1704"/>
        <v>0</v>
      </c>
      <c r="NY57" s="1201">
        <f t="shared" si="1705"/>
        <v>0</v>
      </c>
      <c r="NZ57" s="1201">
        <f t="shared" si="1706"/>
        <v>0</v>
      </c>
      <c r="OA57" s="1201">
        <f t="shared" si="1707"/>
        <v>0</v>
      </c>
      <c r="OB57" s="1201">
        <f t="shared" si="1708"/>
        <v>0</v>
      </c>
      <c r="OC57" s="1201">
        <f t="shared" si="1709"/>
        <v>0</v>
      </c>
      <c r="OD57" s="1201">
        <f t="shared" si="1710"/>
        <v>0</v>
      </c>
      <c r="OE57" s="1201">
        <f t="shared" si="1711"/>
        <v>0</v>
      </c>
      <c r="OF57" s="1201">
        <f t="shared" si="1712"/>
        <v>0</v>
      </c>
      <c r="OG57" s="1201">
        <f t="shared" si="1713"/>
        <v>0</v>
      </c>
      <c r="OH57" s="1201">
        <f t="shared" si="1673"/>
        <v>0</v>
      </c>
      <c r="OI57" s="1271">
        <f t="shared" si="1674"/>
        <v>0</v>
      </c>
      <c r="OJ57" s="1271"/>
      <c r="OK57" s="1271"/>
      <c r="OL57" s="1271"/>
      <c r="OM57" s="1271"/>
      <c r="ON57" s="1271"/>
      <c r="OO57" s="1271"/>
      <c r="OP57" s="1271"/>
      <c r="OQ57" s="1271"/>
      <c r="OR57" s="1271"/>
      <c r="OS57" s="1271"/>
      <c r="OT57" s="1271"/>
    </row>
    <row r="58" spans="1:410" x14ac:dyDescent="0.3">
      <c r="A58" s="628"/>
      <c r="B58" s="50">
        <v>8.6999999999999993</v>
      </c>
      <c r="E58" s="1332" t="s">
        <v>8</v>
      </c>
      <c r="F58" s="1332"/>
      <c r="G58" s="1333"/>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04"/>
        <v>76</v>
      </c>
      <c r="AW58" s="150">
        <f t="shared" si="1505"/>
        <v>6.333333333333333</v>
      </c>
      <c r="AX58" s="338">
        <v>5</v>
      </c>
      <c r="AY58" s="64">
        <v>7</v>
      </c>
      <c r="AZ58" s="20">
        <v>3</v>
      </c>
      <c r="BA58" s="64">
        <v>3</v>
      </c>
      <c r="BB58" s="20">
        <v>0</v>
      </c>
      <c r="BC58" s="64">
        <v>2</v>
      </c>
      <c r="BD58" s="187">
        <v>2</v>
      </c>
      <c r="BE58" s="64">
        <v>3</v>
      </c>
      <c r="BF58" s="187">
        <v>3</v>
      </c>
      <c r="BG58" s="64">
        <v>4</v>
      </c>
      <c r="BH58" s="187">
        <v>3</v>
      </c>
      <c r="BI58" s="64">
        <v>1</v>
      </c>
      <c r="BJ58" s="118">
        <f t="shared" si="1508"/>
        <v>36</v>
      </c>
      <c r="BK58" s="150">
        <f t="shared" si="1509"/>
        <v>3</v>
      </c>
      <c r="BL58" s="338">
        <v>2</v>
      </c>
      <c r="BM58" s="64">
        <v>4</v>
      </c>
      <c r="BN58" s="20">
        <v>2</v>
      </c>
      <c r="BO58" s="64">
        <v>2</v>
      </c>
      <c r="BP58" s="20">
        <v>2</v>
      </c>
      <c r="BQ58" s="64">
        <v>2</v>
      </c>
      <c r="BR58" s="187">
        <v>2</v>
      </c>
      <c r="BS58" s="64">
        <v>2</v>
      </c>
      <c r="BT58" s="187">
        <v>4</v>
      </c>
      <c r="BU58" s="187">
        <v>2</v>
      </c>
      <c r="BV58" s="187">
        <v>4</v>
      </c>
      <c r="BW58" s="187">
        <v>0</v>
      </c>
      <c r="BX58" s="118">
        <f t="shared" si="1516"/>
        <v>28</v>
      </c>
      <c r="BY58" s="150">
        <f t="shared" si="1517"/>
        <v>2.3333333333333335</v>
      </c>
      <c r="BZ58" s="187">
        <v>2</v>
      </c>
      <c r="CA58" s="64">
        <v>3</v>
      </c>
      <c r="CB58" s="20">
        <v>3</v>
      </c>
      <c r="CC58" s="784">
        <v>0</v>
      </c>
      <c r="CD58" s="20">
        <v>3</v>
      </c>
      <c r="CE58" s="784">
        <v>1</v>
      </c>
      <c r="CF58" s="786">
        <v>2</v>
      </c>
      <c r="CG58" s="784">
        <v>3</v>
      </c>
      <c r="CH58" s="786">
        <v>4</v>
      </c>
      <c r="CI58" s="786">
        <v>1</v>
      </c>
      <c r="CJ58" s="786">
        <v>3</v>
      </c>
      <c r="CK58" s="786">
        <v>2</v>
      </c>
      <c r="CL58" s="787">
        <f t="shared" si="1524"/>
        <v>27</v>
      </c>
      <c r="CM58" s="150">
        <f t="shared" si="1525"/>
        <v>2.25</v>
      </c>
      <c r="CN58" s="187">
        <v>2</v>
      </c>
      <c r="CO58" s="64">
        <v>3</v>
      </c>
      <c r="CP58" s="20">
        <v>2</v>
      </c>
      <c r="CQ58" s="784">
        <v>3</v>
      </c>
      <c r="CR58" s="841">
        <v>2</v>
      </c>
      <c r="CS58" s="842">
        <v>0</v>
      </c>
      <c r="CT58" s="843">
        <v>2</v>
      </c>
      <c r="CU58" s="842">
        <v>3</v>
      </c>
      <c r="CV58" s="925">
        <v>3</v>
      </c>
      <c r="CW58" s="926">
        <v>2</v>
      </c>
      <c r="CX58" s="925">
        <v>2</v>
      </c>
      <c r="CY58" s="927">
        <v>2</v>
      </c>
      <c r="CZ58" s="923">
        <f t="shared" si="1532"/>
        <v>26</v>
      </c>
      <c r="DA58" s="924">
        <f t="shared" si="1533"/>
        <v>2.1666666666666665</v>
      </c>
      <c r="DB58" s="843">
        <v>2</v>
      </c>
      <c r="DC58" s="842">
        <v>2</v>
      </c>
      <c r="DD58" s="841">
        <v>2</v>
      </c>
      <c r="DE58" s="842">
        <v>2</v>
      </c>
      <c r="DF58" s="841">
        <v>2</v>
      </c>
      <c r="DG58" s="842">
        <v>1</v>
      </c>
      <c r="DH58" s="843">
        <v>2</v>
      </c>
      <c r="DI58" s="842">
        <v>2</v>
      </c>
      <c r="DJ58" s="843">
        <v>2</v>
      </c>
      <c r="DK58" s="842">
        <v>2</v>
      </c>
      <c r="DL58" s="843">
        <v>2</v>
      </c>
      <c r="DM58" s="842">
        <v>2</v>
      </c>
      <c r="DN58" s="923">
        <f t="shared" si="1540"/>
        <v>23</v>
      </c>
      <c r="DO58" s="924">
        <f t="shared" si="1541"/>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48"/>
        <v>20</v>
      </c>
      <c r="EC58" s="924">
        <f t="shared" si="1549"/>
        <v>1.6666666666666667</v>
      </c>
      <c r="ED58" s="843">
        <v>2</v>
      </c>
      <c r="EE58" s="842">
        <v>4</v>
      </c>
      <c r="EF58" s="841">
        <v>0</v>
      </c>
      <c r="EG58" s="842">
        <v>2</v>
      </c>
      <c r="EH58" s="841">
        <v>2</v>
      </c>
      <c r="EI58" s="842">
        <v>1</v>
      </c>
      <c r="EJ58" s="843">
        <v>2</v>
      </c>
      <c r="EK58" s="842">
        <v>2</v>
      </c>
      <c r="EL58" s="843">
        <v>4</v>
      </c>
      <c r="EM58" s="842">
        <v>2</v>
      </c>
      <c r="EN58" s="843">
        <v>2</v>
      </c>
      <c r="EO58" s="842">
        <v>2</v>
      </c>
      <c r="EP58" s="844">
        <f t="shared" si="1557"/>
        <v>25</v>
      </c>
      <c r="EQ58" s="150">
        <f t="shared" si="1558"/>
        <v>2.0833333333333335</v>
      </c>
      <c r="ER58" s="843">
        <v>2</v>
      </c>
      <c r="ES58" s="842">
        <v>2</v>
      </c>
      <c r="ET58" s="841">
        <v>2</v>
      </c>
      <c r="EU58" s="842">
        <v>2</v>
      </c>
      <c r="EV58" s="841">
        <v>3</v>
      </c>
      <c r="EW58" s="842">
        <v>1</v>
      </c>
      <c r="EX58" s="843">
        <v>2</v>
      </c>
      <c r="EY58" s="842">
        <v>2</v>
      </c>
      <c r="EZ58" s="843">
        <v>2</v>
      </c>
      <c r="FA58" s="842">
        <v>2</v>
      </c>
      <c r="FB58" s="843">
        <v>2</v>
      </c>
      <c r="FC58" s="842">
        <v>2</v>
      </c>
      <c r="FD58" s="844">
        <f t="shared" si="1566"/>
        <v>24</v>
      </c>
      <c r="FE58" s="150">
        <f t="shared" si="1567"/>
        <v>2</v>
      </c>
      <c r="FF58" s="843">
        <v>2</v>
      </c>
      <c r="FG58" s="842">
        <v>2</v>
      </c>
      <c r="FH58" s="841">
        <v>2</v>
      </c>
      <c r="FI58" s="842">
        <v>4</v>
      </c>
      <c r="FJ58" s="841">
        <v>3</v>
      </c>
      <c r="FK58" s="842">
        <v>2</v>
      </c>
      <c r="FL58" s="843">
        <v>2</v>
      </c>
      <c r="FM58" s="842">
        <v>2</v>
      </c>
      <c r="FN58" s="843">
        <v>2</v>
      </c>
      <c r="FO58" s="842">
        <v>2</v>
      </c>
      <c r="FP58" s="843">
        <v>2</v>
      </c>
      <c r="FQ58" s="842">
        <v>2</v>
      </c>
      <c r="FR58" s="844">
        <f t="shared" si="1574"/>
        <v>27</v>
      </c>
      <c r="FS58" s="150">
        <f t="shared" si="1575"/>
        <v>2.25</v>
      </c>
      <c r="FT58" s="843">
        <v>2</v>
      </c>
      <c r="FU58" s="842"/>
      <c r="FV58" s="841"/>
      <c r="FW58" s="842"/>
      <c r="FX58" s="841"/>
      <c r="FY58" s="842"/>
      <c r="FZ58" s="843"/>
      <c r="GA58" s="842"/>
      <c r="GB58" s="843"/>
      <c r="GC58" s="842"/>
      <c r="GD58" s="843"/>
      <c r="GE58" s="842"/>
      <c r="GF58" s="844">
        <f t="shared" si="1577"/>
        <v>2</v>
      </c>
      <c r="GG58" s="150">
        <f t="shared" si="1578"/>
        <v>2</v>
      </c>
      <c r="GH58" s="300">
        <f t="shared" si="1579"/>
        <v>0</v>
      </c>
      <c r="GI58" s="1101">
        <v>0</v>
      </c>
      <c r="GJ58" s="300">
        <f t="shared" si="1580"/>
        <v>0</v>
      </c>
      <c r="GK58" s="1097">
        <f>GJ58/ER58</f>
        <v>0</v>
      </c>
      <c r="GL58" s="300">
        <f t="shared" si="1581"/>
        <v>0</v>
      </c>
      <c r="GM58" s="1097">
        <f t="shared" si="1582"/>
        <v>0</v>
      </c>
      <c r="GN58" s="300">
        <f t="shared" si="1583"/>
        <v>0</v>
      </c>
      <c r="GO58" s="1097">
        <f t="shared" si="1584"/>
        <v>0</v>
      </c>
      <c r="GP58" s="300">
        <f t="shared" si="1585"/>
        <v>1</v>
      </c>
      <c r="GQ58" s="1097">
        <f t="shared" si="1586"/>
        <v>0.5</v>
      </c>
      <c r="GR58" s="300">
        <f t="shared" si="1587"/>
        <v>-2</v>
      </c>
      <c r="GS58" s="1097">
        <f t="shared" si="1588"/>
        <v>-0.66666666666666663</v>
      </c>
      <c r="GT58" s="300">
        <f t="shared" si="1589"/>
        <v>1</v>
      </c>
      <c r="GU58" s="1154">
        <f t="shared" si="1590"/>
        <v>1</v>
      </c>
      <c r="GV58" s="300">
        <f t="shared" si="1591"/>
        <v>0</v>
      </c>
      <c r="GW58" s="1097">
        <f t="shared" si="1592"/>
        <v>0</v>
      </c>
      <c r="GX58" s="300">
        <f t="shared" si="1593"/>
        <v>0</v>
      </c>
      <c r="GY58" s="1097">
        <f t="shared" si="1594"/>
        <v>0</v>
      </c>
      <c r="GZ58" s="300">
        <f t="shared" si="1595"/>
        <v>0</v>
      </c>
      <c r="HA58" s="1097">
        <f t="shared" si="1596"/>
        <v>0</v>
      </c>
      <c r="HB58" s="300">
        <f t="shared" si="1597"/>
        <v>0</v>
      </c>
      <c r="HC58" s="1097">
        <f t="shared" si="1598"/>
        <v>0</v>
      </c>
      <c r="HD58" s="300">
        <f t="shared" si="1599"/>
        <v>0</v>
      </c>
      <c r="HE58" s="1097">
        <f t="shared" si="1600"/>
        <v>0</v>
      </c>
      <c r="HF58" s="1237">
        <f t="shared" si="1601"/>
        <v>0</v>
      </c>
      <c r="HG58" s="342">
        <f>HF58/FC58</f>
        <v>0</v>
      </c>
      <c r="HH58" s="1237">
        <f t="shared" si="1602"/>
        <v>0</v>
      </c>
      <c r="HI58" s="342">
        <f>HH58/FF58</f>
        <v>0</v>
      </c>
      <c r="HJ58" s="1237">
        <f t="shared" si="1603"/>
        <v>0</v>
      </c>
      <c r="HK58" s="342">
        <f>HJ58/FG58</f>
        <v>0</v>
      </c>
      <c r="HL58" s="1237">
        <f t="shared" si="1604"/>
        <v>2</v>
      </c>
      <c r="HM58" s="342">
        <f>HL58/FH58</f>
        <v>1</v>
      </c>
      <c r="HN58" s="1237">
        <f t="shared" si="1605"/>
        <v>-1</v>
      </c>
      <c r="HO58" s="342">
        <f>HN58/FI58</f>
        <v>-0.25</v>
      </c>
      <c r="HP58" s="1237">
        <f t="shared" si="1606"/>
        <v>-1</v>
      </c>
      <c r="HQ58" s="342">
        <f>HP58/FJ58</f>
        <v>-0.33333333333333331</v>
      </c>
      <c r="HR58" s="1237">
        <f t="shared" si="1607"/>
        <v>0</v>
      </c>
      <c r="HS58" s="342">
        <f>HR58/FK58</f>
        <v>0</v>
      </c>
      <c r="HT58" s="1237">
        <f t="shared" si="1608"/>
        <v>0</v>
      </c>
      <c r="HU58" s="342">
        <f>HT58/FL58</f>
        <v>0</v>
      </c>
      <c r="HV58" s="1237">
        <f t="shared" si="1609"/>
        <v>0</v>
      </c>
      <c r="HW58" s="342">
        <f>HV58/FM58</f>
        <v>0</v>
      </c>
      <c r="HX58" s="1237">
        <f t="shared" si="1610"/>
        <v>0</v>
      </c>
      <c r="HY58" s="342">
        <f>HX58/FN58</f>
        <v>0</v>
      </c>
      <c r="HZ58" s="1237">
        <f t="shared" si="1611"/>
        <v>0</v>
      </c>
      <c r="IA58" s="342">
        <f>HZ58/FO58</f>
        <v>0</v>
      </c>
      <c r="IB58" s="1237">
        <f t="shared" si="1612"/>
        <v>0</v>
      </c>
      <c r="IC58" s="342">
        <f t="shared" si="1613"/>
        <v>0</v>
      </c>
      <c r="ID58" s="1237">
        <f t="shared" si="1614"/>
        <v>0</v>
      </c>
      <c r="IE58" s="342">
        <f>ID58/FQ58</f>
        <v>0</v>
      </c>
      <c r="IF58" s="1237">
        <f t="shared" si="1615"/>
        <v>-2</v>
      </c>
      <c r="IG58" s="342">
        <f>IF58/FT58</f>
        <v>-1</v>
      </c>
      <c r="IH58" s="1237">
        <f t="shared" si="1616"/>
        <v>0</v>
      </c>
      <c r="II58" s="342" t="e">
        <f>IH58/FU58</f>
        <v>#DIV/0!</v>
      </c>
      <c r="IJ58" s="1237">
        <f t="shared" si="1617"/>
        <v>0</v>
      </c>
      <c r="IK58" s="342" t="e">
        <f>IJ58/FV58</f>
        <v>#DIV/0!</v>
      </c>
      <c r="IL58" s="1237">
        <f t="shared" si="1618"/>
        <v>0</v>
      </c>
      <c r="IM58" s="342" t="e">
        <f>IL58/FW58</f>
        <v>#DIV/0!</v>
      </c>
      <c r="IN58" s="1237">
        <f t="shared" si="1619"/>
        <v>0</v>
      </c>
      <c r="IO58" s="342" t="e">
        <f>IN58/FX58</f>
        <v>#DIV/0!</v>
      </c>
      <c r="IP58" s="1237">
        <f t="shared" si="1620"/>
        <v>0</v>
      </c>
      <c r="IQ58" s="342" t="e">
        <f>IP58/FY58</f>
        <v>#DIV/0!</v>
      </c>
      <c r="IR58" s="1237">
        <f t="shared" si="1621"/>
        <v>0</v>
      </c>
      <c r="IS58" s="342" t="e">
        <f>IR58/FZ58</f>
        <v>#DIV/0!</v>
      </c>
      <c r="IT58" s="1237">
        <f t="shared" si="1622"/>
        <v>0</v>
      </c>
      <c r="IU58" s="342" t="e">
        <f>IT58/GA58</f>
        <v>#DIV/0!</v>
      </c>
      <c r="IV58" s="1237">
        <f t="shared" si="1623"/>
        <v>0</v>
      </c>
      <c r="IW58" s="342" t="e">
        <f>IV58/GB58</f>
        <v>#DIV/0!</v>
      </c>
      <c r="IX58" s="1237">
        <f t="shared" si="1624"/>
        <v>0</v>
      </c>
      <c r="IY58" s="342" t="e">
        <f>IX58/GC58</f>
        <v>#DIV/0!</v>
      </c>
      <c r="IZ58" s="1237">
        <f t="shared" si="1625"/>
        <v>0</v>
      </c>
      <c r="JA58" s="1306" t="e">
        <f>IZ58/GD58</f>
        <v>#DIV/0!</v>
      </c>
      <c r="JB58" s="1237">
        <f t="shared" si="1626"/>
        <v>2</v>
      </c>
      <c r="JC58" s="898">
        <f t="shared" si="1627"/>
        <v>2</v>
      </c>
      <c r="JD58" s="110">
        <f t="shared" si="1628"/>
        <v>0</v>
      </c>
      <c r="JE58" s="100">
        <f t="shared" si="1629"/>
        <v>0</v>
      </c>
      <c r="JF58" s="1174"/>
      <c r="JG58" t="str">
        <f t="shared" si="1630"/>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31">AJ58</f>
        <v>8</v>
      </c>
      <c r="JT58" s="241">
        <f t="shared" si="1731"/>
        <v>3</v>
      </c>
      <c r="JU58" s="241">
        <f t="shared" si="1731"/>
        <v>5</v>
      </c>
      <c r="JV58" s="241">
        <f t="shared" si="1731"/>
        <v>9</v>
      </c>
      <c r="JW58" s="241">
        <f t="shared" si="1731"/>
        <v>10</v>
      </c>
      <c r="JX58" s="241">
        <f t="shared" si="1731"/>
        <v>5</v>
      </c>
      <c r="JY58" s="241">
        <f t="shared" si="1731"/>
        <v>6</v>
      </c>
      <c r="JZ58" s="241">
        <f t="shared" si="1731"/>
        <v>7</v>
      </c>
      <c r="KA58" s="241">
        <f t="shared" si="1731"/>
        <v>6</v>
      </c>
      <c r="KB58" s="241">
        <f t="shared" si="1731"/>
        <v>9</v>
      </c>
      <c r="KC58" s="241">
        <f t="shared" si="1731"/>
        <v>6</v>
      </c>
      <c r="KD58" s="241">
        <f t="shared" si="1731"/>
        <v>2</v>
      </c>
      <c r="KE58" s="241">
        <f t="shared" ref="KE58:KP65" si="1732">AX58</f>
        <v>5</v>
      </c>
      <c r="KF58" s="241">
        <f t="shared" si="1732"/>
        <v>7</v>
      </c>
      <c r="KG58" s="241">
        <f t="shared" si="1732"/>
        <v>3</v>
      </c>
      <c r="KH58" s="241">
        <f t="shared" si="1732"/>
        <v>3</v>
      </c>
      <c r="KI58" s="241">
        <f t="shared" si="1732"/>
        <v>0</v>
      </c>
      <c r="KJ58" s="241">
        <f t="shared" si="1732"/>
        <v>2</v>
      </c>
      <c r="KK58" s="241">
        <f t="shared" si="1732"/>
        <v>2</v>
      </c>
      <c r="KL58" s="241">
        <f t="shared" si="1732"/>
        <v>3</v>
      </c>
      <c r="KM58" s="241">
        <f t="shared" si="1732"/>
        <v>3</v>
      </c>
      <c r="KN58" s="241">
        <f t="shared" si="1732"/>
        <v>4</v>
      </c>
      <c r="KO58" s="241">
        <f t="shared" si="1732"/>
        <v>3</v>
      </c>
      <c r="KP58" s="241">
        <f t="shared" si="1732"/>
        <v>1</v>
      </c>
      <c r="KQ58" s="650">
        <f t="shared" ref="KQ58:KU65" si="1733">BL58</f>
        <v>2</v>
      </c>
      <c r="KR58" s="650">
        <f t="shared" si="1733"/>
        <v>4</v>
      </c>
      <c r="KS58" s="650">
        <f t="shared" si="1733"/>
        <v>2</v>
      </c>
      <c r="KT58" s="650">
        <f t="shared" si="1733"/>
        <v>2</v>
      </c>
      <c r="KU58" s="650">
        <f t="shared" si="1733"/>
        <v>2</v>
      </c>
      <c r="KV58" s="650">
        <f t="shared" si="1679"/>
        <v>2</v>
      </c>
      <c r="KW58" s="650">
        <f t="shared" si="1680"/>
        <v>2</v>
      </c>
      <c r="KX58" s="650">
        <f t="shared" si="1681"/>
        <v>2</v>
      </c>
      <c r="KY58" s="650">
        <f t="shared" si="1682"/>
        <v>4</v>
      </c>
      <c r="KZ58" s="650">
        <f t="shared" ref="KZ58:KZ65" si="1734">BU58</f>
        <v>2</v>
      </c>
      <c r="LA58" s="650">
        <f t="shared" si="1683"/>
        <v>4</v>
      </c>
      <c r="LB58" s="650">
        <f t="shared" ref="LB58:LB65" si="1735">BW58</f>
        <v>0</v>
      </c>
      <c r="LC58" s="742">
        <f t="shared" si="1684"/>
        <v>2</v>
      </c>
      <c r="LD58" s="742">
        <f t="shared" si="1685"/>
        <v>3</v>
      </c>
      <c r="LE58" s="742">
        <f t="shared" si="1686"/>
        <v>3</v>
      </c>
      <c r="LF58" s="742">
        <f t="shared" si="1687"/>
        <v>0</v>
      </c>
      <c r="LG58" s="742">
        <f t="shared" si="1688"/>
        <v>3</v>
      </c>
      <c r="LH58" s="742">
        <f t="shared" si="1689"/>
        <v>1</v>
      </c>
      <c r="LI58" s="742">
        <f t="shared" si="1690"/>
        <v>2</v>
      </c>
      <c r="LJ58" s="742">
        <f t="shared" ref="LJ58:LL65" si="1736">CG58</f>
        <v>3</v>
      </c>
      <c r="LK58" s="742">
        <f t="shared" si="1736"/>
        <v>4</v>
      </c>
      <c r="LL58" s="742">
        <f t="shared" si="1736"/>
        <v>1</v>
      </c>
      <c r="LM58" s="742">
        <f t="shared" si="1691"/>
        <v>3</v>
      </c>
      <c r="LN58" s="742">
        <f t="shared" ref="LN58:LN65" si="1737">CK58</f>
        <v>2</v>
      </c>
      <c r="LO58" s="792">
        <f t="shared" si="1692"/>
        <v>2</v>
      </c>
      <c r="LP58" s="792">
        <f t="shared" si="1693"/>
        <v>3</v>
      </c>
      <c r="LQ58" s="792">
        <f t="shared" si="1694"/>
        <v>2</v>
      </c>
      <c r="LR58" s="792">
        <f t="shared" si="1695"/>
        <v>3</v>
      </c>
      <c r="LS58" s="792">
        <f t="shared" si="1696"/>
        <v>2</v>
      </c>
      <c r="LT58" s="792">
        <f t="shared" ref="LT58:LT65" si="1738">CS58</f>
        <v>0</v>
      </c>
      <c r="LU58" s="792">
        <f t="shared" si="1697"/>
        <v>2</v>
      </c>
      <c r="LV58" s="792">
        <f t="shared" si="1698"/>
        <v>3</v>
      </c>
      <c r="LW58" s="792">
        <f t="shared" si="1699"/>
        <v>3</v>
      </c>
      <c r="LX58" s="792">
        <f t="shared" si="1700"/>
        <v>2</v>
      </c>
      <c r="LY58" s="792">
        <f t="shared" si="1701"/>
        <v>2</v>
      </c>
      <c r="LZ58" s="792">
        <f t="shared" si="1702"/>
        <v>2</v>
      </c>
      <c r="MA58" s="967">
        <f t="shared" si="1636"/>
        <v>2</v>
      </c>
      <c r="MB58" s="967">
        <f t="shared" si="1637"/>
        <v>2</v>
      </c>
      <c r="MC58" s="967">
        <f t="shared" si="1638"/>
        <v>2</v>
      </c>
      <c r="MD58" s="967">
        <f t="shared" si="1639"/>
        <v>2</v>
      </c>
      <c r="ME58" s="967">
        <f t="shared" si="1640"/>
        <v>2</v>
      </c>
      <c r="MF58" s="967">
        <f t="shared" si="1641"/>
        <v>1</v>
      </c>
      <c r="MG58" s="967">
        <f t="shared" si="1642"/>
        <v>2</v>
      </c>
      <c r="MH58" s="967">
        <f t="shared" si="1643"/>
        <v>2</v>
      </c>
      <c r="MI58" s="967">
        <f t="shared" si="1644"/>
        <v>2</v>
      </c>
      <c r="MJ58" s="967">
        <f t="shared" si="1645"/>
        <v>2</v>
      </c>
      <c r="MK58" s="967">
        <f t="shared" si="1646"/>
        <v>2</v>
      </c>
      <c r="ML58" s="967">
        <f t="shared" si="1647"/>
        <v>2</v>
      </c>
      <c r="MM58" s="989">
        <f t="shared" si="1648"/>
        <v>1</v>
      </c>
      <c r="MN58" s="989">
        <f t="shared" si="1649"/>
        <v>1</v>
      </c>
      <c r="MO58" s="989">
        <f t="shared" si="1650"/>
        <v>4</v>
      </c>
      <c r="MP58" s="989">
        <f t="shared" si="1651"/>
        <v>2</v>
      </c>
      <c r="MQ58" s="989">
        <f t="shared" si="1652"/>
        <v>0</v>
      </c>
      <c r="MR58" s="989">
        <f t="shared" si="1653"/>
        <v>2</v>
      </c>
      <c r="MS58" s="989">
        <f t="shared" si="1654"/>
        <v>2</v>
      </c>
      <c r="MT58" s="989">
        <f t="shared" si="1655"/>
        <v>2</v>
      </c>
      <c r="MU58" s="989">
        <f t="shared" si="1656"/>
        <v>2</v>
      </c>
      <c r="MV58" s="989">
        <f t="shared" si="1657"/>
        <v>1</v>
      </c>
      <c r="MW58" s="989">
        <f t="shared" si="1658"/>
        <v>3</v>
      </c>
      <c r="MX58" s="989">
        <f t="shared" si="1659"/>
        <v>0</v>
      </c>
      <c r="MY58" s="1029">
        <f t="shared" si="1721"/>
        <v>2</v>
      </c>
      <c r="MZ58" s="1029">
        <f t="shared" si="1722"/>
        <v>4</v>
      </c>
      <c r="NA58" s="1029">
        <f t="shared" si="1723"/>
        <v>0</v>
      </c>
      <c r="NB58" s="1029">
        <f t="shared" si="1724"/>
        <v>2</v>
      </c>
      <c r="NC58" s="1029">
        <f t="shared" si="1725"/>
        <v>2</v>
      </c>
      <c r="ND58" s="1029">
        <f t="shared" si="1726"/>
        <v>1</v>
      </c>
      <c r="NE58" s="1029">
        <f t="shared" si="1727"/>
        <v>2</v>
      </c>
      <c r="NF58" s="1029">
        <f t="shared" si="1728"/>
        <v>2</v>
      </c>
      <c r="NG58" s="1029">
        <f t="shared" ref="NG58:NH65" si="1739">EL58</f>
        <v>4</v>
      </c>
      <c r="NH58" s="1029">
        <f t="shared" si="1739"/>
        <v>2</v>
      </c>
      <c r="NI58" s="1029">
        <f t="shared" si="1729"/>
        <v>2</v>
      </c>
      <c r="NJ58" s="1029">
        <f t="shared" si="1730"/>
        <v>2</v>
      </c>
      <c r="NK58" s="1116">
        <f t="shared" si="1661"/>
        <v>2</v>
      </c>
      <c r="NL58" s="1116">
        <f t="shared" si="1662"/>
        <v>2</v>
      </c>
      <c r="NM58" s="1116">
        <f t="shared" si="1663"/>
        <v>2</v>
      </c>
      <c r="NN58" s="1116">
        <f t="shared" si="1664"/>
        <v>2</v>
      </c>
      <c r="NO58" s="1116">
        <f t="shared" si="1665"/>
        <v>3</v>
      </c>
      <c r="NP58" s="1116">
        <f t="shared" si="1666"/>
        <v>1</v>
      </c>
      <c r="NQ58" s="1116">
        <f t="shared" si="1667"/>
        <v>2</v>
      </c>
      <c r="NR58" s="1116">
        <f t="shared" si="1668"/>
        <v>2</v>
      </c>
      <c r="NS58" s="1116">
        <f t="shared" si="1669"/>
        <v>2</v>
      </c>
      <c r="NT58" s="1116">
        <f t="shared" si="1670"/>
        <v>2</v>
      </c>
      <c r="NU58" s="1116">
        <f t="shared" si="1671"/>
        <v>2</v>
      </c>
      <c r="NV58" s="1116">
        <f t="shared" si="1672"/>
        <v>2</v>
      </c>
      <c r="NW58" s="1201">
        <f t="shared" si="1703"/>
        <v>2</v>
      </c>
      <c r="NX58" s="1201">
        <f t="shared" si="1704"/>
        <v>2</v>
      </c>
      <c r="NY58" s="1201">
        <f t="shared" si="1705"/>
        <v>2</v>
      </c>
      <c r="NZ58" s="1201">
        <f t="shared" si="1706"/>
        <v>4</v>
      </c>
      <c r="OA58" s="1201">
        <f t="shared" si="1707"/>
        <v>3</v>
      </c>
      <c r="OB58" s="1201">
        <f t="shared" si="1708"/>
        <v>2</v>
      </c>
      <c r="OC58" s="1201">
        <f t="shared" si="1709"/>
        <v>2</v>
      </c>
      <c r="OD58" s="1201">
        <f t="shared" si="1710"/>
        <v>2</v>
      </c>
      <c r="OE58" s="1201">
        <f t="shared" si="1711"/>
        <v>2</v>
      </c>
      <c r="OF58" s="1201">
        <f t="shared" si="1712"/>
        <v>2</v>
      </c>
      <c r="OG58" s="1201">
        <f t="shared" si="1713"/>
        <v>2</v>
      </c>
      <c r="OH58" s="1201">
        <f t="shared" ref="OH58:OH65" si="1740">FQ58</f>
        <v>2</v>
      </c>
      <c r="OI58" s="1271">
        <f t="shared" ref="OI58:OI65" si="1741">FT58</f>
        <v>2</v>
      </c>
      <c r="OJ58" s="1271">
        <f t="shared" ref="OJ58:ON65" si="1742">FU58</f>
        <v>0</v>
      </c>
      <c r="OK58" s="1271">
        <f t="shared" si="1742"/>
        <v>0</v>
      </c>
      <c r="OL58" s="1271">
        <f t="shared" si="1742"/>
        <v>0</v>
      </c>
      <c r="OM58" s="1271">
        <f t="shared" si="1742"/>
        <v>0</v>
      </c>
      <c r="ON58" s="1271">
        <f t="shared" si="1742"/>
        <v>0</v>
      </c>
      <c r="OO58" s="1271">
        <f t="shared" ref="OO58:OT65" si="1743">FZ58</f>
        <v>0</v>
      </c>
      <c r="OP58" s="1271">
        <f t="shared" si="1743"/>
        <v>0</v>
      </c>
      <c r="OQ58" s="1271">
        <f t="shared" si="1743"/>
        <v>0</v>
      </c>
      <c r="OR58" s="1271">
        <f t="shared" si="1743"/>
        <v>0</v>
      </c>
      <c r="OS58" s="1271">
        <f t="shared" si="1743"/>
        <v>0</v>
      </c>
      <c r="OT58" s="1271">
        <f t="shared" si="1743"/>
        <v>0</v>
      </c>
    </row>
    <row r="59" spans="1:410" x14ac:dyDescent="0.3">
      <c r="A59" s="628"/>
      <c r="B59" s="50">
        <v>8.8000000000000007</v>
      </c>
      <c r="E59" s="1332" t="s">
        <v>28</v>
      </c>
      <c r="F59" s="1332"/>
      <c r="G59" s="1333"/>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04"/>
        <v>327</v>
      </c>
      <c r="AW59" s="150">
        <f t="shared" si="1505"/>
        <v>27.25</v>
      </c>
      <c r="AX59" s="338">
        <v>29</v>
      </c>
      <c r="AY59" s="64">
        <v>36</v>
      </c>
      <c r="AZ59" s="20">
        <v>24</v>
      </c>
      <c r="BA59" s="64">
        <v>5</v>
      </c>
      <c r="BB59" s="20">
        <v>4</v>
      </c>
      <c r="BC59" s="64">
        <v>7</v>
      </c>
      <c r="BD59" s="187">
        <v>0</v>
      </c>
      <c r="BE59" s="64">
        <v>6</v>
      </c>
      <c r="BF59" s="187">
        <v>11</v>
      </c>
      <c r="BG59" s="64">
        <v>7</v>
      </c>
      <c r="BH59" s="187">
        <v>7</v>
      </c>
      <c r="BI59" s="64">
        <v>5</v>
      </c>
      <c r="BJ59" s="118">
        <f t="shared" si="1508"/>
        <v>141</v>
      </c>
      <c r="BK59" s="150">
        <f t="shared" si="1509"/>
        <v>11.75</v>
      </c>
      <c r="BL59" s="338">
        <v>8</v>
      </c>
      <c r="BM59" s="64">
        <v>9</v>
      </c>
      <c r="BN59" s="20">
        <v>8</v>
      </c>
      <c r="BO59" s="64">
        <v>5</v>
      </c>
      <c r="BP59" s="20">
        <v>6</v>
      </c>
      <c r="BQ59" s="64">
        <v>2</v>
      </c>
      <c r="BR59" s="187">
        <v>9</v>
      </c>
      <c r="BS59" s="64">
        <v>13</v>
      </c>
      <c r="BT59" s="187">
        <v>15</v>
      </c>
      <c r="BU59" s="187">
        <v>10</v>
      </c>
      <c r="BV59" s="187">
        <v>12</v>
      </c>
      <c r="BW59" s="187">
        <v>11</v>
      </c>
      <c r="BX59" s="118">
        <f t="shared" si="1516"/>
        <v>108</v>
      </c>
      <c r="BY59" s="150">
        <f t="shared" si="1517"/>
        <v>9</v>
      </c>
      <c r="BZ59" s="187">
        <v>7</v>
      </c>
      <c r="CA59" s="64">
        <v>6</v>
      </c>
      <c r="CB59" s="20">
        <v>6</v>
      </c>
      <c r="CC59" s="64">
        <v>9</v>
      </c>
      <c r="CD59" s="20">
        <v>7</v>
      </c>
      <c r="CE59" s="784">
        <v>6</v>
      </c>
      <c r="CF59" s="786">
        <v>8</v>
      </c>
      <c r="CG59" s="784">
        <v>10</v>
      </c>
      <c r="CH59" s="786">
        <v>14</v>
      </c>
      <c r="CI59" s="786">
        <v>7</v>
      </c>
      <c r="CJ59" s="786">
        <v>6</v>
      </c>
      <c r="CK59" s="786">
        <v>5</v>
      </c>
      <c r="CL59" s="787">
        <f t="shared" si="1524"/>
        <v>91</v>
      </c>
      <c r="CM59" s="150">
        <f t="shared" si="1525"/>
        <v>7.583333333333333</v>
      </c>
      <c r="CN59" s="187">
        <v>6</v>
      </c>
      <c r="CO59" s="64">
        <v>11</v>
      </c>
      <c r="CP59" s="20">
        <v>11</v>
      </c>
      <c r="CQ59" s="64">
        <v>5</v>
      </c>
      <c r="CR59" s="841">
        <v>7</v>
      </c>
      <c r="CS59" s="842">
        <v>5</v>
      </c>
      <c r="CT59" s="843">
        <v>8</v>
      </c>
      <c r="CU59" s="842">
        <v>11</v>
      </c>
      <c r="CV59" s="925">
        <v>7</v>
      </c>
      <c r="CW59" s="926">
        <v>9</v>
      </c>
      <c r="CX59" s="925">
        <v>9</v>
      </c>
      <c r="CY59" s="927">
        <v>5</v>
      </c>
      <c r="CZ59" s="923">
        <f t="shared" si="1532"/>
        <v>94</v>
      </c>
      <c r="DA59" s="924">
        <f t="shared" si="1533"/>
        <v>7.833333333333333</v>
      </c>
      <c r="DB59" s="843">
        <v>7</v>
      </c>
      <c r="DC59" s="842">
        <v>6</v>
      </c>
      <c r="DD59" s="841">
        <v>7</v>
      </c>
      <c r="DE59" s="842">
        <v>7</v>
      </c>
      <c r="DF59" s="841">
        <v>5</v>
      </c>
      <c r="DG59" s="842">
        <v>2</v>
      </c>
      <c r="DH59" s="843">
        <v>7</v>
      </c>
      <c r="DI59" s="842">
        <v>6</v>
      </c>
      <c r="DJ59" s="843">
        <v>5</v>
      </c>
      <c r="DK59" s="842">
        <v>6</v>
      </c>
      <c r="DL59" s="843">
        <v>7</v>
      </c>
      <c r="DM59" s="842">
        <v>5</v>
      </c>
      <c r="DN59" s="923">
        <f t="shared" si="1540"/>
        <v>70</v>
      </c>
      <c r="DO59" s="924">
        <f t="shared" si="1541"/>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48"/>
        <v>75</v>
      </c>
      <c r="EC59" s="924">
        <f t="shared" si="1549"/>
        <v>6.25</v>
      </c>
      <c r="ED59" s="843">
        <v>8</v>
      </c>
      <c r="EE59" s="842">
        <v>6</v>
      </c>
      <c r="EF59" s="841">
        <v>6</v>
      </c>
      <c r="EG59" s="842">
        <v>6</v>
      </c>
      <c r="EH59" s="841">
        <v>7</v>
      </c>
      <c r="EI59" s="842">
        <v>4</v>
      </c>
      <c r="EJ59" s="843">
        <v>7</v>
      </c>
      <c r="EK59" s="842">
        <v>10</v>
      </c>
      <c r="EL59" s="843">
        <v>6</v>
      </c>
      <c r="EM59" s="842">
        <v>6</v>
      </c>
      <c r="EN59" s="843">
        <v>6</v>
      </c>
      <c r="EO59" s="842">
        <v>2</v>
      </c>
      <c r="EP59" s="844">
        <f t="shared" si="1557"/>
        <v>74</v>
      </c>
      <c r="EQ59" s="150">
        <f t="shared" si="1558"/>
        <v>6.166666666666667</v>
      </c>
      <c r="ER59" s="843">
        <v>5</v>
      </c>
      <c r="ES59" s="842">
        <v>5</v>
      </c>
      <c r="ET59" s="841">
        <v>5</v>
      </c>
      <c r="EU59" s="842">
        <v>5</v>
      </c>
      <c r="EV59" s="841">
        <v>5</v>
      </c>
      <c r="EW59" s="842">
        <v>2</v>
      </c>
      <c r="EX59" s="843">
        <v>5</v>
      </c>
      <c r="EY59" s="842">
        <v>5</v>
      </c>
      <c r="EZ59" s="843">
        <v>5</v>
      </c>
      <c r="FA59" s="842">
        <v>5</v>
      </c>
      <c r="FB59" s="843">
        <v>5</v>
      </c>
      <c r="FC59" s="842">
        <v>2</v>
      </c>
      <c r="FD59" s="844">
        <f t="shared" si="1566"/>
        <v>54</v>
      </c>
      <c r="FE59" s="150">
        <f t="shared" si="1567"/>
        <v>4.5</v>
      </c>
      <c r="FF59" s="843">
        <v>5</v>
      </c>
      <c r="FG59" s="842">
        <v>6</v>
      </c>
      <c r="FH59" s="841">
        <v>5</v>
      </c>
      <c r="FI59" s="842">
        <v>5</v>
      </c>
      <c r="FJ59" s="841">
        <v>4</v>
      </c>
      <c r="FK59" s="842">
        <v>2</v>
      </c>
      <c r="FL59" s="843">
        <v>5</v>
      </c>
      <c r="FM59" s="842">
        <v>5</v>
      </c>
      <c r="FN59" s="843">
        <v>5</v>
      </c>
      <c r="FO59" s="842">
        <v>5</v>
      </c>
      <c r="FP59" s="843">
        <v>5</v>
      </c>
      <c r="FQ59" s="842">
        <v>5</v>
      </c>
      <c r="FR59" s="844">
        <f t="shared" si="1574"/>
        <v>57</v>
      </c>
      <c r="FS59" s="150">
        <f t="shared" si="1575"/>
        <v>4.75</v>
      </c>
      <c r="FT59" s="843">
        <v>4</v>
      </c>
      <c r="FU59" s="842"/>
      <c r="FV59" s="841"/>
      <c r="FW59" s="842"/>
      <c r="FX59" s="841"/>
      <c r="FY59" s="842"/>
      <c r="FZ59" s="843"/>
      <c r="GA59" s="842"/>
      <c r="GB59" s="843"/>
      <c r="GC59" s="842"/>
      <c r="GD59" s="843"/>
      <c r="GE59" s="842"/>
      <c r="GF59" s="844">
        <f t="shared" si="1577"/>
        <v>4</v>
      </c>
      <c r="GG59" s="150">
        <f t="shared" si="1578"/>
        <v>4</v>
      </c>
      <c r="GH59" s="300">
        <f t="shared" si="1579"/>
        <v>3</v>
      </c>
      <c r="GI59" s="1101">
        <f>GH59/EO59</f>
        <v>1.5</v>
      </c>
      <c r="GJ59" s="300">
        <f t="shared" si="1580"/>
        <v>0</v>
      </c>
      <c r="GK59" s="1097">
        <f>GJ59/ER59</f>
        <v>0</v>
      </c>
      <c r="GL59" s="300">
        <f t="shared" si="1581"/>
        <v>0</v>
      </c>
      <c r="GM59" s="1097">
        <f t="shared" si="1582"/>
        <v>0</v>
      </c>
      <c r="GN59" s="300">
        <f t="shared" si="1583"/>
        <v>0</v>
      </c>
      <c r="GO59" s="1097">
        <f t="shared" si="1584"/>
        <v>0</v>
      </c>
      <c r="GP59" s="300">
        <f t="shared" si="1585"/>
        <v>0</v>
      </c>
      <c r="GQ59" s="1097">
        <f t="shared" si="1586"/>
        <v>0</v>
      </c>
      <c r="GR59" s="300">
        <f t="shared" si="1587"/>
        <v>-3</v>
      </c>
      <c r="GS59" s="1097">
        <f t="shared" si="1588"/>
        <v>-0.6</v>
      </c>
      <c r="GT59" s="300">
        <f t="shared" si="1589"/>
        <v>3</v>
      </c>
      <c r="GU59" s="1154">
        <f t="shared" si="1590"/>
        <v>1.5</v>
      </c>
      <c r="GV59" s="300">
        <f t="shared" si="1591"/>
        <v>0</v>
      </c>
      <c r="GW59" s="1097">
        <f t="shared" si="1592"/>
        <v>0</v>
      </c>
      <c r="GX59" s="300">
        <f t="shared" si="1593"/>
        <v>0</v>
      </c>
      <c r="GY59" s="1097">
        <f t="shared" si="1594"/>
        <v>0</v>
      </c>
      <c r="GZ59" s="300">
        <f t="shared" si="1595"/>
        <v>0</v>
      </c>
      <c r="HA59" s="1097">
        <f t="shared" si="1596"/>
        <v>0</v>
      </c>
      <c r="HB59" s="300">
        <f t="shared" si="1597"/>
        <v>0</v>
      </c>
      <c r="HC59" s="1097">
        <f t="shared" si="1598"/>
        <v>0</v>
      </c>
      <c r="HD59" s="300">
        <f t="shared" si="1599"/>
        <v>-3</v>
      </c>
      <c r="HE59" s="1097">
        <f t="shared" si="1600"/>
        <v>-0.6</v>
      </c>
      <c r="HF59" s="1237">
        <f t="shared" si="1601"/>
        <v>3</v>
      </c>
      <c r="HG59" s="342">
        <f>HF59/FC59</f>
        <v>1.5</v>
      </c>
      <c r="HH59" s="1237">
        <f t="shared" si="1602"/>
        <v>1</v>
      </c>
      <c r="HI59" s="342">
        <f>HH59/FF59</f>
        <v>0.2</v>
      </c>
      <c r="HJ59" s="1237">
        <f t="shared" si="1603"/>
        <v>-1</v>
      </c>
      <c r="HK59" s="342">
        <f>HJ59/FG59</f>
        <v>-0.16666666666666666</v>
      </c>
      <c r="HL59" s="1237">
        <f t="shared" si="1604"/>
        <v>0</v>
      </c>
      <c r="HM59" s="342">
        <f>HL59/FH59</f>
        <v>0</v>
      </c>
      <c r="HN59" s="1237">
        <f t="shared" si="1605"/>
        <v>-1</v>
      </c>
      <c r="HO59" s="342">
        <f>HN59/FI59</f>
        <v>-0.2</v>
      </c>
      <c r="HP59" s="1237">
        <f t="shared" si="1606"/>
        <v>-2</v>
      </c>
      <c r="HQ59" s="342">
        <f>HP59/FJ59</f>
        <v>-0.5</v>
      </c>
      <c r="HR59" s="1237">
        <f t="shared" si="1607"/>
        <v>3</v>
      </c>
      <c r="HS59" s="342">
        <f>HR59/FK59</f>
        <v>1.5</v>
      </c>
      <c r="HT59" s="1237">
        <f t="shared" si="1608"/>
        <v>0</v>
      </c>
      <c r="HU59" s="342">
        <f>HT59/FL59</f>
        <v>0</v>
      </c>
      <c r="HV59" s="1237">
        <f t="shared" si="1609"/>
        <v>0</v>
      </c>
      <c r="HW59" s="342">
        <f>HV59/FM59</f>
        <v>0</v>
      </c>
      <c r="HX59" s="1237">
        <f t="shared" si="1610"/>
        <v>0</v>
      </c>
      <c r="HY59" s="342">
        <f>HX59/FN59</f>
        <v>0</v>
      </c>
      <c r="HZ59" s="1237">
        <f t="shared" si="1611"/>
        <v>0</v>
      </c>
      <c r="IA59" s="342">
        <f>HZ59/FO59</f>
        <v>0</v>
      </c>
      <c r="IB59" s="1237">
        <f t="shared" si="1612"/>
        <v>0</v>
      </c>
      <c r="IC59" s="342">
        <f t="shared" si="1613"/>
        <v>0</v>
      </c>
      <c r="ID59" s="1237">
        <f t="shared" si="1614"/>
        <v>-1</v>
      </c>
      <c r="IE59" s="342">
        <f>ID59/FQ59</f>
        <v>-0.2</v>
      </c>
      <c r="IF59" s="1237">
        <f t="shared" si="1615"/>
        <v>-4</v>
      </c>
      <c r="IG59" s="342">
        <f>IF59/FT59</f>
        <v>-1</v>
      </c>
      <c r="IH59" s="1237">
        <f t="shared" si="1616"/>
        <v>0</v>
      </c>
      <c r="II59" s="342" t="e">
        <f>IH59/FU59</f>
        <v>#DIV/0!</v>
      </c>
      <c r="IJ59" s="1237">
        <f t="shared" si="1617"/>
        <v>0</v>
      </c>
      <c r="IK59" s="342" t="e">
        <f>IJ59/FV59</f>
        <v>#DIV/0!</v>
      </c>
      <c r="IL59" s="1237">
        <f t="shared" si="1618"/>
        <v>0</v>
      </c>
      <c r="IM59" s="342" t="e">
        <f>IL59/FW59</f>
        <v>#DIV/0!</v>
      </c>
      <c r="IN59" s="1237">
        <f t="shared" si="1619"/>
        <v>0</v>
      </c>
      <c r="IO59" s="342" t="e">
        <f>IN59/FX59</f>
        <v>#DIV/0!</v>
      </c>
      <c r="IP59" s="1237">
        <f t="shared" si="1620"/>
        <v>0</v>
      </c>
      <c r="IQ59" s="342" t="e">
        <f>IP59/FY59</f>
        <v>#DIV/0!</v>
      </c>
      <c r="IR59" s="1237">
        <f t="shared" si="1621"/>
        <v>0</v>
      </c>
      <c r="IS59" s="342" t="e">
        <f>IR59/FZ59</f>
        <v>#DIV/0!</v>
      </c>
      <c r="IT59" s="1237">
        <f t="shared" si="1622"/>
        <v>0</v>
      </c>
      <c r="IU59" s="342" t="e">
        <f>IT59/GA59</f>
        <v>#DIV/0!</v>
      </c>
      <c r="IV59" s="1237">
        <f t="shared" si="1623"/>
        <v>0</v>
      </c>
      <c r="IW59" s="342" t="e">
        <f>IV59/GB59</f>
        <v>#DIV/0!</v>
      </c>
      <c r="IX59" s="1237">
        <f t="shared" si="1624"/>
        <v>0</v>
      </c>
      <c r="IY59" s="342" t="e">
        <f>IX59/GC59</f>
        <v>#DIV/0!</v>
      </c>
      <c r="IZ59" s="1237">
        <f t="shared" si="1625"/>
        <v>0</v>
      </c>
      <c r="JA59" s="1306" t="e">
        <f>IZ59/GD59</f>
        <v>#DIV/0!</v>
      </c>
      <c r="JB59" s="1237">
        <f t="shared" si="1626"/>
        <v>5</v>
      </c>
      <c r="JC59" s="898">
        <f t="shared" si="1627"/>
        <v>4</v>
      </c>
      <c r="JD59" s="110">
        <f t="shared" si="1628"/>
        <v>-1</v>
      </c>
      <c r="JE59" s="100">
        <f t="shared" si="1629"/>
        <v>-0.2</v>
      </c>
      <c r="JF59" s="1174"/>
      <c r="JG59" t="str">
        <f t="shared" si="1630"/>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31"/>
        <v>18</v>
      </c>
      <c r="JT59" s="241">
        <f t="shared" si="1731"/>
        <v>30</v>
      </c>
      <c r="JU59" s="241">
        <f t="shared" si="1731"/>
        <v>24</v>
      </c>
      <c r="JV59" s="241">
        <f t="shared" si="1731"/>
        <v>25</v>
      </c>
      <c r="JW59" s="241">
        <f t="shared" si="1731"/>
        <v>17</v>
      </c>
      <c r="JX59" s="241">
        <f t="shared" si="1731"/>
        <v>26</v>
      </c>
      <c r="JY59" s="241">
        <f t="shared" si="1731"/>
        <v>30</v>
      </c>
      <c r="JZ59" s="241">
        <f t="shared" si="1731"/>
        <v>29</v>
      </c>
      <c r="KA59" s="241">
        <f t="shared" si="1731"/>
        <v>26</v>
      </c>
      <c r="KB59" s="241">
        <f t="shared" si="1731"/>
        <v>39</v>
      </c>
      <c r="KC59" s="241">
        <f t="shared" si="1731"/>
        <v>31</v>
      </c>
      <c r="KD59" s="241">
        <f t="shared" si="1731"/>
        <v>32</v>
      </c>
      <c r="KE59" s="241">
        <f t="shared" si="1732"/>
        <v>29</v>
      </c>
      <c r="KF59" s="241">
        <f t="shared" si="1732"/>
        <v>36</v>
      </c>
      <c r="KG59" s="241">
        <f t="shared" si="1732"/>
        <v>24</v>
      </c>
      <c r="KH59" s="241">
        <f t="shared" si="1732"/>
        <v>5</v>
      </c>
      <c r="KI59" s="241">
        <f t="shared" si="1732"/>
        <v>4</v>
      </c>
      <c r="KJ59" s="241">
        <f t="shared" si="1732"/>
        <v>7</v>
      </c>
      <c r="KK59" s="241">
        <f t="shared" si="1732"/>
        <v>0</v>
      </c>
      <c r="KL59" s="241">
        <f t="shared" si="1732"/>
        <v>6</v>
      </c>
      <c r="KM59" s="241">
        <f t="shared" si="1732"/>
        <v>11</v>
      </c>
      <c r="KN59" s="241">
        <f t="shared" si="1732"/>
        <v>7</v>
      </c>
      <c r="KO59" s="241">
        <f t="shared" si="1732"/>
        <v>7</v>
      </c>
      <c r="KP59" s="241">
        <f t="shared" si="1732"/>
        <v>5</v>
      </c>
      <c r="KQ59" s="650">
        <f t="shared" si="1733"/>
        <v>8</v>
      </c>
      <c r="KR59" s="650">
        <f t="shared" si="1733"/>
        <v>9</v>
      </c>
      <c r="KS59" s="650">
        <f t="shared" si="1733"/>
        <v>8</v>
      </c>
      <c r="KT59" s="650">
        <f t="shared" si="1733"/>
        <v>5</v>
      </c>
      <c r="KU59" s="650">
        <f t="shared" si="1733"/>
        <v>6</v>
      </c>
      <c r="KV59" s="650">
        <f t="shared" si="1679"/>
        <v>2</v>
      </c>
      <c r="KW59" s="650">
        <f t="shared" si="1680"/>
        <v>9</v>
      </c>
      <c r="KX59" s="650">
        <f t="shared" si="1681"/>
        <v>13</v>
      </c>
      <c r="KY59" s="650">
        <f t="shared" si="1682"/>
        <v>15</v>
      </c>
      <c r="KZ59" s="650">
        <f t="shared" si="1734"/>
        <v>10</v>
      </c>
      <c r="LA59" s="650">
        <f t="shared" si="1683"/>
        <v>12</v>
      </c>
      <c r="LB59" s="650">
        <f t="shared" si="1735"/>
        <v>11</v>
      </c>
      <c r="LC59" s="742">
        <f t="shared" si="1684"/>
        <v>7</v>
      </c>
      <c r="LD59" s="742">
        <f t="shared" si="1685"/>
        <v>6</v>
      </c>
      <c r="LE59" s="742">
        <f t="shared" si="1686"/>
        <v>6</v>
      </c>
      <c r="LF59" s="742">
        <f t="shared" si="1687"/>
        <v>9</v>
      </c>
      <c r="LG59" s="742">
        <f t="shared" si="1688"/>
        <v>7</v>
      </c>
      <c r="LH59" s="742">
        <f t="shared" si="1689"/>
        <v>6</v>
      </c>
      <c r="LI59" s="742">
        <f t="shared" si="1690"/>
        <v>8</v>
      </c>
      <c r="LJ59" s="742">
        <f t="shared" si="1736"/>
        <v>10</v>
      </c>
      <c r="LK59" s="742">
        <f t="shared" si="1736"/>
        <v>14</v>
      </c>
      <c r="LL59" s="742">
        <f t="shared" si="1736"/>
        <v>7</v>
      </c>
      <c r="LM59" s="742">
        <f t="shared" si="1691"/>
        <v>6</v>
      </c>
      <c r="LN59" s="742">
        <f t="shared" si="1737"/>
        <v>5</v>
      </c>
      <c r="LO59" s="792">
        <f t="shared" si="1692"/>
        <v>6</v>
      </c>
      <c r="LP59" s="792">
        <f t="shared" si="1693"/>
        <v>11</v>
      </c>
      <c r="LQ59" s="792">
        <f t="shared" si="1694"/>
        <v>11</v>
      </c>
      <c r="LR59" s="792">
        <f t="shared" si="1695"/>
        <v>5</v>
      </c>
      <c r="LS59" s="792">
        <f t="shared" si="1696"/>
        <v>7</v>
      </c>
      <c r="LT59" s="792">
        <f t="shared" si="1738"/>
        <v>5</v>
      </c>
      <c r="LU59" s="792">
        <f t="shared" si="1697"/>
        <v>8</v>
      </c>
      <c r="LV59" s="792">
        <f t="shared" si="1698"/>
        <v>11</v>
      </c>
      <c r="LW59" s="792">
        <f t="shared" si="1699"/>
        <v>7</v>
      </c>
      <c r="LX59" s="792">
        <f t="shared" si="1700"/>
        <v>9</v>
      </c>
      <c r="LY59" s="792">
        <f t="shared" si="1701"/>
        <v>9</v>
      </c>
      <c r="LZ59" s="792">
        <f t="shared" si="1702"/>
        <v>5</v>
      </c>
      <c r="MA59" s="967">
        <f t="shared" si="1636"/>
        <v>7</v>
      </c>
      <c r="MB59" s="967">
        <f t="shared" si="1637"/>
        <v>6</v>
      </c>
      <c r="MC59" s="967">
        <f t="shared" si="1638"/>
        <v>7</v>
      </c>
      <c r="MD59" s="967">
        <f t="shared" si="1639"/>
        <v>7</v>
      </c>
      <c r="ME59" s="967">
        <f t="shared" si="1640"/>
        <v>5</v>
      </c>
      <c r="MF59" s="967">
        <f t="shared" si="1641"/>
        <v>2</v>
      </c>
      <c r="MG59" s="967">
        <f t="shared" si="1642"/>
        <v>7</v>
      </c>
      <c r="MH59" s="967">
        <f t="shared" si="1643"/>
        <v>6</v>
      </c>
      <c r="MI59" s="967">
        <f t="shared" si="1644"/>
        <v>5</v>
      </c>
      <c r="MJ59" s="967">
        <f t="shared" si="1645"/>
        <v>6</v>
      </c>
      <c r="MK59" s="967">
        <f t="shared" si="1646"/>
        <v>7</v>
      </c>
      <c r="ML59" s="967">
        <f t="shared" si="1647"/>
        <v>5</v>
      </c>
      <c r="MM59" s="989">
        <f t="shared" si="1648"/>
        <v>6</v>
      </c>
      <c r="MN59" s="989">
        <f t="shared" si="1649"/>
        <v>8</v>
      </c>
      <c r="MO59" s="989">
        <f t="shared" si="1650"/>
        <v>5</v>
      </c>
      <c r="MP59" s="989">
        <f t="shared" si="1651"/>
        <v>11</v>
      </c>
      <c r="MQ59" s="989">
        <f t="shared" si="1652"/>
        <v>6</v>
      </c>
      <c r="MR59" s="989">
        <f t="shared" si="1653"/>
        <v>2</v>
      </c>
      <c r="MS59" s="989">
        <f t="shared" si="1654"/>
        <v>8</v>
      </c>
      <c r="MT59" s="989">
        <f t="shared" si="1655"/>
        <v>5</v>
      </c>
      <c r="MU59" s="989">
        <f t="shared" si="1656"/>
        <v>7</v>
      </c>
      <c r="MV59" s="989">
        <f t="shared" si="1657"/>
        <v>6</v>
      </c>
      <c r="MW59" s="989">
        <f t="shared" si="1658"/>
        <v>7</v>
      </c>
      <c r="MX59" s="989">
        <f t="shared" si="1659"/>
        <v>4</v>
      </c>
      <c r="MY59" s="1029">
        <f t="shared" si="1721"/>
        <v>8</v>
      </c>
      <c r="MZ59" s="1029">
        <f t="shared" si="1722"/>
        <v>6</v>
      </c>
      <c r="NA59" s="1029">
        <f t="shared" si="1723"/>
        <v>6</v>
      </c>
      <c r="NB59" s="1029">
        <f t="shared" si="1724"/>
        <v>6</v>
      </c>
      <c r="NC59" s="1029">
        <f t="shared" si="1725"/>
        <v>7</v>
      </c>
      <c r="ND59" s="1029">
        <f t="shared" si="1726"/>
        <v>4</v>
      </c>
      <c r="NE59" s="1029">
        <f t="shared" si="1727"/>
        <v>7</v>
      </c>
      <c r="NF59" s="1029">
        <f t="shared" si="1728"/>
        <v>10</v>
      </c>
      <c r="NG59" s="1029">
        <f t="shared" si="1739"/>
        <v>6</v>
      </c>
      <c r="NH59" s="1029">
        <f t="shared" si="1739"/>
        <v>6</v>
      </c>
      <c r="NI59" s="1029">
        <f t="shared" si="1729"/>
        <v>6</v>
      </c>
      <c r="NJ59" s="1029">
        <f t="shared" si="1730"/>
        <v>2</v>
      </c>
      <c r="NK59" s="1116">
        <f t="shared" si="1661"/>
        <v>5</v>
      </c>
      <c r="NL59" s="1116">
        <f t="shared" si="1662"/>
        <v>5</v>
      </c>
      <c r="NM59" s="1116">
        <f t="shared" si="1663"/>
        <v>5</v>
      </c>
      <c r="NN59" s="1116">
        <f t="shared" si="1664"/>
        <v>5</v>
      </c>
      <c r="NO59" s="1116">
        <f t="shared" si="1665"/>
        <v>5</v>
      </c>
      <c r="NP59" s="1116">
        <f t="shared" si="1666"/>
        <v>2</v>
      </c>
      <c r="NQ59" s="1116">
        <f t="shared" si="1667"/>
        <v>5</v>
      </c>
      <c r="NR59" s="1116">
        <f t="shared" si="1668"/>
        <v>5</v>
      </c>
      <c r="NS59" s="1116">
        <f t="shared" si="1669"/>
        <v>5</v>
      </c>
      <c r="NT59" s="1116">
        <f t="shared" si="1670"/>
        <v>5</v>
      </c>
      <c r="NU59" s="1116">
        <f t="shared" si="1671"/>
        <v>5</v>
      </c>
      <c r="NV59" s="1116">
        <f t="shared" si="1672"/>
        <v>2</v>
      </c>
      <c r="NW59" s="1201">
        <f t="shared" si="1703"/>
        <v>5</v>
      </c>
      <c r="NX59" s="1201">
        <f t="shared" si="1704"/>
        <v>6</v>
      </c>
      <c r="NY59" s="1201">
        <f t="shared" si="1705"/>
        <v>5</v>
      </c>
      <c r="NZ59" s="1201">
        <f t="shared" si="1706"/>
        <v>5</v>
      </c>
      <c r="OA59" s="1201">
        <f t="shared" si="1707"/>
        <v>4</v>
      </c>
      <c r="OB59" s="1201">
        <f t="shared" si="1708"/>
        <v>2</v>
      </c>
      <c r="OC59" s="1201">
        <f t="shared" si="1709"/>
        <v>5</v>
      </c>
      <c r="OD59" s="1201">
        <f t="shared" si="1710"/>
        <v>5</v>
      </c>
      <c r="OE59" s="1201">
        <f t="shared" si="1711"/>
        <v>5</v>
      </c>
      <c r="OF59" s="1201">
        <f t="shared" si="1712"/>
        <v>5</v>
      </c>
      <c r="OG59" s="1201">
        <f t="shared" si="1713"/>
        <v>5</v>
      </c>
      <c r="OH59" s="1201">
        <f t="shared" si="1740"/>
        <v>5</v>
      </c>
      <c r="OI59" s="1271">
        <f t="shared" si="1741"/>
        <v>4</v>
      </c>
      <c r="OJ59" s="1271">
        <f t="shared" si="1742"/>
        <v>0</v>
      </c>
      <c r="OK59" s="1271">
        <f t="shared" si="1742"/>
        <v>0</v>
      </c>
      <c r="OL59" s="1271">
        <f t="shared" si="1742"/>
        <v>0</v>
      </c>
      <c r="OM59" s="1271">
        <f t="shared" si="1742"/>
        <v>0</v>
      </c>
      <c r="ON59" s="1271">
        <f t="shared" si="1742"/>
        <v>0</v>
      </c>
      <c r="OO59" s="1271">
        <f t="shared" si="1743"/>
        <v>0</v>
      </c>
      <c r="OP59" s="1271">
        <f t="shared" si="1743"/>
        <v>0</v>
      </c>
      <c r="OQ59" s="1271">
        <f t="shared" si="1743"/>
        <v>0</v>
      </c>
      <c r="OR59" s="1271">
        <f t="shared" si="1743"/>
        <v>0</v>
      </c>
      <c r="OS59" s="1271">
        <f t="shared" si="1743"/>
        <v>0</v>
      </c>
      <c r="OT59" s="1271">
        <f t="shared" si="1743"/>
        <v>0</v>
      </c>
    </row>
    <row r="60" spans="1:410" x14ac:dyDescent="0.3">
      <c r="A60" s="628"/>
      <c r="B60" s="50">
        <v>8.9</v>
      </c>
      <c r="E60" s="1332" t="s">
        <v>9</v>
      </c>
      <c r="F60" s="1332"/>
      <c r="G60" s="1333"/>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04"/>
        <v>147</v>
      </c>
      <c r="AW60" s="150">
        <f t="shared" si="1505"/>
        <v>12.25</v>
      </c>
      <c r="AX60" s="338">
        <v>8</v>
      </c>
      <c r="AY60" s="64">
        <v>9</v>
      </c>
      <c r="AZ60" s="20">
        <v>13</v>
      </c>
      <c r="BA60" s="64">
        <v>0</v>
      </c>
      <c r="BB60" s="20">
        <v>1</v>
      </c>
      <c r="BC60" s="64">
        <v>0</v>
      </c>
      <c r="BD60" s="187">
        <v>5</v>
      </c>
      <c r="BE60" s="64">
        <v>1</v>
      </c>
      <c r="BF60" s="187">
        <v>1</v>
      </c>
      <c r="BG60" s="64">
        <v>1</v>
      </c>
      <c r="BH60" s="187">
        <v>0</v>
      </c>
      <c r="BI60" s="64">
        <v>2</v>
      </c>
      <c r="BJ60" s="118">
        <f t="shared" si="1508"/>
        <v>41</v>
      </c>
      <c r="BK60" s="150">
        <f t="shared" si="1509"/>
        <v>3.4166666666666665</v>
      </c>
      <c r="BL60" s="338">
        <v>1</v>
      </c>
      <c r="BM60" s="64">
        <v>1</v>
      </c>
      <c r="BN60" s="20">
        <v>1</v>
      </c>
      <c r="BO60" s="64">
        <v>1</v>
      </c>
      <c r="BP60" s="20">
        <v>1</v>
      </c>
      <c r="BQ60" s="64">
        <v>1</v>
      </c>
      <c r="BR60" s="187">
        <v>0</v>
      </c>
      <c r="BS60" s="64">
        <v>1</v>
      </c>
      <c r="BT60" s="187">
        <v>1</v>
      </c>
      <c r="BU60" s="187">
        <v>0</v>
      </c>
      <c r="BV60" s="187">
        <v>0</v>
      </c>
      <c r="BW60" s="187">
        <v>0</v>
      </c>
      <c r="BX60" s="118">
        <f t="shared" si="1516"/>
        <v>8</v>
      </c>
      <c r="BY60" s="150">
        <f t="shared" si="1517"/>
        <v>0.66666666666666663</v>
      </c>
      <c r="BZ60" s="187">
        <v>1</v>
      </c>
      <c r="CA60" s="64">
        <v>1</v>
      </c>
      <c r="CB60" s="20">
        <v>1</v>
      </c>
      <c r="CC60" s="784">
        <v>0</v>
      </c>
      <c r="CD60" s="20">
        <v>1</v>
      </c>
      <c r="CE60" s="784">
        <v>1</v>
      </c>
      <c r="CF60" s="786">
        <v>1</v>
      </c>
      <c r="CG60" s="784">
        <v>1</v>
      </c>
      <c r="CH60" s="786">
        <v>1</v>
      </c>
      <c r="CI60" s="786">
        <v>1</v>
      </c>
      <c r="CJ60" s="786">
        <v>0</v>
      </c>
      <c r="CK60" s="786">
        <v>1</v>
      </c>
      <c r="CL60" s="787">
        <f t="shared" si="1524"/>
        <v>10</v>
      </c>
      <c r="CM60" s="150">
        <f t="shared" si="1525"/>
        <v>0.83333333333333337</v>
      </c>
      <c r="CN60" s="187">
        <v>0</v>
      </c>
      <c r="CO60" s="64">
        <v>1</v>
      </c>
      <c r="CP60" s="20">
        <v>0</v>
      </c>
      <c r="CQ60" s="784">
        <v>1</v>
      </c>
      <c r="CR60" s="841">
        <v>0</v>
      </c>
      <c r="CS60" s="842">
        <v>0</v>
      </c>
      <c r="CT60" s="843">
        <v>1</v>
      </c>
      <c r="CU60" s="842">
        <v>1</v>
      </c>
      <c r="CV60" s="925">
        <v>0</v>
      </c>
      <c r="CW60" s="926">
        <v>1</v>
      </c>
      <c r="CX60" s="925">
        <v>1</v>
      </c>
      <c r="CY60" s="927">
        <v>0</v>
      </c>
      <c r="CZ60" s="923">
        <f t="shared" si="1532"/>
        <v>6</v>
      </c>
      <c r="DA60" s="924">
        <f t="shared" si="1533"/>
        <v>0.5</v>
      </c>
      <c r="DB60" s="843">
        <v>1</v>
      </c>
      <c r="DC60" s="842">
        <v>0</v>
      </c>
      <c r="DD60" s="841">
        <v>1</v>
      </c>
      <c r="DE60" s="842">
        <v>0</v>
      </c>
      <c r="DF60" s="841">
        <v>1</v>
      </c>
      <c r="DG60" s="842">
        <v>0</v>
      </c>
      <c r="DH60" s="843">
        <v>1</v>
      </c>
      <c r="DI60" s="842">
        <v>0</v>
      </c>
      <c r="DJ60" s="843">
        <v>1</v>
      </c>
      <c r="DK60" s="842">
        <v>1</v>
      </c>
      <c r="DL60" s="843">
        <v>0</v>
      </c>
      <c r="DM60" s="842">
        <v>1</v>
      </c>
      <c r="DN60" s="923">
        <f t="shared" si="1540"/>
        <v>7</v>
      </c>
      <c r="DO60" s="924">
        <f t="shared" si="1541"/>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48"/>
        <v>5</v>
      </c>
      <c r="EC60" s="924">
        <f t="shared" si="1549"/>
        <v>0.41666666666666669</v>
      </c>
      <c r="ED60" s="843">
        <v>0</v>
      </c>
      <c r="EE60" s="842">
        <v>1</v>
      </c>
      <c r="EF60" s="841">
        <v>0</v>
      </c>
      <c r="EG60" s="842">
        <v>0</v>
      </c>
      <c r="EH60" s="841">
        <v>1</v>
      </c>
      <c r="EI60" s="842">
        <v>0</v>
      </c>
      <c r="EJ60" s="843">
        <v>1</v>
      </c>
      <c r="EK60" s="842">
        <v>1</v>
      </c>
      <c r="EL60" s="843">
        <v>1</v>
      </c>
      <c r="EM60" s="842">
        <v>1</v>
      </c>
      <c r="EN60" s="843">
        <v>1</v>
      </c>
      <c r="EO60" s="842">
        <v>0</v>
      </c>
      <c r="EP60" s="844">
        <f t="shared" si="1557"/>
        <v>7</v>
      </c>
      <c r="EQ60" s="150">
        <f t="shared" si="1558"/>
        <v>0.58333333333333337</v>
      </c>
      <c r="ER60" s="843">
        <v>1</v>
      </c>
      <c r="ES60" s="842">
        <v>1</v>
      </c>
      <c r="ET60" s="841">
        <v>1</v>
      </c>
      <c r="EU60" s="842">
        <v>1</v>
      </c>
      <c r="EV60" s="841">
        <v>1</v>
      </c>
      <c r="EW60" s="842">
        <v>0</v>
      </c>
      <c r="EX60" s="843">
        <v>1</v>
      </c>
      <c r="EY60" s="842">
        <v>2</v>
      </c>
      <c r="EZ60" s="843">
        <v>1</v>
      </c>
      <c r="FA60" s="842">
        <v>1</v>
      </c>
      <c r="FB60" s="843">
        <v>1</v>
      </c>
      <c r="FC60" s="842">
        <v>1</v>
      </c>
      <c r="FD60" s="844">
        <f t="shared" si="1566"/>
        <v>12</v>
      </c>
      <c r="FE60" s="150">
        <f t="shared" si="1567"/>
        <v>1</v>
      </c>
      <c r="FF60" s="843">
        <v>1</v>
      </c>
      <c r="FG60" s="842">
        <v>1</v>
      </c>
      <c r="FH60" s="841">
        <v>1</v>
      </c>
      <c r="FI60" s="842">
        <v>0</v>
      </c>
      <c r="FJ60" s="841">
        <v>0</v>
      </c>
      <c r="FK60" s="842">
        <v>0</v>
      </c>
      <c r="FL60" s="843">
        <v>1</v>
      </c>
      <c r="FM60" s="842">
        <v>2</v>
      </c>
      <c r="FN60" s="843">
        <v>1</v>
      </c>
      <c r="FO60" s="842">
        <v>1</v>
      </c>
      <c r="FP60" s="843">
        <v>1</v>
      </c>
      <c r="FQ60" s="842">
        <v>0</v>
      </c>
      <c r="FR60" s="844">
        <f t="shared" si="1574"/>
        <v>9</v>
      </c>
      <c r="FS60" s="150">
        <f t="shared" si="1575"/>
        <v>0.75</v>
      </c>
      <c r="FT60" s="843">
        <v>1</v>
      </c>
      <c r="FU60" s="842"/>
      <c r="FV60" s="841"/>
      <c r="FW60" s="842"/>
      <c r="FX60" s="841"/>
      <c r="FY60" s="842"/>
      <c r="FZ60" s="843"/>
      <c r="GA60" s="842"/>
      <c r="GB60" s="843"/>
      <c r="GC60" s="842"/>
      <c r="GD60" s="843"/>
      <c r="GE60" s="842"/>
      <c r="GF60" s="844">
        <f t="shared" si="1577"/>
        <v>1</v>
      </c>
      <c r="GG60" s="150">
        <f t="shared" si="1578"/>
        <v>1</v>
      </c>
      <c r="GH60" s="300">
        <f t="shared" si="1579"/>
        <v>1</v>
      </c>
      <c r="GI60" s="1101">
        <v>0</v>
      </c>
      <c r="GJ60" s="300">
        <f t="shared" si="1580"/>
        <v>0</v>
      </c>
      <c r="GK60" s="1097">
        <v>0</v>
      </c>
      <c r="GL60" s="300">
        <f t="shared" si="1581"/>
        <v>0</v>
      </c>
      <c r="GM60" s="1097">
        <f t="shared" si="1582"/>
        <v>0</v>
      </c>
      <c r="GN60" s="300">
        <f t="shared" si="1583"/>
        <v>0</v>
      </c>
      <c r="GO60" s="1097">
        <f t="shared" si="1584"/>
        <v>0</v>
      </c>
      <c r="GP60" s="300">
        <f t="shared" si="1585"/>
        <v>0</v>
      </c>
      <c r="GQ60" s="1097">
        <f t="shared" si="1586"/>
        <v>0</v>
      </c>
      <c r="GR60" s="300">
        <f t="shared" si="1587"/>
        <v>-1</v>
      </c>
      <c r="GS60" s="1097">
        <f t="shared" si="1588"/>
        <v>-1</v>
      </c>
      <c r="GT60" s="300">
        <f t="shared" si="1589"/>
        <v>1</v>
      </c>
      <c r="GU60" s="1154">
        <f t="shared" si="1590"/>
        <v>0</v>
      </c>
      <c r="GV60" s="300">
        <f t="shared" si="1591"/>
        <v>1</v>
      </c>
      <c r="GW60" s="1097">
        <f t="shared" si="1592"/>
        <v>1</v>
      </c>
      <c r="GX60" s="300">
        <f t="shared" si="1593"/>
        <v>-1</v>
      </c>
      <c r="GY60" s="1097">
        <f t="shared" si="1594"/>
        <v>-0.5</v>
      </c>
      <c r="GZ60" s="300">
        <f t="shared" si="1595"/>
        <v>0</v>
      </c>
      <c r="HA60" s="1097">
        <f t="shared" si="1596"/>
        <v>0</v>
      </c>
      <c r="HB60" s="300">
        <f t="shared" si="1597"/>
        <v>0</v>
      </c>
      <c r="HC60" s="1097">
        <f t="shared" si="1598"/>
        <v>0</v>
      </c>
      <c r="HD60" s="300">
        <f t="shared" si="1599"/>
        <v>0</v>
      </c>
      <c r="HE60" s="1097">
        <f t="shared" si="1600"/>
        <v>0</v>
      </c>
      <c r="HF60" s="1237">
        <f t="shared" si="1601"/>
        <v>0</v>
      </c>
      <c r="HG60" s="342">
        <f>HF60/FC60</f>
        <v>0</v>
      </c>
      <c r="HH60" s="1237">
        <f t="shared" si="1602"/>
        <v>0</v>
      </c>
      <c r="HI60" s="342">
        <f>HH60/FF60</f>
        <v>0</v>
      </c>
      <c r="HJ60" s="1237">
        <f t="shared" si="1603"/>
        <v>0</v>
      </c>
      <c r="HK60" s="342">
        <f>HJ60/FG60</f>
        <v>0</v>
      </c>
      <c r="HL60" s="1237">
        <f t="shared" si="1604"/>
        <v>-1</v>
      </c>
      <c r="HM60" s="342">
        <f>HL60/FH60</f>
        <v>-1</v>
      </c>
      <c r="HN60" s="1237">
        <f t="shared" si="1605"/>
        <v>0</v>
      </c>
      <c r="HO60" s="342">
        <v>0</v>
      </c>
      <c r="HP60" s="1237">
        <f t="shared" si="1606"/>
        <v>0</v>
      </c>
      <c r="HQ60" s="342">
        <v>0</v>
      </c>
      <c r="HR60" s="1237">
        <f t="shared" si="1607"/>
        <v>1</v>
      </c>
      <c r="HS60" s="342">
        <v>0</v>
      </c>
      <c r="HT60" s="1237">
        <f t="shared" si="1608"/>
        <v>1</v>
      </c>
      <c r="HU60" s="342">
        <f>HT60/FL60</f>
        <v>1</v>
      </c>
      <c r="HV60" s="1237">
        <f t="shared" si="1609"/>
        <v>-1</v>
      </c>
      <c r="HW60" s="342">
        <f>HV60/FM60</f>
        <v>-0.5</v>
      </c>
      <c r="HX60" s="1237">
        <f t="shared" si="1610"/>
        <v>0</v>
      </c>
      <c r="HY60" s="342">
        <f>HX60/FN60</f>
        <v>0</v>
      </c>
      <c r="HZ60" s="1237">
        <f t="shared" si="1611"/>
        <v>0</v>
      </c>
      <c r="IA60" s="342">
        <f>HZ60/FO60</f>
        <v>0</v>
      </c>
      <c r="IB60" s="1237">
        <f t="shared" si="1612"/>
        <v>-1</v>
      </c>
      <c r="IC60" s="342">
        <f t="shared" si="1613"/>
        <v>-1</v>
      </c>
      <c r="ID60" s="1237">
        <f t="shared" si="1614"/>
        <v>1</v>
      </c>
      <c r="IE60" s="342">
        <v>0</v>
      </c>
      <c r="IF60" s="1237">
        <f t="shared" si="1615"/>
        <v>-1</v>
      </c>
      <c r="IG60" s="342">
        <f>IF60/FT60</f>
        <v>-1</v>
      </c>
      <c r="IH60" s="1237">
        <f t="shared" si="1616"/>
        <v>0</v>
      </c>
      <c r="II60" s="342" t="e">
        <f>IH60/FU60</f>
        <v>#DIV/0!</v>
      </c>
      <c r="IJ60" s="1237">
        <f t="shared" si="1617"/>
        <v>0</v>
      </c>
      <c r="IK60" s="342" t="e">
        <f>IJ60/FV60</f>
        <v>#DIV/0!</v>
      </c>
      <c r="IL60" s="1237">
        <f t="shared" si="1618"/>
        <v>0</v>
      </c>
      <c r="IM60" s="342" t="e">
        <f>IL60/FW60</f>
        <v>#DIV/0!</v>
      </c>
      <c r="IN60" s="1237">
        <f t="shared" si="1619"/>
        <v>0</v>
      </c>
      <c r="IO60" s="342" t="e">
        <f>IN60/FX60</f>
        <v>#DIV/0!</v>
      </c>
      <c r="IP60" s="1237">
        <f t="shared" si="1620"/>
        <v>0</v>
      </c>
      <c r="IQ60" s="342" t="e">
        <f>IP60/FY60</f>
        <v>#DIV/0!</v>
      </c>
      <c r="IR60" s="1237">
        <f t="shared" si="1621"/>
        <v>0</v>
      </c>
      <c r="IS60" s="342" t="e">
        <f>IR60/FZ60</f>
        <v>#DIV/0!</v>
      </c>
      <c r="IT60" s="1237">
        <f t="shared" si="1622"/>
        <v>0</v>
      </c>
      <c r="IU60" s="342" t="e">
        <f>IT60/GA60</f>
        <v>#DIV/0!</v>
      </c>
      <c r="IV60" s="1237">
        <f t="shared" si="1623"/>
        <v>0</v>
      </c>
      <c r="IW60" s="342" t="e">
        <f>IV60/GB60</f>
        <v>#DIV/0!</v>
      </c>
      <c r="IX60" s="1237">
        <f t="shared" si="1624"/>
        <v>0</v>
      </c>
      <c r="IY60" s="342" t="e">
        <f>IX60/GC60</f>
        <v>#DIV/0!</v>
      </c>
      <c r="IZ60" s="1237">
        <f t="shared" si="1625"/>
        <v>0</v>
      </c>
      <c r="JA60" s="1306" t="e">
        <f>IZ60/GD60</f>
        <v>#DIV/0!</v>
      </c>
      <c r="JB60" s="1237">
        <f t="shared" si="1626"/>
        <v>1</v>
      </c>
      <c r="JC60" s="898">
        <f t="shared" si="1627"/>
        <v>1</v>
      </c>
      <c r="JD60" s="110">
        <f t="shared" si="1628"/>
        <v>0</v>
      </c>
      <c r="JE60" s="100">
        <f t="shared" si="1629"/>
        <v>0</v>
      </c>
      <c r="JF60" s="1174"/>
      <c r="JG60" t="str">
        <f t="shared" si="1630"/>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31"/>
        <v>12</v>
      </c>
      <c r="JT60" s="241">
        <f t="shared" si="1731"/>
        <v>13</v>
      </c>
      <c r="JU60" s="241">
        <f t="shared" si="1731"/>
        <v>12</v>
      </c>
      <c r="JV60" s="241">
        <f t="shared" si="1731"/>
        <v>12</v>
      </c>
      <c r="JW60" s="241">
        <f t="shared" si="1731"/>
        <v>15</v>
      </c>
      <c r="JX60" s="241">
        <f t="shared" si="1731"/>
        <v>11</v>
      </c>
      <c r="JY60" s="241">
        <f t="shared" si="1731"/>
        <v>17</v>
      </c>
      <c r="JZ60" s="241">
        <f t="shared" si="1731"/>
        <v>9</v>
      </c>
      <c r="KA60" s="241">
        <f t="shared" si="1731"/>
        <v>14</v>
      </c>
      <c r="KB60" s="241">
        <f t="shared" si="1731"/>
        <v>13</v>
      </c>
      <c r="KC60" s="241">
        <f t="shared" si="1731"/>
        <v>11</v>
      </c>
      <c r="KD60" s="241">
        <f t="shared" si="1731"/>
        <v>8</v>
      </c>
      <c r="KE60" s="241">
        <f t="shared" si="1732"/>
        <v>8</v>
      </c>
      <c r="KF60" s="241">
        <f t="shared" si="1732"/>
        <v>9</v>
      </c>
      <c r="KG60" s="241">
        <f t="shared" si="1732"/>
        <v>13</v>
      </c>
      <c r="KH60" s="241">
        <f t="shared" si="1732"/>
        <v>0</v>
      </c>
      <c r="KI60" s="241">
        <f t="shared" si="1732"/>
        <v>1</v>
      </c>
      <c r="KJ60" s="241">
        <f t="shared" si="1732"/>
        <v>0</v>
      </c>
      <c r="KK60" s="241">
        <f t="shared" si="1732"/>
        <v>5</v>
      </c>
      <c r="KL60" s="241">
        <f t="shared" si="1732"/>
        <v>1</v>
      </c>
      <c r="KM60" s="241">
        <f t="shared" si="1732"/>
        <v>1</v>
      </c>
      <c r="KN60" s="241">
        <f t="shared" si="1732"/>
        <v>1</v>
      </c>
      <c r="KO60" s="241">
        <f t="shared" si="1732"/>
        <v>0</v>
      </c>
      <c r="KP60" s="241">
        <f t="shared" si="1732"/>
        <v>2</v>
      </c>
      <c r="KQ60" s="650">
        <f t="shared" si="1733"/>
        <v>1</v>
      </c>
      <c r="KR60" s="650">
        <f t="shared" si="1733"/>
        <v>1</v>
      </c>
      <c r="KS60" s="650">
        <f t="shared" si="1733"/>
        <v>1</v>
      </c>
      <c r="KT60" s="650">
        <f t="shared" si="1733"/>
        <v>1</v>
      </c>
      <c r="KU60" s="650">
        <f t="shared" si="1733"/>
        <v>1</v>
      </c>
      <c r="KV60" s="650">
        <f t="shared" si="1679"/>
        <v>1</v>
      </c>
      <c r="KW60" s="650">
        <f t="shared" si="1680"/>
        <v>0</v>
      </c>
      <c r="KX60" s="650">
        <f t="shared" si="1681"/>
        <v>1</v>
      </c>
      <c r="KY60" s="650">
        <f t="shared" si="1682"/>
        <v>1</v>
      </c>
      <c r="KZ60" s="650">
        <f t="shared" si="1734"/>
        <v>0</v>
      </c>
      <c r="LA60" s="650">
        <f t="shared" si="1683"/>
        <v>0</v>
      </c>
      <c r="LB60" s="650">
        <f t="shared" si="1735"/>
        <v>0</v>
      </c>
      <c r="LC60" s="742">
        <f t="shared" si="1684"/>
        <v>1</v>
      </c>
      <c r="LD60" s="742">
        <f t="shared" si="1685"/>
        <v>1</v>
      </c>
      <c r="LE60" s="742">
        <f t="shared" si="1686"/>
        <v>1</v>
      </c>
      <c r="LF60" s="742">
        <f t="shared" si="1687"/>
        <v>0</v>
      </c>
      <c r="LG60" s="742">
        <f t="shared" si="1688"/>
        <v>1</v>
      </c>
      <c r="LH60" s="742">
        <f t="shared" si="1689"/>
        <v>1</v>
      </c>
      <c r="LI60" s="742">
        <f t="shared" si="1690"/>
        <v>1</v>
      </c>
      <c r="LJ60" s="742">
        <f t="shared" si="1736"/>
        <v>1</v>
      </c>
      <c r="LK60" s="742">
        <f t="shared" si="1736"/>
        <v>1</v>
      </c>
      <c r="LL60" s="742">
        <f t="shared" si="1736"/>
        <v>1</v>
      </c>
      <c r="LM60" s="742">
        <f t="shared" si="1691"/>
        <v>0</v>
      </c>
      <c r="LN60" s="742">
        <f t="shared" si="1737"/>
        <v>1</v>
      </c>
      <c r="LO60" s="792">
        <f t="shared" si="1692"/>
        <v>0</v>
      </c>
      <c r="LP60" s="792">
        <f t="shared" si="1693"/>
        <v>1</v>
      </c>
      <c r="LQ60" s="792">
        <f t="shared" si="1694"/>
        <v>0</v>
      </c>
      <c r="LR60" s="792">
        <f t="shared" si="1695"/>
        <v>1</v>
      </c>
      <c r="LS60" s="792">
        <f t="shared" si="1696"/>
        <v>0</v>
      </c>
      <c r="LT60" s="792">
        <f t="shared" si="1738"/>
        <v>0</v>
      </c>
      <c r="LU60" s="792">
        <f t="shared" si="1697"/>
        <v>1</v>
      </c>
      <c r="LV60" s="792">
        <f t="shared" si="1698"/>
        <v>1</v>
      </c>
      <c r="LW60" s="792">
        <f t="shared" si="1699"/>
        <v>0</v>
      </c>
      <c r="LX60" s="792">
        <f t="shared" si="1700"/>
        <v>1</v>
      </c>
      <c r="LY60" s="792">
        <f t="shared" si="1701"/>
        <v>1</v>
      </c>
      <c r="LZ60" s="792">
        <f t="shared" si="1702"/>
        <v>0</v>
      </c>
      <c r="MA60" s="967">
        <f t="shared" si="1636"/>
        <v>1</v>
      </c>
      <c r="MB60" s="967">
        <f t="shared" si="1637"/>
        <v>0</v>
      </c>
      <c r="MC60" s="967">
        <f t="shared" si="1638"/>
        <v>1</v>
      </c>
      <c r="MD60" s="967">
        <f t="shared" si="1639"/>
        <v>0</v>
      </c>
      <c r="ME60" s="967">
        <f t="shared" si="1640"/>
        <v>1</v>
      </c>
      <c r="MF60" s="967">
        <f t="shared" si="1641"/>
        <v>0</v>
      </c>
      <c r="MG60" s="967">
        <f t="shared" si="1642"/>
        <v>1</v>
      </c>
      <c r="MH60" s="967">
        <f t="shared" si="1643"/>
        <v>0</v>
      </c>
      <c r="MI60" s="967">
        <f t="shared" si="1644"/>
        <v>1</v>
      </c>
      <c r="MJ60" s="967">
        <f t="shared" si="1645"/>
        <v>1</v>
      </c>
      <c r="MK60" s="967">
        <f t="shared" si="1646"/>
        <v>0</v>
      </c>
      <c r="ML60" s="967">
        <f t="shared" si="1647"/>
        <v>1</v>
      </c>
      <c r="MM60" s="989">
        <f t="shared" si="1648"/>
        <v>0</v>
      </c>
      <c r="MN60" s="989">
        <f t="shared" si="1649"/>
        <v>0</v>
      </c>
      <c r="MO60" s="989">
        <f t="shared" si="1650"/>
        <v>1</v>
      </c>
      <c r="MP60" s="989">
        <f t="shared" si="1651"/>
        <v>1</v>
      </c>
      <c r="MQ60" s="989">
        <f t="shared" si="1652"/>
        <v>1</v>
      </c>
      <c r="MR60" s="989">
        <f t="shared" si="1653"/>
        <v>0</v>
      </c>
      <c r="MS60" s="989">
        <f t="shared" si="1654"/>
        <v>0</v>
      </c>
      <c r="MT60" s="989">
        <f t="shared" si="1655"/>
        <v>1</v>
      </c>
      <c r="MU60" s="989">
        <f t="shared" si="1656"/>
        <v>0</v>
      </c>
      <c r="MV60" s="989">
        <f t="shared" si="1657"/>
        <v>1</v>
      </c>
      <c r="MW60" s="989">
        <f t="shared" si="1658"/>
        <v>0</v>
      </c>
      <c r="MX60" s="989">
        <f t="shared" si="1659"/>
        <v>0</v>
      </c>
      <c r="MY60" s="1029">
        <f t="shared" si="1721"/>
        <v>0</v>
      </c>
      <c r="MZ60" s="1029">
        <f t="shared" si="1722"/>
        <v>1</v>
      </c>
      <c r="NA60" s="1029">
        <f t="shared" si="1723"/>
        <v>0</v>
      </c>
      <c r="NB60" s="1029">
        <f t="shared" si="1724"/>
        <v>0</v>
      </c>
      <c r="NC60" s="1029">
        <f t="shared" si="1725"/>
        <v>1</v>
      </c>
      <c r="ND60" s="1029">
        <f t="shared" si="1726"/>
        <v>0</v>
      </c>
      <c r="NE60" s="1029">
        <f t="shared" si="1727"/>
        <v>1</v>
      </c>
      <c r="NF60" s="1029">
        <f t="shared" si="1728"/>
        <v>1</v>
      </c>
      <c r="NG60" s="1029">
        <f t="shared" si="1739"/>
        <v>1</v>
      </c>
      <c r="NH60" s="1029">
        <f t="shared" si="1739"/>
        <v>1</v>
      </c>
      <c r="NI60" s="1029">
        <f t="shared" si="1729"/>
        <v>1</v>
      </c>
      <c r="NJ60" s="1029">
        <f t="shared" si="1730"/>
        <v>0</v>
      </c>
      <c r="NK60" s="1116">
        <f t="shared" si="1661"/>
        <v>1</v>
      </c>
      <c r="NL60" s="1116">
        <f t="shared" si="1662"/>
        <v>1</v>
      </c>
      <c r="NM60" s="1116">
        <f t="shared" si="1663"/>
        <v>1</v>
      </c>
      <c r="NN60" s="1116">
        <f t="shared" si="1664"/>
        <v>1</v>
      </c>
      <c r="NO60" s="1116">
        <f t="shared" si="1665"/>
        <v>1</v>
      </c>
      <c r="NP60" s="1116">
        <f t="shared" si="1666"/>
        <v>0</v>
      </c>
      <c r="NQ60" s="1116">
        <f t="shared" si="1667"/>
        <v>1</v>
      </c>
      <c r="NR60" s="1116">
        <f t="shared" si="1668"/>
        <v>2</v>
      </c>
      <c r="NS60" s="1116">
        <f t="shared" si="1669"/>
        <v>1</v>
      </c>
      <c r="NT60" s="1116">
        <f t="shared" si="1670"/>
        <v>1</v>
      </c>
      <c r="NU60" s="1116">
        <f t="shared" si="1671"/>
        <v>1</v>
      </c>
      <c r="NV60" s="1116">
        <f t="shared" si="1672"/>
        <v>1</v>
      </c>
      <c r="NW60" s="1201">
        <f t="shared" si="1703"/>
        <v>1</v>
      </c>
      <c r="NX60" s="1201">
        <f t="shared" si="1704"/>
        <v>1</v>
      </c>
      <c r="NY60" s="1201">
        <f t="shared" si="1705"/>
        <v>1</v>
      </c>
      <c r="NZ60" s="1201">
        <f t="shared" si="1706"/>
        <v>0</v>
      </c>
      <c r="OA60" s="1201">
        <f t="shared" si="1707"/>
        <v>0</v>
      </c>
      <c r="OB60" s="1201">
        <f t="shared" si="1708"/>
        <v>0</v>
      </c>
      <c r="OC60" s="1201">
        <f t="shared" si="1709"/>
        <v>1</v>
      </c>
      <c r="OD60" s="1201">
        <f t="shared" si="1710"/>
        <v>2</v>
      </c>
      <c r="OE60" s="1201">
        <f t="shared" si="1711"/>
        <v>1</v>
      </c>
      <c r="OF60" s="1201">
        <f t="shared" si="1712"/>
        <v>1</v>
      </c>
      <c r="OG60" s="1201">
        <f t="shared" si="1713"/>
        <v>1</v>
      </c>
      <c r="OH60" s="1201">
        <f t="shared" si="1740"/>
        <v>0</v>
      </c>
      <c r="OI60" s="1271">
        <f t="shared" si="1741"/>
        <v>1</v>
      </c>
      <c r="OJ60" s="1271">
        <f t="shared" si="1742"/>
        <v>0</v>
      </c>
      <c r="OK60" s="1271">
        <f t="shared" si="1742"/>
        <v>0</v>
      </c>
      <c r="OL60" s="1271">
        <f t="shared" si="1742"/>
        <v>0</v>
      </c>
      <c r="OM60" s="1271">
        <f t="shared" si="1742"/>
        <v>0</v>
      </c>
      <c r="ON60" s="1271">
        <f t="shared" si="1742"/>
        <v>0</v>
      </c>
      <c r="OO60" s="1271">
        <f t="shared" si="1743"/>
        <v>0</v>
      </c>
      <c r="OP60" s="1271">
        <f t="shared" si="1743"/>
        <v>0</v>
      </c>
      <c r="OQ60" s="1271">
        <f t="shared" si="1743"/>
        <v>0</v>
      </c>
      <c r="OR60" s="1271">
        <f t="shared" si="1743"/>
        <v>0</v>
      </c>
      <c r="OS60" s="1271">
        <f t="shared" si="1743"/>
        <v>0</v>
      </c>
      <c r="OT60" s="1271">
        <f t="shared" si="1743"/>
        <v>0</v>
      </c>
    </row>
    <row r="61" spans="1:410" x14ac:dyDescent="0.3">
      <c r="A61" s="628"/>
      <c r="B61" s="727">
        <v>8.1</v>
      </c>
      <c r="E61" s="1332" t="s">
        <v>10</v>
      </c>
      <c r="F61" s="1332"/>
      <c r="G61" s="1333"/>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04"/>
        <v>630</v>
      </c>
      <c r="AW61" s="150">
        <f t="shared" si="1505"/>
        <v>52.5</v>
      </c>
      <c r="AX61" s="338">
        <v>44</v>
      </c>
      <c r="AY61" s="64">
        <v>57</v>
      </c>
      <c r="AZ61" s="20">
        <v>47</v>
      </c>
      <c r="BA61" s="64">
        <v>3</v>
      </c>
      <c r="BB61" s="20">
        <v>2</v>
      </c>
      <c r="BC61" s="64">
        <v>4</v>
      </c>
      <c r="BD61" s="187">
        <v>0</v>
      </c>
      <c r="BE61" s="64">
        <v>2</v>
      </c>
      <c r="BF61" s="187">
        <v>2</v>
      </c>
      <c r="BG61" s="64">
        <v>3</v>
      </c>
      <c r="BH61" s="187">
        <v>2</v>
      </c>
      <c r="BI61" s="64">
        <v>2</v>
      </c>
      <c r="BJ61" s="118">
        <f t="shared" si="1508"/>
        <v>168</v>
      </c>
      <c r="BK61" s="150">
        <f t="shared" si="1509"/>
        <v>14</v>
      </c>
      <c r="BL61" s="338">
        <v>3</v>
      </c>
      <c r="BM61" s="64">
        <v>2</v>
      </c>
      <c r="BN61" s="20">
        <v>3</v>
      </c>
      <c r="BO61" s="64">
        <v>2</v>
      </c>
      <c r="BP61" s="20">
        <v>2</v>
      </c>
      <c r="BQ61" s="64">
        <v>2</v>
      </c>
      <c r="BR61" s="187">
        <v>2</v>
      </c>
      <c r="BS61" s="64">
        <v>1</v>
      </c>
      <c r="BT61" s="187">
        <v>5</v>
      </c>
      <c r="BU61" s="187">
        <v>2</v>
      </c>
      <c r="BV61" s="187">
        <v>5</v>
      </c>
      <c r="BW61" s="187">
        <v>3</v>
      </c>
      <c r="BX61" s="118">
        <f t="shared" si="1516"/>
        <v>32</v>
      </c>
      <c r="BY61" s="150">
        <f t="shared" si="1517"/>
        <v>2.6666666666666665</v>
      </c>
      <c r="BZ61" s="187">
        <v>2</v>
      </c>
      <c r="CA61" s="64">
        <v>2</v>
      </c>
      <c r="CB61" s="20">
        <v>2</v>
      </c>
      <c r="CC61" s="64">
        <v>3</v>
      </c>
      <c r="CD61" s="20">
        <v>2</v>
      </c>
      <c r="CE61" s="784">
        <v>2</v>
      </c>
      <c r="CF61" s="786">
        <v>2</v>
      </c>
      <c r="CG61" s="784">
        <v>2</v>
      </c>
      <c r="CH61" s="786">
        <v>2</v>
      </c>
      <c r="CI61" s="786">
        <v>3</v>
      </c>
      <c r="CJ61" s="786">
        <v>2</v>
      </c>
      <c r="CK61" s="786">
        <v>2</v>
      </c>
      <c r="CL61" s="787">
        <f t="shared" si="1524"/>
        <v>26</v>
      </c>
      <c r="CM61" s="150">
        <f t="shared" si="1525"/>
        <v>2.1666666666666665</v>
      </c>
      <c r="CN61" s="187">
        <v>3</v>
      </c>
      <c r="CO61" s="64">
        <v>3</v>
      </c>
      <c r="CP61" s="20">
        <v>3</v>
      </c>
      <c r="CQ61" s="64">
        <v>3</v>
      </c>
      <c r="CR61" s="841">
        <v>2</v>
      </c>
      <c r="CS61" s="842">
        <v>2</v>
      </c>
      <c r="CT61" s="843">
        <v>2</v>
      </c>
      <c r="CU61" s="842">
        <v>2</v>
      </c>
      <c r="CV61" s="925">
        <v>2</v>
      </c>
      <c r="CW61" s="926">
        <v>2</v>
      </c>
      <c r="CX61" s="925">
        <v>2</v>
      </c>
      <c r="CY61" s="927">
        <v>2</v>
      </c>
      <c r="CZ61" s="923">
        <f t="shared" si="1532"/>
        <v>28</v>
      </c>
      <c r="DA61" s="924">
        <f t="shared" si="1533"/>
        <v>2.3333333333333335</v>
      </c>
      <c r="DB61" s="843">
        <v>2</v>
      </c>
      <c r="DC61" s="842">
        <v>2</v>
      </c>
      <c r="DD61" s="841">
        <v>3</v>
      </c>
      <c r="DE61" s="842">
        <v>2</v>
      </c>
      <c r="DF61" s="841">
        <v>2</v>
      </c>
      <c r="DG61" s="842">
        <v>2</v>
      </c>
      <c r="DH61" s="843">
        <v>2</v>
      </c>
      <c r="DI61" s="842">
        <v>2</v>
      </c>
      <c r="DJ61" s="843">
        <v>3</v>
      </c>
      <c r="DK61" s="842">
        <v>2</v>
      </c>
      <c r="DL61" s="843">
        <v>2</v>
      </c>
      <c r="DM61" s="842">
        <v>4</v>
      </c>
      <c r="DN61" s="923">
        <f t="shared" si="1540"/>
        <v>28</v>
      </c>
      <c r="DO61" s="924">
        <f t="shared" si="1541"/>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48"/>
        <v>24</v>
      </c>
      <c r="EC61" s="924">
        <f t="shared" si="1549"/>
        <v>2</v>
      </c>
      <c r="ED61" s="843">
        <v>3</v>
      </c>
      <c r="EE61" s="842">
        <v>2</v>
      </c>
      <c r="EF61" s="841">
        <v>2</v>
      </c>
      <c r="EG61" s="842">
        <v>2</v>
      </c>
      <c r="EH61" s="841">
        <v>2</v>
      </c>
      <c r="EI61" s="842">
        <v>3</v>
      </c>
      <c r="EJ61" s="843">
        <v>3</v>
      </c>
      <c r="EK61" s="842">
        <v>4</v>
      </c>
      <c r="EL61" s="843">
        <v>4</v>
      </c>
      <c r="EM61" s="842">
        <v>4</v>
      </c>
      <c r="EN61" s="843">
        <v>3</v>
      </c>
      <c r="EO61" s="842">
        <v>2</v>
      </c>
      <c r="EP61" s="844">
        <f t="shared" si="1557"/>
        <v>34</v>
      </c>
      <c r="EQ61" s="150">
        <f t="shared" si="1558"/>
        <v>2.8333333333333335</v>
      </c>
      <c r="ER61" s="843">
        <v>3</v>
      </c>
      <c r="ES61" s="842">
        <v>3</v>
      </c>
      <c r="ET61" s="841">
        <v>4</v>
      </c>
      <c r="EU61" s="842">
        <v>4</v>
      </c>
      <c r="EV61" s="841">
        <v>3</v>
      </c>
      <c r="EW61" s="842">
        <v>2</v>
      </c>
      <c r="EX61" s="843">
        <v>3</v>
      </c>
      <c r="EY61" s="842">
        <v>3</v>
      </c>
      <c r="EZ61" s="843">
        <v>3</v>
      </c>
      <c r="FA61" s="842">
        <v>3</v>
      </c>
      <c r="FB61" s="843">
        <v>4</v>
      </c>
      <c r="FC61" s="842">
        <v>2</v>
      </c>
      <c r="FD61" s="844">
        <f t="shared" si="1566"/>
        <v>37</v>
      </c>
      <c r="FE61" s="150">
        <f t="shared" si="1567"/>
        <v>3.0833333333333335</v>
      </c>
      <c r="FF61" s="843">
        <v>3</v>
      </c>
      <c r="FG61" s="842">
        <v>3</v>
      </c>
      <c r="FH61" s="841">
        <v>4</v>
      </c>
      <c r="FI61" s="842">
        <v>3</v>
      </c>
      <c r="FJ61" s="841">
        <v>3</v>
      </c>
      <c r="FK61" s="842">
        <v>1</v>
      </c>
      <c r="FL61" s="843">
        <v>3</v>
      </c>
      <c r="FM61" s="842">
        <v>3</v>
      </c>
      <c r="FN61" s="843">
        <v>3</v>
      </c>
      <c r="FO61" s="842">
        <v>3</v>
      </c>
      <c r="FP61" s="843">
        <v>3</v>
      </c>
      <c r="FQ61" s="842">
        <v>3</v>
      </c>
      <c r="FR61" s="844">
        <f t="shared" si="1574"/>
        <v>35</v>
      </c>
      <c r="FS61" s="150">
        <f t="shared" si="1575"/>
        <v>2.9166666666666665</v>
      </c>
      <c r="FT61" s="843">
        <v>3</v>
      </c>
      <c r="FU61" s="842"/>
      <c r="FV61" s="841"/>
      <c r="FW61" s="842"/>
      <c r="FX61" s="841"/>
      <c r="FY61" s="842"/>
      <c r="FZ61" s="843"/>
      <c r="GA61" s="842"/>
      <c r="GB61" s="843"/>
      <c r="GC61" s="842"/>
      <c r="GD61" s="843"/>
      <c r="GE61" s="842"/>
      <c r="GF61" s="844">
        <f t="shared" si="1577"/>
        <v>3</v>
      </c>
      <c r="GG61" s="150">
        <f t="shared" si="1578"/>
        <v>3</v>
      </c>
      <c r="GH61" s="300">
        <f t="shared" si="1579"/>
        <v>1</v>
      </c>
      <c r="GI61" s="1101">
        <v>0</v>
      </c>
      <c r="GJ61" s="300">
        <f t="shared" si="1580"/>
        <v>0</v>
      </c>
      <c r="GK61" s="1097">
        <f>GJ61/ER61</f>
        <v>0</v>
      </c>
      <c r="GL61" s="300">
        <f t="shared" si="1581"/>
        <v>1</v>
      </c>
      <c r="GM61" s="1097">
        <f t="shared" si="1582"/>
        <v>0.33333333333333331</v>
      </c>
      <c r="GN61" s="300">
        <f t="shared" si="1583"/>
        <v>0</v>
      </c>
      <c r="GO61" s="1097">
        <f t="shared" si="1584"/>
        <v>0</v>
      </c>
      <c r="GP61" s="300">
        <f t="shared" si="1585"/>
        <v>-1</v>
      </c>
      <c r="GQ61" s="1097">
        <f t="shared" si="1586"/>
        <v>-0.25</v>
      </c>
      <c r="GR61" s="300">
        <f t="shared" si="1587"/>
        <v>-1</v>
      </c>
      <c r="GS61" s="1097">
        <f t="shared" si="1588"/>
        <v>-0.33333333333333331</v>
      </c>
      <c r="GT61" s="300">
        <f t="shared" si="1589"/>
        <v>1</v>
      </c>
      <c r="GU61" s="1154">
        <f t="shared" si="1590"/>
        <v>0.5</v>
      </c>
      <c r="GV61" s="300">
        <f t="shared" si="1591"/>
        <v>0</v>
      </c>
      <c r="GW61" s="1097">
        <f t="shared" si="1592"/>
        <v>0</v>
      </c>
      <c r="GX61" s="300">
        <f t="shared" si="1593"/>
        <v>0</v>
      </c>
      <c r="GY61" s="1097">
        <f t="shared" si="1594"/>
        <v>0</v>
      </c>
      <c r="GZ61" s="300">
        <f t="shared" si="1595"/>
        <v>0</v>
      </c>
      <c r="HA61" s="1097">
        <f t="shared" si="1596"/>
        <v>0</v>
      </c>
      <c r="HB61" s="300">
        <f t="shared" si="1597"/>
        <v>1</v>
      </c>
      <c r="HC61" s="1097">
        <f t="shared" si="1598"/>
        <v>0.33333333333333331</v>
      </c>
      <c r="HD61" s="300">
        <f t="shared" si="1599"/>
        <v>-2</v>
      </c>
      <c r="HE61" s="1097">
        <f t="shared" si="1600"/>
        <v>-0.5</v>
      </c>
      <c r="HF61" s="1237">
        <f t="shared" si="1601"/>
        <v>1</v>
      </c>
      <c r="HG61" s="342">
        <f>HF61/FC61</f>
        <v>0.5</v>
      </c>
      <c r="HH61" s="1237">
        <f t="shared" si="1602"/>
        <v>0</v>
      </c>
      <c r="HI61" s="342">
        <f>HH61/FF61</f>
        <v>0</v>
      </c>
      <c r="HJ61" s="1237">
        <f t="shared" si="1603"/>
        <v>1</v>
      </c>
      <c r="HK61" s="342">
        <f>HJ61/FG61</f>
        <v>0.33333333333333331</v>
      </c>
      <c r="HL61" s="1237">
        <f t="shared" si="1604"/>
        <v>-1</v>
      </c>
      <c r="HM61" s="342">
        <f>HL61/FH61</f>
        <v>-0.25</v>
      </c>
      <c r="HN61" s="1237">
        <f t="shared" si="1605"/>
        <v>0</v>
      </c>
      <c r="HO61" s="342">
        <f>HN61/FI61</f>
        <v>0</v>
      </c>
      <c r="HP61" s="1237">
        <f t="shared" si="1606"/>
        <v>-2</v>
      </c>
      <c r="HQ61" s="342">
        <f>HP61/FJ61</f>
        <v>-0.66666666666666663</v>
      </c>
      <c r="HR61" s="1237">
        <f t="shared" si="1607"/>
        <v>2</v>
      </c>
      <c r="HS61" s="342">
        <f>HR61/FK61</f>
        <v>2</v>
      </c>
      <c r="HT61" s="1237">
        <f t="shared" si="1608"/>
        <v>0</v>
      </c>
      <c r="HU61" s="342">
        <f>HT61/FL61</f>
        <v>0</v>
      </c>
      <c r="HV61" s="1237">
        <f t="shared" si="1609"/>
        <v>0</v>
      </c>
      <c r="HW61" s="342">
        <f>HV61/FM61</f>
        <v>0</v>
      </c>
      <c r="HX61" s="1237">
        <f t="shared" si="1610"/>
        <v>0</v>
      </c>
      <c r="HY61" s="342">
        <f>HX61/FN61</f>
        <v>0</v>
      </c>
      <c r="HZ61" s="1237">
        <f t="shared" si="1611"/>
        <v>0</v>
      </c>
      <c r="IA61" s="342">
        <f>HZ61/FO61</f>
        <v>0</v>
      </c>
      <c r="IB61" s="1237">
        <f t="shared" si="1612"/>
        <v>0</v>
      </c>
      <c r="IC61" s="342">
        <f t="shared" si="1613"/>
        <v>0</v>
      </c>
      <c r="ID61" s="1237">
        <f t="shared" si="1614"/>
        <v>0</v>
      </c>
      <c r="IE61" s="342">
        <f>ID61/FQ61</f>
        <v>0</v>
      </c>
      <c r="IF61" s="1237">
        <f t="shared" si="1615"/>
        <v>-3</v>
      </c>
      <c r="IG61" s="342">
        <f>IF61/FT61</f>
        <v>-1</v>
      </c>
      <c r="IH61" s="1237">
        <f t="shared" si="1616"/>
        <v>0</v>
      </c>
      <c r="II61" s="342" t="e">
        <f>IH61/FU61</f>
        <v>#DIV/0!</v>
      </c>
      <c r="IJ61" s="1237">
        <f t="shared" si="1617"/>
        <v>0</v>
      </c>
      <c r="IK61" s="342" t="e">
        <f>IJ61/FV61</f>
        <v>#DIV/0!</v>
      </c>
      <c r="IL61" s="1237">
        <f t="shared" si="1618"/>
        <v>0</v>
      </c>
      <c r="IM61" s="342" t="e">
        <f>IL61/FW61</f>
        <v>#DIV/0!</v>
      </c>
      <c r="IN61" s="1237">
        <f t="shared" si="1619"/>
        <v>0</v>
      </c>
      <c r="IO61" s="342" t="e">
        <f>IN61/FX61</f>
        <v>#DIV/0!</v>
      </c>
      <c r="IP61" s="1237">
        <f t="shared" si="1620"/>
        <v>0</v>
      </c>
      <c r="IQ61" s="342" t="e">
        <f>IP61/FY61</f>
        <v>#DIV/0!</v>
      </c>
      <c r="IR61" s="1237">
        <f t="shared" si="1621"/>
        <v>0</v>
      </c>
      <c r="IS61" s="342" t="e">
        <f>IR61/FZ61</f>
        <v>#DIV/0!</v>
      </c>
      <c r="IT61" s="1237">
        <f t="shared" si="1622"/>
        <v>0</v>
      </c>
      <c r="IU61" s="342" t="e">
        <f>IT61/GA61</f>
        <v>#DIV/0!</v>
      </c>
      <c r="IV61" s="1237">
        <f t="shared" si="1623"/>
        <v>0</v>
      </c>
      <c r="IW61" s="342" t="e">
        <f>IV61/GB61</f>
        <v>#DIV/0!</v>
      </c>
      <c r="IX61" s="1237">
        <f t="shared" si="1624"/>
        <v>0</v>
      </c>
      <c r="IY61" s="342" t="e">
        <f>IX61/GC61</f>
        <v>#DIV/0!</v>
      </c>
      <c r="IZ61" s="1237">
        <f t="shared" si="1625"/>
        <v>0</v>
      </c>
      <c r="JA61" s="1306" t="e">
        <f>IZ61/GD61</f>
        <v>#DIV/0!</v>
      </c>
      <c r="JB61" s="1237">
        <f t="shared" si="1626"/>
        <v>3</v>
      </c>
      <c r="JC61" s="898">
        <f t="shared" si="1627"/>
        <v>3</v>
      </c>
      <c r="JD61" s="110">
        <f t="shared" si="1628"/>
        <v>0</v>
      </c>
      <c r="JE61" s="100">
        <f t="shared" si="1629"/>
        <v>0</v>
      </c>
      <c r="JF61" s="1174"/>
      <c r="JG61" t="str">
        <f t="shared" si="1630"/>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31"/>
        <v>40</v>
      </c>
      <c r="JT61" s="241">
        <f t="shared" si="1731"/>
        <v>54</v>
      </c>
      <c r="JU61" s="241">
        <f t="shared" si="1731"/>
        <v>48</v>
      </c>
      <c r="JV61" s="241">
        <f t="shared" si="1731"/>
        <v>58</v>
      </c>
      <c r="JW61" s="241">
        <f t="shared" si="1731"/>
        <v>49</v>
      </c>
      <c r="JX61" s="241">
        <f t="shared" si="1731"/>
        <v>50</v>
      </c>
      <c r="JY61" s="241">
        <f t="shared" si="1731"/>
        <v>53</v>
      </c>
      <c r="JZ61" s="241">
        <f t="shared" si="1731"/>
        <v>63</v>
      </c>
      <c r="KA61" s="241">
        <f t="shared" si="1731"/>
        <v>50</v>
      </c>
      <c r="KB61" s="241">
        <f t="shared" si="1731"/>
        <v>63</v>
      </c>
      <c r="KC61" s="241">
        <f t="shared" si="1731"/>
        <v>57</v>
      </c>
      <c r="KD61" s="241">
        <f t="shared" si="1731"/>
        <v>45</v>
      </c>
      <c r="KE61" s="241">
        <f t="shared" si="1732"/>
        <v>44</v>
      </c>
      <c r="KF61" s="241">
        <f t="shared" si="1732"/>
        <v>57</v>
      </c>
      <c r="KG61" s="241">
        <f t="shared" si="1732"/>
        <v>47</v>
      </c>
      <c r="KH61" s="241">
        <f t="shared" si="1732"/>
        <v>3</v>
      </c>
      <c r="KI61" s="241">
        <f t="shared" si="1732"/>
        <v>2</v>
      </c>
      <c r="KJ61" s="241">
        <f t="shared" si="1732"/>
        <v>4</v>
      </c>
      <c r="KK61" s="241">
        <f t="shared" si="1732"/>
        <v>0</v>
      </c>
      <c r="KL61" s="241">
        <f t="shared" si="1732"/>
        <v>2</v>
      </c>
      <c r="KM61" s="241">
        <f t="shared" si="1732"/>
        <v>2</v>
      </c>
      <c r="KN61" s="241">
        <f t="shared" si="1732"/>
        <v>3</v>
      </c>
      <c r="KO61" s="241">
        <f t="shared" si="1732"/>
        <v>2</v>
      </c>
      <c r="KP61" s="241">
        <f t="shared" si="1732"/>
        <v>2</v>
      </c>
      <c r="KQ61" s="650">
        <f t="shared" si="1733"/>
        <v>3</v>
      </c>
      <c r="KR61" s="650">
        <f t="shared" si="1733"/>
        <v>2</v>
      </c>
      <c r="KS61" s="650">
        <f t="shared" si="1733"/>
        <v>3</v>
      </c>
      <c r="KT61" s="650">
        <f t="shared" si="1733"/>
        <v>2</v>
      </c>
      <c r="KU61" s="650">
        <f t="shared" si="1733"/>
        <v>2</v>
      </c>
      <c r="KV61" s="650">
        <f t="shared" si="1679"/>
        <v>2</v>
      </c>
      <c r="KW61" s="650">
        <f t="shared" si="1680"/>
        <v>2</v>
      </c>
      <c r="KX61" s="650">
        <f t="shared" si="1681"/>
        <v>1</v>
      </c>
      <c r="KY61" s="650">
        <f t="shared" si="1682"/>
        <v>5</v>
      </c>
      <c r="KZ61" s="650">
        <f t="shared" si="1734"/>
        <v>2</v>
      </c>
      <c r="LA61" s="650">
        <f t="shared" si="1683"/>
        <v>5</v>
      </c>
      <c r="LB61" s="650">
        <f t="shared" si="1735"/>
        <v>3</v>
      </c>
      <c r="LC61" s="742">
        <f t="shared" si="1684"/>
        <v>2</v>
      </c>
      <c r="LD61" s="742">
        <f t="shared" si="1685"/>
        <v>2</v>
      </c>
      <c r="LE61" s="742">
        <f t="shared" si="1686"/>
        <v>2</v>
      </c>
      <c r="LF61" s="742">
        <f t="shared" si="1687"/>
        <v>3</v>
      </c>
      <c r="LG61" s="742">
        <f t="shared" si="1688"/>
        <v>2</v>
      </c>
      <c r="LH61" s="742">
        <f t="shared" si="1689"/>
        <v>2</v>
      </c>
      <c r="LI61" s="742">
        <f t="shared" si="1690"/>
        <v>2</v>
      </c>
      <c r="LJ61" s="742">
        <f t="shared" si="1736"/>
        <v>2</v>
      </c>
      <c r="LK61" s="742">
        <f t="shared" si="1736"/>
        <v>2</v>
      </c>
      <c r="LL61" s="742">
        <f t="shared" si="1736"/>
        <v>3</v>
      </c>
      <c r="LM61" s="742">
        <f t="shared" si="1691"/>
        <v>2</v>
      </c>
      <c r="LN61" s="742">
        <f t="shared" si="1737"/>
        <v>2</v>
      </c>
      <c r="LO61" s="792">
        <f t="shared" si="1692"/>
        <v>3</v>
      </c>
      <c r="LP61" s="792">
        <f t="shared" si="1693"/>
        <v>3</v>
      </c>
      <c r="LQ61" s="792">
        <f t="shared" si="1694"/>
        <v>3</v>
      </c>
      <c r="LR61" s="792">
        <f t="shared" si="1695"/>
        <v>3</v>
      </c>
      <c r="LS61" s="792">
        <f t="shared" si="1696"/>
        <v>2</v>
      </c>
      <c r="LT61" s="792">
        <f t="shared" si="1738"/>
        <v>2</v>
      </c>
      <c r="LU61" s="792">
        <f t="shared" si="1697"/>
        <v>2</v>
      </c>
      <c r="LV61" s="792">
        <f t="shared" si="1698"/>
        <v>2</v>
      </c>
      <c r="LW61" s="792">
        <f t="shared" si="1699"/>
        <v>2</v>
      </c>
      <c r="LX61" s="792">
        <f t="shared" si="1700"/>
        <v>2</v>
      </c>
      <c r="LY61" s="792">
        <f t="shared" si="1701"/>
        <v>2</v>
      </c>
      <c r="LZ61" s="792">
        <f t="shared" si="1702"/>
        <v>2</v>
      </c>
      <c r="MA61" s="967">
        <f t="shared" si="1636"/>
        <v>2</v>
      </c>
      <c r="MB61" s="967">
        <f t="shared" si="1637"/>
        <v>2</v>
      </c>
      <c r="MC61" s="967">
        <f t="shared" si="1638"/>
        <v>3</v>
      </c>
      <c r="MD61" s="967">
        <f t="shared" si="1639"/>
        <v>2</v>
      </c>
      <c r="ME61" s="967">
        <f t="shared" si="1640"/>
        <v>2</v>
      </c>
      <c r="MF61" s="967">
        <f t="shared" si="1641"/>
        <v>2</v>
      </c>
      <c r="MG61" s="967">
        <f t="shared" si="1642"/>
        <v>2</v>
      </c>
      <c r="MH61" s="967">
        <f t="shared" si="1643"/>
        <v>2</v>
      </c>
      <c r="MI61" s="967">
        <f t="shared" si="1644"/>
        <v>3</v>
      </c>
      <c r="MJ61" s="967">
        <f t="shared" si="1645"/>
        <v>2</v>
      </c>
      <c r="MK61" s="967">
        <f t="shared" si="1646"/>
        <v>2</v>
      </c>
      <c r="ML61" s="967">
        <f t="shared" si="1647"/>
        <v>4</v>
      </c>
      <c r="MM61" s="989">
        <f t="shared" si="1648"/>
        <v>0</v>
      </c>
      <c r="MN61" s="989">
        <f t="shared" si="1649"/>
        <v>3</v>
      </c>
      <c r="MO61" s="989">
        <f t="shared" si="1650"/>
        <v>2</v>
      </c>
      <c r="MP61" s="989">
        <f t="shared" si="1651"/>
        <v>4</v>
      </c>
      <c r="MQ61" s="989">
        <f t="shared" si="1652"/>
        <v>2</v>
      </c>
      <c r="MR61" s="989">
        <f t="shared" si="1653"/>
        <v>0</v>
      </c>
      <c r="MS61" s="989">
        <f t="shared" si="1654"/>
        <v>2</v>
      </c>
      <c r="MT61" s="989">
        <f t="shared" si="1655"/>
        <v>2</v>
      </c>
      <c r="MU61" s="989">
        <f t="shared" si="1656"/>
        <v>3</v>
      </c>
      <c r="MV61" s="989">
        <f t="shared" si="1657"/>
        <v>3</v>
      </c>
      <c r="MW61" s="989">
        <f t="shared" si="1658"/>
        <v>3</v>
      </c>
      <c r="MX61" s="989">
        <f t="shared" si="1659"/>
        <v>0</v>
      </c>
      <c r="MY61" s="1029">
        <f t="shared" si="1721"/>
        <v>3</v>
      </c>
      <c r="MZ61" s="1029">
        <f t="shared" si="1722"/>
        <v>2</v>
      </c>
      <c r="NA61" s="1029">
        <f t="shared" si="1723"/>
        <v>2</v>
      </c>
      <c r="NB61" s="1029">
        <f t="shared" si="1724"/>
        <v>2</v>
      </c>
      <c r="NC61" s="1029">
        <f t="shared" si="1725"/>
        <v>2</v>
      </c>
      <c r="ND61" s="1029">
        <f t="shared" si="1726"/>
        <v>3</v>
      </c>
      <c r="NE61" s="1029">
        <f t="shared" si="1727"/>
        <v>3</v>
      </c>
      <c r="NF61" s="1029">
        <f t="shared" si="1728"/>
        <v>4</v>
      </c>
      <c r="NG61" s="1029">
        <f t="shared" si="1739"/>
        <v>4</v>
      </c>
      <c r="NH61" s="1029">
        <f t="shared" si="1739"/>
        <v>4</v>
      </c>
      <c r="NI61" s="1029">
        <f t="shared" si="1729"/>
        <v>3</v>
      </c>
      <c r="NJ61" s="1029">
        <f t="shared" si="1730"/>
        <v>2</v>
      </c>
      <c r="NK61" s="1116">
        <f t="shared" si="1661"/>
        <v>3</v>
      </c>
      <c r="NL61" s="1116">
        <f t="shared" si="1662"/>
        <v>3</v>
      </c>
      <c r="NM61" s="1116">
        <f t="shared" si="1663"/>
        <v>4</v>
      </c>
      <c r="NN61" s="1116">
        <f t="shared" si="1664"/>
        <v>4</v>
      </c>
      <c r="NO61" s="1116">
        <f t="shared" si="1665"/>
        <v>3</v>
      </c>
      <c r="NP61" s="1116">
        <f t="shared" si="1666"/>
        <v>2</v>
      </c>
      <c r="NQ61" s="1116">
        <f t="shared" si="1667"/>
        <v>3</v>
      </c>
      <c r="NR61" s="1116">
        <f t="shared" si="1668"/>
        <v>3</v>
      </c>
      <c r="NS61" s="1116">
        <f t="shared" si="1669"/>
        <v>3</v>
      </c>
      <c r="NT61" s="1116">
        <f t="shared" si="1670"/>
        <v>3</v>
      </c>
      <c r="NU61" s="1116">
        <f t="shared" si="1671"/>
        <v>4</v>
      </c>
      <c r="NV61" s="1116">
        <f t="shared" si="1672"/>
        <v>2</v>
      </c>
      <c r="NW61" s="1201">
        <f t="shared" si="1703"/>
        <v>3</v>
      </c>
      <c r="NX61" s="1201">
        <f t="shared" si="1704"/>
        <v>3</v>
      </c>
      <c r="NY61" s="1201">
        <f t="shared" si="1705"/>
        <v>4</v>
      </c>
      <c r="NZ61" s="1201">
        <f t="shared" si="1706"/>
        <v>3</v>
      </c>
      <c r="OA61" s="1201">
        <f t="shared" si="1707"/>
        <v>3</v>
      </c>
      <c r="OB61" s="1201">
        <f t="shared" si="1708"/>
        <v>1</v>
      </c>
      <c r="OC61" s="1201">
        <f t="shared" si="1709"/>
        <v>3</v>
      </c>
      <c r="OD61" s="1201">
        <f t="shared" si="1710"/>
        <v>3</v>
      </c>
      <c r="OE61" s="1201">
        <f t="shared" si="1711"/>
        <v>3</v>
      </c>
      <c r="OF61" s="1201">
        <f t="shared" si="1712"/>
        <v>3</v>
      </c>
      <c r="OG61" s="1201">
        <f t="shared" si="1713"/>
        <v>3</v>
      </c>
      <c r="OH61" s="1201">
        <f t="shared" si="1740"/>
        <v>3</v>
      </c>
      <c r="OI61" s="1271">
        <f t="shared" si="1741"/>
        <v>3</v>
      </c>
      <c r="OJ61" s="1271">
        <f t="shared" si="1742"/>
        <v>0</v>
      </c>
      <c r="OK61" s="1271">
        <f t="shared" si="1742"/>
        <v>0</v>
      </c>
      <c r="OL61" s="1271">
        <f t="shared" si="1742"/>
        <v>0</v>
      </c>
      <c r="OM61" s="1271">
        <f t="shared" si="1742"/>
        <v>0</v>
      </c>
      <c r="ON61" s="1271">
        <f t="shared" si="1742"/>
        <v>0</v>
      </c>
      <c r="OO61" s="1271">
        <f t="shared" si="1743"/>
        <v>0</v>
      </c>
      <c r="OP61" s="1271">
        <f t="shared" si="1743"/>
        <v>0</v>
      </c>
      <c r="OQ61" s="1271">
        <f t="shared" si="1743"/>
        <v>0</v>
      </c>
      <c r="OR61" s="1271">
        <f t="shared" si="1743"/>
        <v>0</v>
      </c>
      <c r="OS61" s="1271">
        <f t="shared" si="1743"/>
        <v>0</v>
      </c>
      <c r="OT61" s="1271">
        <f t="shared" si="1743"/>
        <v>0</v>
      </c>
    </row>
    <row r="62" spans="1:410" x14ac:dyDescent="0.3">
      <c r="A62" s="628"/>
      <c r="B62" s="727">
        <v>8.11</v>
      </c>
      <c r="E62" s="1332" t="s">
        <v>168</v>
      </c>
      <c r="F62" s="1332"/>
      <c r="G62" s="1333"/>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04"/>
        <v>13</v>
      </c>
      <c r="AW62" s="150">
        <f t="shared" si="1505"/>
        <v>1.0833333333333333</v>
      </c>
      <c r="AX62" s="338">
        <v>1</v>
      </c>
      <c r="AY62" s="64">
        <v>1</v>
      </c>
      <c r="AZ62" s="20">
        <v>1</v>
      </c>
      <c r="BA62" s="64">
        <v>2</v>
      </c>
      <c r="BB62" s="20">
        <v>1</v>
      </c>
      <c r="BC62" s="64">
        <v>0</v>
      </c>
      <c r="BD62" s="187">
        <v>0</v>
      </c>
      <c r="BE62" s="64">
        <v>1</v>
      </c>
      <c r="BF62" s="187">
        <v>1</v>
      </c>
      <c r="BG62" s="64">
        <v>1</v>
      </c>
      <c r="BH62" s="187">
        <v>1</v>
      </c>
      <c r="BI62" s="64">
        <v>2</v>
      </c>
      <c r="BJ62" s="118">
        <f t="shared" si="1508"/>
        <v>12</v>
      </c>
      <c r="BK62" s="150">
        <f t="shared" si="1509"/>
        <v>1</v>
      </c>
      <c r="BL62" s="338">
        <v>1</v>
      </c>
      <c r="BM62" s="64">
        <v>1</v>
      </c>
      <c r="BN62" s="20">
        <v>1</v>
      </c>
      <c r="BO62" s="64">
        <v>1</v>
      </c>
      <c r="BP62" s="20">
        <v>1</v>
      </c>
      <c r="BQ62" s="64">
        <v>0</v>
      </c>
      <c r="BR62" s="187">
        <v>0</v>
      </c>
      <c r="BS62" s="64">
        <v>1</v>
      </c>
      <c r="BT62" s="187">
        <v>2</v>
      </c>
      <c r="BU62" s="187">
        <v>0</v>
      </c>
      <c r="BV62" s="187">
        <v>0</v>
      </c>
      <c r="BW62" s="187">
        <v>0</v>
      </c>
      <c r="BX62" s="118">
        <f t="shared" si="1516"/>
        <v>8</v>
      </c>
      <c r="BY62" s="150">
        <f t="shared" si="1517"/>
        <v>0.66666666666666663</v>
      </c>
      <c r="BZ62" s="187">
        <v>0</v>
      </c>
      <c r="CA62" s="64">
        <v>1</v>
      </c>
      <c r="CB62" s="20">
        <v>0</v>
      </c>
      <c r="CC62" s="784">
        <v>0</v>
      </c>
      <c r="CD62" s="20">
        <v>1</v>
      </c>
      <c r="CE62" s="784">
        <v>0</v>
      </c>
      <c r="CF62" s="786">
        <v>0</v>
      </c>
      <c r="CG62" s="784">
        <v>0</v>
      </c>
      <c r="CH62" s="786">
        <v>2</v>
      </c>
      <c r="CI62" s="786">
        <v>3</v>
      </c>
      <c r="CJ62" s="786">
        <v>1</v>
      </c>
      <c r="CK62" s="786">
        <v>1</v>
      </c>
      <c r="CL62" s="787">
        <f t="shared" si="1524"/>
        <v>9</v>
      </c>
      <c r="CM62" s="150">
        <f t="shared" si="1525"/>
        <v>0.75</v>
      </c>
      <c r="CN62" s="187">
        <v>2</v>
      </c>
      <c r="CO62" s="64">
        <v>1</v>
      </c>
      <c r="CP62" s="20">
        <v>1</v>
      </c>
      <c r="CQ62" s="784">
        <v>2</v>
      </c>
      <c r="CR62" s="841">
        <v>0</v>
      </c>
      <c r="CS62" s="842">
        <v>1</v>
      </c>
      <c r="CT62" s="843">
        <v>0</v>
      </c>
      <c r="CU62" s="842">
        <v>1</v>
      </c>
      <c r="CV62" s="925">
        <v>0</v>
      </c>
      <c r="CW62" s="926">
        <v>2</v>
      </c>
      <c r="CX62" s="925">
        <v>0</v>
      </c>
      <c r="CY62" s="927">
        <v>0</v>
      </c>
      <c r="CZ62" s="923">
        <f t="shared" si="1532"/>
        <v>10</v>
      </c>
      <c r="DA62" s="924">
        <f t="shared" si="1533"/>
        <v>0.83333333333333337</v>
      </c>
      <c r="DB62" s="843">
        <v>1</v>
      </c>
      <c r="DC62" s="842">
        <v>2</v>
      </c>
      <c r="DD62" s="841">
        <v>0</v>
      </c>
      <c r="DE62" s="842">
        <v>0</v>
      </c>
      <c r="DF62" s="841">
        <v>2</v>
      </c>
      <c r="DG62" s="842">
        <v>0</v>
      </c>
      <c r="DH62" s="843">
        <v>1</v>
      </c>
      <c r="DI62" s="842">
        <v>1</v>
      </c>
      <c r="DJ62" s="843">
        <v>0</v>
      </c>
      <c r="DK62" s="842">
        <v>0</v>
      </c>
      <c r="DL62" s="843">
        <v>2</v>
      </c>
      <c r="DM62" s="842">
        <v>0</v>
      </c>
      <c r="DN62" s="923">
        <f t="shared" si="1540"/>
        <v>9</v>
      </c>
      <c r="DO62" s="924">
        <f t="shared" si="1541"/>
        <v>0.75</v>
      </c>
      <c r="DP62" s="925">
        <v>0</v>
      </c>
      <c r="DQ62" s="927">
        <v>3</v>
      </c>
      <c r="DR62" s="1051">
        <v>0</v>
      </c>
      <c r="DS62" s="927">
        <v>0</v>
      </c>
      <c r="DT62" s="1051">
        <v>1</v>
      </c>
      <c r="DU62" s="927">
        <v>0</v>
      </c>
      <c r="DV62" s="925">
        <v>2</v>
      </c>
      <c r="DW62" s="927">
        <v>0</v>
      </c>
      <c r="DX62" s="925">
        <v>0</v>
      </c>
      <c r="DY62" s="927">
        <v>2</v>
      </c>
      <c r="DZ62" s="925">
        <v>0</v>
      </c>
      <c r="EA62" s="927">
        <v>0</v>
      </c>
      <c r="EB62" s="923">
        <f t="shared" si="1548"/>
        <v>8</v>
      </c>
      <c r="EC62" s="924">
        <f t="shared" si="1549"/>
        <v>0.66666666666666663</v>
      </c>
      <c r="ED62" s="843">
        <v>1</v>
      </c>
      <c r="EE62" s="842">
        <v>1</v>
      </c>
      <c r="EF62" s="841">
        <v>0</v>
      </c>
      <c r="EG62" s="842">
        <v>2</v>
      </c>
      <c r="EH62" s="841">
        <v>0</v>
      </c>
      <c r="EI62" s="842">
        <v>0</v>
      </c>
      <c r="EJ62" s="843">
        <v>2</v>
      </c>
      <c r="EK62" s="842">
        <v>2</v>
      </c>
      <c r="EL62" s="843">
        <v>3</v>
      </c>
      <c r="EM62" s="842">
        <v>2</v>
      </c>
      <c r="EN62" s="843">
        <v>2</v>
      </c>
      <c r="EO62" s="842">
        <v>1</v>
      </c>
      <c r="EP62" s="844">
        <f t="shared" si="1557"/>
        <v>16</v>
      </c>
      <c r="EQ62" s="150">
        <f t="shared" si="1558"/>
        <v>1.3333333333333333</v>
      </c>
      <c r="ER62" s="843">
        <v>2</v>
      </c>
      <c r="ES62" s="842">
        <v>2</v>
      </c>
      <c r="ET62" s="841">
        <v>2</v>
      </c>
      <c r="EU62" s="842">
        <v>2</v>
      </c>
      <c r="EV62" s="841">
        <v>2</v>
      </c>
      <c r="EW62" s="842">
        <v>1</v>
      </c>
      <c r="EX62" s="843">
        <v>2</v>
      </c>
      <c r="EY62" s="842">
        <v>2</v>
      </c>
      <c r="EZ62" s="843">
        <v>2</v>
      </c>
      <c r="FA62" s="842">
        <v>2</v>
      </c>
      <c r="FB62" s="843">
        <v>2</v>
      </c>
      <c r="FC62" s="842">
        <v>1</v>
      </c>
      <c r="FD62" s="844">
        <f t="shared" si="1566"/>
        <v>22</v>
      </c>
      <c r="FE62" s="150">
        <f t="shared" si="1567"/>
        <v>1.8333333333333333</v>
      </c>
      <c r="FF62" s="843">
        <v>2</v>
      </c>
      <c r="FG62" s="842">
        <v>2</v>
      </c>
      <c r="FH62" s="841">
        <v>2</v>
      </c>
      <c r="FI62" s="842">
        <v>2</v>
      </c>
      <c r="FJ62" s="841">
        <v>2</v>
      </c>
      <c r="FK62" s="842">
        <v>0</v>
      </c>
      <c r="FL62" s="843">
        <v>3</v>
      </c>
      <c r="FM62" s="842">
        <v>2</v>
      </c>
      <c r="FN62" s="843">
        <v>2</v>
      </c>
      <c r="FO62" s="842">
        <v>2</v>
      </c>
      <c r="FP62" s="843">
        <v>2</v>
      </c>
      <c r="FQ62" s="842">
        <v>2</v>
      </c>
      <c r="FR62" s="844">
        <f t="shared" si="1574"/>
        <v>23</v>
      </c>
      <c r="FS62" s="150">
        <f t="shared" si="1575"/>
        <v>1.9166666666666667</v>
      </c>
      <c r="FT62" s="843">
        <v>1</v>
      </c>
      <c r="FU62" s="842"/>
      <c r="FV62" s="841"/>
      <c r="FW62" s="842"/>
      <c r="FX62" s="841"/>
      <c r="FY62" s="842"/>
      <c r="FZ62" s="843"/>
      <c r="GA62" s="842"/>
      <c r="GB62" s="843"/>
      <c r="GC62" s="842"/>
      <c r="GD62" s="843"/>
      <c r="GE62" s="842"/>
      <c r="GF62" s="844">
        <f t="shared" si="1577"/>
        <v>1</v>
      </c>
      <c r="GG62" s="150">
        <f t="shared" si="1578"/>
        <v>1</v>
      </c>
      <c r="GH62" s="300">
        <f t="shared" si="1579"/>
        <v>1</v>
      </c>
      <c r="GI62" s="1101">
        <v>0</v>
      </c>
      <c r="GJ62" s="300">
        <f t="shared" si="1580"/>
        <v>0</v>
      </c>
      <c r="GK62" s="1097">
        <f>GJ62/ER62</f>
        <v>0</v>
      </c>
      <c r="GL62" s="300">
        <f t="shared" si="1581"/>
        <v>0</v>
      </c>
      <c r="GM62" s="1097">
        <f t="shared" si="1582"/>
        <v>0</v>
      </c>
      <c r="GN62" s="300">
        <f t="shared" si="1583"/>
        <v>0</v>
      </c>
      <c r="GO62" s="1097">
        <f t="shared" si="1584"/>
        <v>0</v>
      </c>
      <c r="GP62" s="300">
        <f t="shared" si="1585"/>
        <v>0</v>
      </c>
      <c r="GQ62" s="1097">
        <f t="shared" si="1586"/>
        <v>0</v>
      </c>
      <c r="GR62" s="300">
        <f t="shared" si="1587"/>
        <v>-1</v>
      </c>
      <c r="GS62" s="1097">
        <f t="shared" si="1588"/>
        <v>-0.5</v>
      </c>
      <c r="GT62" s="300">
        <f t="shared" si="1589"/>
        <v>1</v>
      </c>
      <c r="GU62" s="1154">
        <f t="shared" si="1590"/>
        <v>1</v>
      </c>
      <c r="GV62" s="300">
        <f t="shared" si="1591"/>
        <v>0</v>
      </c>
      <c r="GW62" s="1097">
        <f t="shared" si="1592"/>
        <v>0</v>
      </c>
      <c r="GX62" s="300">
        <f t="shared" si="1593"/>
        <v>0</v>
      </c>
      <c r="GY62" s="1097">
        <f t="shared" si="1594"/>
        <v>0</v>
      </c>
      <c r="GZ62" s="300">
        <f t="shared" si="1595"/>
        <v>0</v>
      </c>
      <c r="HA62" s="1097">
        <f t="shared" si="1596"/>
        <v>0</v>
      </c>
      <c r="HB62" s="300">
        <f t="shared" si="1597"/>
        <v>0</v>
      </c>
      <c r="HC62" s="1097">
        <f t="shared" si="1598"/>
        <v>0</v>
      </c>
      <c r="HD62" s="300">
        <f t="shared" si="1599"/>
        <v>-1</v>
      </c>
      <c r="HE62" s="1097">
        <f t="shared" si="1600"/>
        <v>-0.5</v>
      </c>
      <c r="HF62" s="1237">
        <f t="shared" si="1601"/>
        <v>1</v>
      </c>
      <c r="HG62" s="342">
        <f>HF62/FC62</f>
        <v>1</v>
      </c>
      <c r="HH62" s="1237">
        <f t="shared" si="1602"/>
        <v>0</v>
      </c>
      <c r="HI62" s="342">
        <f>HH62/FF62</f>
        <v>0</v>
      </c>
      <c r="HJ62" s="1237">
        <f t="shared" si="1603"/>
        <v>0</v>
      </c>
      <c r="HK62" s="342">
        <f>HJ62/FG62</f>
        <v>0</v>
      </c>
      <c r="HL62" s="1237">
        <f t="shared" si="1604"/>
        <v>0</v>
      </c>
      <c r="HM62" s="342">
        <f>HL62/FH62</f>
        <v>0</v>
      </c>
      <c r="HN62" s="1237">
        <f t="shared" si="1605"/>
        <v>0</v>
      </c>
      <c r="HO62" s="342">
        <f>HN62/FI62</f>
        <v>0</v>
      </c>
      <c r="HP62" s="1237">
        <f t="shared" si="1606"/>
        <v>-2</v>
      </c>
      <c r="HQ62" s="342">
        <f>HP62/FJ62</f>
        <v>-1</v>
      </c>
      <c r="HR62" s="1237">
        <f t="shared" si="1607"/>
        <v>3</v>
      </c>
      <c r="HS62" s="342">
        <v>0</v>
      </c>
      <c r="HT62" s="1237">
        <f t="shared" si="1608"/>
        <v>-1</v>
      </c>
      <c r="HU62" s="342">
        <f>HT62/FL62</f>
        <v>-0.33333333333333331</v>
      </c>
      <c r="HV62" s="1237">
        <f t="shared" si="1609"/>
        <v>0</v>
      </c>
      <c r="HW62" s="342">
        <f>HV62/FM62</f>
        <v>0</v>
      </c>
      <c r="HX62" s="1237">
        <f t="shared" si="1610"/>
        <v>0</v>
      </c>
      <c r="HY62" s="342">
        <f>HX62/FN62</f>
        <v>0</v>
      </c>
      <c r="HZ62" s="1237">
        <f t="shared" si="1611"/>
        <v>0</v>
      </c>
      <c r="IA62" s="342">
        <f>HZ62/FO62</f>
        <v>0</v>
      </c>
      <c r="IB62" s="1237">
        <f t="shared" si="1612"/>
        <v>0</v>
      </c>
      <c r="IC62" s="342">
        <f t="shared" si="1613"/>
        <v>0</v>
      </c>
      <c r="ID62" s="1237">
        <f t="shared" si="1614"/>
        <v>-1</v>
      </c>
      <c r="IE62" s="342">
        <f>ID62/FQ62</f>
        <v>-0.5</v>
      </c>
      <c r="IF62" s="1237">
        <f t="shared" si="1615"/>
        <v>-1</v>
      </c>
      <c r="IG62" s="342">
        <f>IF62/FT62</f>
        <v>-1</v>
      </c>
      <c r="IH62" s="1237">
        <f t="shared" si="1616"/>
        <v>0</v>
      </c>
      <c r="II62" s="342" t="e">
        <f>IH62/FU62</f>
        <v>#DIV/0!</v>
      </c>
      <c r="IJ62" s="1237">
        <f t="shared" si="1617"/>
        <v>0</v>
      </c>
      <c r="IK62" s="342" t="e">
        <f>IJ62/FV62</f>
        <v>#DIV/0!</v>
      </c>
      <c r="IL62" s="1237">
        <f t="shared" si="1618"/>
        <v>0</v>
      </c>
      <c r="IM62" s="342" t="e">
        <f>IL62/FW62</f>
        <v>#DIV/0!</v>
      </c>
      <c r="IN62" s="1237">
        <f t="shared" si="1619"/>
        <v>0</v>
      </c>
      <c r="IO62" s="342" t="e">
        <f>IN62/FX62</f>
        <v>#DIV/0!</v>
      </c>
      <c r="IP62" s="1237">
        <f t="shared" si="1620"/>
        <v>0</v>
      </c>
      <c r="IQ62" s="342" t="e">
        <f>IP62/FY62</f>
        <v>#DIV/0!</v>
      </c>
      <c r="IR62" s="1237">
        <f t="shared" si="1621"/>
        <v>0</v>
      </c>
      <c r="IS62" s="342" t="e">
        <f>IR62/FZ62</f>
        <v>#DIV/0!</v>
      </c>
      <c r="IT62" s="1237">
        <f t="shared" si="1622"/>
        <v>0</v>
      </c>
      <c r="IU62" s="342" t="e">
        <f>IT62/GA62</f>
        <v>#DIV/0!</v>
      </c>
      <c r="IV62" s="1237">
        <f t="shared" si="1623"/>
        <v>0</v>
      </c>
      <c r="IW62" s="342" t="e">
        <f>IV62/GB62</f>
        <v>#DIV/0!</v>
      </c>
      <c r="IX62" s="1237">
        <f t="shared" si="1624"/>
        <v>0</v>
      </c>
      <c r="IY62" s="342" t="e">
        <f>IX62/GC62</f>
        <v>#DIV/0!</v>
      </c>
      <c r="IZ62" s="1237">
        <f t="shared" si="1625"/>
        <v>0</v>
      </c>
      <c r="JA62" s="1306" t="e">
        <f>IZ62/GD62</f>
        <v>#DIV/0!</v>
      </c>
      <c r="JB62" s="1237">
        <f t="shared" si="1626"/>
        <v>2</v>
      </c>
      <c r="JC62" s="898">
        <f t="shared" si="1627"/>
        <v>1</v>
      </c>
      <c r="JD62" s="110">
        <f t="shared" si="1628"/>
        <v>-1</v>
      </c>
      <c r="JE62" s="100">
        <f t="shared" si="1629"/>
        <v>-0.5</v>
      </c>
      <c r="JF62" s="1174"/>
      <c r="JG62" t="str">
        <f t="shared" si="1630"/>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31"/>
        <v>1</v>
      </c>
      <c r="JT62" s="241">
        <f t="shared" si="1731"/>
        <v>1</v>
      </c>
      <c r="JU62" s="241">
        <f t="shared" si="1731"/>
        <v>1</v>
      </c>
      <c r="JV62" s="241">
        <f t="shared" si="1731"/>
        <v>2</v>
      </c>
      <c r="JW62" s="241">
        <f t="shared" si="1731"/>
        <v>0</v>
      </c>
      <c r="JX62" s="241">
        <f t="shared" si="1731"/>
        <v>1</v>
      </c>
      <c r="JY62" s="241">
        <f t="shared" si="1731"/>
        <v>1</v>
      </c>
      <c r="JZ62" s="241">
        <f t="shared" si="1731"/>
        <v>1</v>
      </c>
      <c r="KA62" s="241">
        <f t="shared" si="1731"/>
        <v>1</v>
      </c>
      <c r="KB62" s="241">
        <f t="shared" si="1731"/>
        <v>1</v>
      </c>
      <c r="KC62" s="241">
        <f t="shared" si="1731"/>
        <v>1</v>
      </c>
      <c r="KD62" s="241">
        <f t="shared" si="1731"/>
        <v>2</v>
      </c>
      <c r="KE62" s="241">
        <f t="shared" si="1732"/>
        <v>1</v>
      </c>
      <c r="KF62" s="241">
        <f t="shared" si="1732"/>
        <v>1</v>
      </c>
      <c r="KG62" s="241">
        <f t="shared" si="1732"/>
        <v>1</v>
      </c>
      <c r="KH62" s="241">
        <f t="shared" si="1732"/>
        <v>2</v>
      </c>
      <c r="KI62" s="241">
        <f t="shared" si="1732"/>
        <v>1</v>
      </c>
      <c r="KJ62" s="241">
        <f t="shared" si="1732"/>
        <v>0</v>
      </c>
      <c r="KK62" s="241">
        <f t="shared" si="1732"/>
        <v>0</v>
      </c>
      <c r="KL62" s="241">
        <f t="shared" si="1732"/>
        <v>1</v>
      </c>
      <c r="KM62" s="241">
        <f t="shared" si="1732"/>
        <v>1</v>
      </c>
      <c r="KN62" s="241">
        <f t="shared" si="1732"/>
        <v>1</v>
      </c>
      <c r="KO62" s="241">
        <f t="shared" si="1732"/>
        <v>1</v>
      </c>
      <c r="KP62" s="241">
        <f t="shared" si="1732"/>
        <v>2</v>
      </c>
      <c r="KQ62" s="650">
        <f t="shared" si="1733"/>
        <v>1</v>
      </c>
      <c r="KR62" s="650">
        <f t="shared" si="1733"/>
        <v>1</v>
      </c>
      <c r="KS62" s="650">
        <f t="shared" si="1733"/>
        <v>1</v>
      </c>
      <c r="KT62" s="650">
        <f t="shared" si="1733"/>
        <v>1</v>
      </c>
      <c r="KU62" s="650">
        <f t="shared" si="1733"/>
        <v>1</v>
      </c>
      <c r="KV62" s="650">
        <f t="shared" si="1679"/>
        <v>0</v>
      </c>
      <c r="KW62" s="650">
        <f t="shared" si="1680"/>
        <v>0</v>
      </c>
      <c r="KX62" s="650">
        <f t="shared" si="1681"/>
        <v>1</v>
      </c>
      <c r="KY62" s="650">
        <f t="shared" si="1682"/>
        <v>2</v>
      </c>
      <c r="KZ62" s="650">
        <f t="shared" si="1734"/>
        <v>0</v>
      </c>
      <c r="LA62" s="650">
        <f t="shared" si="1683"/>
        <v>0</v>
      </c>
      <c r="LB62" s="650">
        <f t="shared" si="1735"/>
        <v>0</v>
      </c>
      <c r="LC62" s="742">
        <f t="shared" si="1684"/>
        <v>0</v>
      </c>
      <c r="LD62" s="742">
        <f t="shared" si="1685"/>
        <v>1</v>
      </c>
      <c r="LE62" s="742">
        <f t="shared" si="1686"/>
        <v>0</v>
      </c>
      <c r="LF62" s="742">
        <f t="shared" si="1687"/>
        <v>0</v>
      </c>
      <c r="LG62" s="742">
        <f t="shared" si="1688"/>
        <v>1</v>
      </c>
      <c r="LH62" s="742">
        <f t="shared" si="1689"/>
        <v>0</v>
      </c>
      <c r="LI62" s="742">
        <f t="shared" si="1690"/>
        <v>0</v>
      </c>
      <c r="LJ62" s="742">
        <f t="shared" si="1736"/>
        <v>0</v>
      </c>
      <c r="LK62" s="742">
        <f t="shared" si="1736"/>
        <v>2</v>
      </c>
      <c r="LL62" s="742">
        <f t="shared" si="1736"/>
        <v>3</v>
      </c>
      <c r="LM62" s="742">
        <f t="shared" si="1691"/>
        <v>1</v>
      </c>
      <c r="LN62" s="742">
        <f t="shared" si="1737"/>
        <v>1</v>
      </c>
      <c r="LO62" s="792">
        <f t="shared" si="1692"/>
        <v>2</v>
      </c>
      <c r="LP62" s="792">
        <f t="shared" si="1693"/>
        <v>1</v>
      </c>
      <c r="LQ62" s="792">
        <f t="shared" si="1694"/>
        <v>1</v>
      </c>
      <c r="LR62" s="792">
        <f t="shared" si="1695"/>
        <v>2</v>
      </c>
      <c r="LS62" s="792">
        <f t="shared" si="1696"/>
        <v>0</v>
      </c>
      <c r="LT62" s="792">
        <f t="shared" si="1738"/>
        <v>1</v>
      </c>
      <c r="LU62" s="792">
        <f t="shared" si="1697"/>
        <v>0</v>
      </c>
      <c r="LV62" s="792">
        <f t="shared" si="1698"/>
        <v>1</v>
      </c>
      <c r="LW62" s="792">
        <f t="shared" si="1699"/>
        <v>0</v>
      </c>
      <c r="LX62" s="792">
        <f t="shared" si="1700"/>
        <v>2</v>
      </c>
      <c r="LY62" s="792">
        <f t="shared" si="1701"/>
        <v>0</v>
      </c>
      <c r="LZ62" s="792">
        <f t="shared" si="1702"/>
        <v>0</v>
      </c>
      <c r="MA62" s="967">
        <f t="shared" si="1636"/>
        <v>1</v>
      </c>
      <c r="MB62" s="967">
        <f t="shared" si="1637"/>
        <v>2</v>
      </c>
      <c r="MC62" s="967">
        <f t="shared" si="1638"/>
        <v>0</v>
      </c>
      <c r="MD62" s="967">
        <f t="shared" si="1639"/>
        <v>0</v>
      </c>
      <c r="ME62" s="967">
        <f t="shared" si="1640"/>
        <v>2</v>
      </c>
      <c r="MF62" s="967">
        <f t="shared" si="1641"/>
        <v>0</v>
      </c>
      <c r="MG62" s="967">
        <f t="shared" si="1642"/>
        <v>1</v>
      </c>
      <c r="MH62" s="967">
        <f t="shared" si="1643"/>
        <v>1</v>
      </c>
      <c r="MI62" s="967">
        <f t="shared" si="1644"/>
        <v>0</v>
      </c>
      <c r="MJ62" s="967">
        <f t="shared" si="1645"/>
        <v>0</v>
      </c>
      <c r="MK62" s="967">
        <f t="shared" si="1646"/>
        <v>2</v>
      </c>
      <c r="ML62" s="967">
        <f t="shared" si="1647"/>
        <v>0</v>
      </c>
      <c r="MM62" s="989">
        <f t="shared" si="1648"/>
        <v>0</v>
      </c>
      <c r="MN62" s="989">
        <f t="shared" si="1649"/>
        <v>3</v>
      </c>
      <c r="MO62" s="989">
        <f t="shared" si="1650"/>
        <v>0</v>
      </c>
      <c r="MP62" s="989">
        <f t="shared" si="1651"/>
        <v>0</v>
      </c>
      <c r="MQ62" s="989">
        <f t="shared" si="1652"/>
        <v>1</v>
      </c>
      <c r="MR62" s="989">
        <f t="shared" si="1653"/>
        <v>0</v>
      </c>
      <c r="MS62" s="989">
        <f t="shared" si="1654"/>
        <v>2</v>
      </c>
      <c r="MT62" s="989">
        <f t="shared" si="1655"/>
        <v>0</v>
      </c>
      <c r="MU62" s="989">
        <f t="shared" si="1656"/>
        <v>0</v>
      </c>
      <c r="MV62" s="989">
        <f t="shared" si="1657"/>
        <v>2</v>
      </c>
      <c r="MW62" s="989">
        <f t="shared" si="1658"/>
        <v>0</v>
      </c>
      <c r="MX62" s="989">
        <f t="shared" si="1659"/>
        <v>0</v>
      </c>
      <c r="MY62" s="1029">
        <f t="shared" si="1721"/>
        <v>1</v>
      </c>
      <c r="MZ62" s="1029">
        <f t="shared" si="1722"/>
        <v>1</v>
      </c>
      <c r="NA62" s="1029">
        <f t="shared" si="1723"/>
        <v>0</v>
      </c>
      <c r="NB62" s="1029">
        <f t="shared" si="1724"/>
        <v>2</v>
      </c>
      <c r="NC62" s="1029">
        <f t="shared" si="1725"/>
        <v>0</v>
      </c>
      <c r="ND62" s="1029">
        <f t="shared" si="1726"/>
        <v>0</v>
      </c>
      <c r="NE62" s="1029">
        <f t="shared" si="1727"/>
        <v>2</v>
      </c>
      <c r="NF62" s="1029">
        <f t="shared" si="1728"/>
        <v>2</v>
      </c>
      <c r="NG62" s="1029">
        <f t="shared" si="1739"/>
        <v>3</v>
      </c>
      <c r="NH62" s="1029">
        <f t="shared" si="1739"/>
        <v>2</v>
      </c>
      <c r="NI62" s="1029">
        <f t="shared" si="1729"/>
        <v>2</v>
      </c>
      <c r="NJ62" s="1029">
        <f t="shared" si="1730"/>
        <v>1</v>
      </c>
      <c r="NK62" s="1116">
        <f t="shared" si="1661"/>
        <v>2</v>
      </c>
      <c r="NL62" s="1116">
        <f t="shared" si="1662"/>
        <v>2</v>
      </c>
      <c r="NM62" s="1116">
        <f t="shared" si="1663"/>
        <v>2</v>
      </c>
      <c r="NN62" s="1116">
        <f t="shared" si="1664"/>
        <v>2</v>
      </c>
      <c r="NO62" s="1116">
        <f t="shared" si="1665"/>
        <v>2</v>
      </c>
      <c r="NP62" s="1116">
        <f t="shared" si="1666"/>
        <v>1</v>
      </c>
      <c r="NQ62" s="1116">
        <f t="shared" si="1667"/>
        <v>2</v>
      </c>
      <c r="NR62" s="1116">
        <f t="shared" si="1668"/>
        <v>2</v>
      </c>
      <c r="NS62" s="1116">
        <f t="shared" si="1669"/>
        <v>2</v>
      </c>
      <c r="NT62" s="1116">
        <f t="shared" si="1670"/>
        <v>2</v>
      </c>
      <c r="NU62" s="1116">
        <f t="shared" si="1671"/>
        <v>2</v>
      </c>
      <c r="NV62" s="1116">
        <f t="shared" si="1672"/>
        <v>1</v>
      </c>
      <c r="NW62" s="1201">
        <f t="shared" si="1703"/>
        <v>2</v>
      </c>
      <c r="NX62" s="1201">
        <f t="shared" si="1704"/>
        <v>2</v>
      </c>
      <c r="NY62" s="1201">
        <f t="shared" si="1705"/>
        <v>2</v>
      </c>
      <c r="NZ62" s="1201">
        <f t="shared" si="1706"/>
        <v>2</v>
      </c>
      <c r="OA62" s="1201">
        <f t="shared" si="1707"/>
        <v>2</v>
      </c>
      <c r="OB62" s="1201">
        <f t="shared" si="1708"/>
        <v>0</v>
      </c>
      <c r="OC62" s="1201">
        <f t="shared" si="1709"/>
        <v>3</v>
      </c>
      <c r="OD62" s="1201">
        <f t="shared" si="1710"/>
        <v>2</v>
      </c>
      <c r="OE62" s="1201">
        <f t="shared" si="1711"/>
        <v>2</v>
      </c>
      <c r="OF62" s="1201">
        <f t="shared" si="1712"/>
        <v>2</v>
      </c>
      <c r="OG62" s="1201">
        <f t="shared" si="1713"/>
        <v>2</v>
      </c>
      <c r="OH62" s="1201">
        <f t="shared" si="1740"/>
        <v>2</v>
      </c>
      <c r="OI62" s="1271">
        <f t="shared" si="1741"/>
        <v>1</v>
      </c>
      <c r="OJ62" s="1271">
        <f t="shared" si="1742"/>
        <v>0</v>
      </c>
      <c r="OK62" s="1271">
        <f t="shared" si="1742"/>
        <v>0</v>
      </c>
      <c r="OL62" s="1271">
        <f t="shared" si="1742"/>
        <v>0</v>
      </c>
      <c r="OM62" s="1271">
        <f t="shared" si="1742"/>
        <v>0</v>
      </c>
      <c r="ON62" s="1271">
        <f t="shared" si="1742"/>
        <v>0</v>
      </c>
      <c r="OO62" s="1271">
        <f t="shared" si="1743"/>
        <v>0</v>
      </c>
      <c r="OP62" s="1271">
        <f t="shared" si="1743"/>
        <v>0</v>
      </c>
      <c r="OQ62" s="1271">
        <f t="shared" si="1743"/>
        <v>0</v>
      </c>
      <c r="OR62" s="1271">
        <f t="shared" si="1743"/>
        <v>0</v>
      </c>
      <c r="OS62" s="1271">
        <f t="shared" si="1743"/>
        <v>0</v>
      </c>
      <c r="OT62" s="1271">
        <f t="shared" si="1743"/>
        <v>0</v>
      </c>
    </row>
    <row r="63" spans="1:410" x14ac:dyDescent="0.3">
      <c r="A63" s="628"/>
      <c r="B63" s="727">
        <v>8.1199999999999992</v>
      </c>
      <c r="E63" s="1332" t="s">
        <v>114</v>
      </c>
      <c r="F63" s="1332"/>
      <c r="G63" s="1333"/>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04"/>
        <v>115</v>
      </c>
      <c r="AW63" s="150">
        <f t="shared" si="1505"/>
        <v>9.5833333333333339</v>
      </c>
      <c r="AX63" s="338">
        <v>0</v>
      </c>
      <c r="AY63" s="64">
        <v>5</v>
      </c>
      <c r="AZ63" s="20">
        <v>3</v>
      </c>
      <c r="BA63" s="64">
        <v>1</v>
      </c>
      <c r="BB63" s="20">
        <v>1</v>
      </c>
      <c r="BC63" s="64">
        <v>3</v>
      </c>
      <c r="BD63" s="187">
        <v>1</v>
      </c>
      <c r="BE63" s="64">
        <v>4</v>
      </c>
      <c r="BF63" s="187">
        <v>2</v>
      </c>
      <c r="BG63" s="64">
        <v>3</v>
      </c>
      <c r="BH63" s="187">
        <v>2</v>
      </c>
      <c r="BI63" s="64">
        <v>1</v>
      </c>
      <c r="BJ63" s="118">
        <f t="shared" si="1508"/>
        <v>26</v>
      </c>
      <c r="BK63" s="150">
        <f t="shared" si="1509"/>
        <v>2.1666666666666665</v>
      </c>
      <c r="BL63" s="338">
        <v>2</v>
      </c>
      <c r="BM63" s="64">
        <v>2</v>
      </c>
      <c r="BN63" s="20">
        <v>3</v>
      </c>
      <c r="BO63" s="64">
        <v>3</v>
      </c>
      <c r="BP63" s="20">
        <v>2</v>
      </c>
      <c r="BQ63" s="64">
        <v>2</v>
      </c>
      <c r="BR63" s="187">
        <v>2</v>
      </c>
      <c r="BS63" s="64">
        <v>8</v>
      </c>
      <c r="BT63" s="187">
        <v>3</v>
      </c>
      <c r="BU63" s="187">
        <v>2</v>
      </c>
      <c r="BV63" s="187">
        <v>4</v>
      </c>
      <c r="BW63" s="187">
        <v>2</v>
      </c>
      <c r="BX63" s="118">
        <f t="shared" si="1516"/>
        <v>35</v>
      </c>
      <c r="BY63" s="150">
        <f t="shared" si="1517"/>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24"/>
        <v>43</v>
      </c>
      <c r="CM63" s="150">
        <f t="shared" si="1525"/>
        <v>3.5833333333333335</v>
      </c>
      <c r="CN63" s="187">
        <v>2</v>
      </c>
      <c r="CO63" s="64">
        <v>3</v>
      </c>
      <c r="CP63" s="20">
        <v>2</v>
      </c>
      <c r="CQ63" s="64">
        <v>2</v>
      </c>
      <c r="CR63" s="841">
        <v>1</v>
      </c>
      <c r="CS63" s="842">
        <v>0</v>
      </c>
      <c r="CT63" s="843">
        <v>2</v>
      </c>
      <c r="CU63" s="842">
        <v>4</v>
      </c>
      <c r="CV63" s="925">
        <v>2</v>
      </c>
      <c r="CW63" s="926">
        <v>2</v>
      </c>
      <c r="CX63" s="925">
        <v>1</v>
      </c>
      <c r="CY63" s="927">
        <v>0</v>
      </c>
      <c r="CZ63" s="923">
        <f t="shared" si="1532"/>
        <v>21</v>
      </c>
      <c r="DA63" s="924">
        <f t="shared" si="1533"/>
        <v>1.75</v>
      </c>
      <c r="DB63" s="843">
        <v>0</v>
      </c>
      <c r="DC63" s="842">
        <v>0</v>
      </c>
      <c r="DD63" s="841">
        <v>0</v>
      </c>
      <c r="DE63" s="842">
        <v>0</v>
      </c>
      <c r="DF63" s="841">
        <v>0</v>
      </c>
      <c r="DG63" s="842">
        <v>0</v>
      </c>
      <c r="DH63" s="843">
        <v>0</v>
      </c>
      <c r="DI63" s="842">
        <v>0</v>
      </c>
      <c r="DJ63" s="843">
        <v>0</v>
      </c>
      <c r="DK63" s="842">
        <v>0</v>
      </c>
      <c r="DL63" s="843">
        <v>0</v>
      </c>
      <c r="DM63" s="842">
        <v>0</v>
      </c>
      <c r="DN63" s="923">
        <f t="shared" si="1540"/>
        <v>0</v>
      </c>
      <c r="DO63" s="924">
        <f t="shared" si="1541"/>
        <v>0</v>
      </c>
      <c r="DP63" s="925">
        <v>0</v>
      </c>
      <c r="DQ63" s="927">
        <v>0</v>
      </c>
      <c r="DR63" s="1051">
        <v>0</v>
      </c>
      <c r="DS63" s="927">
        <v>1</v>
      </c>
      <c r="DT63" s="1051">
        <v>0</v>
      </c>
      <c r="DU63" s="927">
        <v>0</v>
      </c>
      <c r="DV63" s="925">
        <v>0</v>
      </c>
      <c r="DW63" s="927">
        <v>0</v>
      </c>
      <c r="DX63" s="925">
        <v>0</v>
      </c>
      <c r="DY63" s="927">
        <v>0</v>
      </c>
      <c r="DZ63" s="925">
        <v>0</v>
      </c>
      <c r="EA63" s="927">
        <v>0</v>
      </c>
      <c r="EB63" s="923">
        <f t="shared" si="1548"/>
        <v>1</v>
      </c>
      <c r="EC63" s="924">
        <f t="shared" si="1549"/>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57"/>
        <v>0</v>
      </c>
      <c r="EQ63" s="150">
        <f t="shared" si="1558"/>
        <v>0</v>
      </c>
      <c r="ER63" s="843">
        <v>0</v>
      </c>
      <c r="ES63" s="842">
        <v>0</v>
      </c>
      <c r="ET63" s="841">
        <v>0</v>
      </c>
      <c r="EU63" s="842">
        <v>0</v>
      </c>
      <c r="EV63" s="841">
        <v>0</v>
      </c>
      <c r="EW63" s="842">
        <v>0</v>
      </c>
      <c r="EX63" s="843">
        <v>0</v>
      </c>
      <c r="EY63" s="842">
        <v>0</v>
      </c>
      <c r="EZ63" s="843">
        <v>0</v>
      </c>
      <c r="FA63" s="842">
        <v>0</v>
      </c>
      <c r="FB63" s="843">
        <v>0</v>
      </c>
      <c r="FC63" s="842">
        <v>0</v>
      </c>
      <c r="FD63" s="844">
        <f t="shared" si="1566"/>
        <v>0</v>
      </c>
      <c r="FE63" s="150">
        <f t="shared" si="1567"/>
        <v>0</v>
      </c>
      <c r="FF63" s="843">
        <v>0</v>
      </c>
      <c r="FG63" s="842">
        <v>0</v>
      </c>
      <c r="FH63" s="841">
        <v>0</v>
      </c>
      <c r="FI63" s="842">
        <v>0</v>
      </c>
      <c r="FJ63" s="841">
        <v>0</v>
      </c>
      <c r="FK63" s="842">
        <v>0</v>
      </c>
      <c r="FL63" s="843">
        <v>0</v>
      </c>
      <c r="FM63" s="842">
        <v>0</v>
      </c>
      <c r="FN63" s="843">
        <v>0</v>
      </c>
      <c r="FO63" s="842">
        <v>0</v>
      </c>
      <c r="FP63" s="843">
        <v>0</v>
      </c>
      <c r="FQ63" s="842">
        <v>0</v>
      </c>
      <c r="FR63" s="844">
        <f t="shared" si="1574"/>
        <v>0</v>
      </c>
      <c r="FS63" s="150">
        <f t="shared" si="1575"/>
        <v>0</v>
      </c>
      <c r="FT63" s="843">
        <v>0</v>
      </c>
      <c r="FU63" s="842"/>
      <c r="FV63" s="841"/>
      <c r="FW63" s="842"/>
      <c r="FX63" s="841"/>
      <c r="FY63" s="842"/>
      <c r="FZ63" s="843"/>
      <c r="GA63" s="842"/>
      <c r="GB63" s="843"/>
      <c r="GC63" s="842"/>
      <c r="GD63" s="843"/>
      <c r="GE63" s="842"/>
      <c r="GF63" s="844">
        <f t="shared" si="1577"/>
        <v>0</v>
      </c>
      <c r="GG63" s="150">
        <f t="shared" si="1578"/>
        <v>0</v>
      </c>
      <c r="GH63" s="300">
        <f t="shared" si="1579"/>
        <v>0</v>
      </c>
      <c r="GI63" s="1101">
        <v>0</v>
      </c>
      <c r="GJ63" s="300">
        <f t="shared" si="1580"/>
        <v>0</v>
      </c>
      <c r="GK63" s="1097">
        <v>0</v>
      </c>
      <c r="GL63" s="300">
        <f t="shared" si="1581"/>
        <v>0</v>
      </c>
      <c r="GM63" s="1097">
        <f t="shared" si="1582"/>
        <v>0</v>
      </c>
      <c r="GN63" s="300">
        <f t="shared" si="1583"/>
        <v>0</v>
      </c>
      <c r="GO63" s="1097">
        <f t="shared" si="1584"/>
        <v>0</v>
      </c>
      <c r="GP63" s="300">
        <f t="shared" si="1585"/>
        <v>0</v>
      </c>
      <c r="GQ63" s="1097">
        <f t="shared" si="1586"/>
        <v>0</v>
      </c>
      <c r="GR63" s="300">
        <f t="shared" si="1587"/>
        <v>0</v>
      </c>
      <c r="GS63" s="1097">
        <f t="shared" si="1588"/>
        <v>0</v>
      </c>
      <c r="GT63" s="300">
        <f t="shared" si="1589"/>
        <v>0</v>
      </c>
      <c r="GU63" s="1154">
        <f t="shared" si="1590"/>
        <v>0</v>
      </c>
      <c r="GV63" s="300">
        <f t="shared" si="1591"/>
        <v>0</v>
      </c>
      <c r="GW63" s="1097">
        <f t="shared" si="1592"/>
        <v>0</v>
      </c>
      <c r="GX63" s="300">
        <f t="shared" si="1593"/>
        <v>0</v>
      </c>
      <c r="GY63" s="1097">
        <f t="shared" si="1594"/>
        <v>0</v>
      </c>
      <c r="GZ63" s="300">
        <f t="shared" si="1595"/>
        <v>0</v>
      </c>
      <c r="HA63" s="1097">
        <f t="shared" si="1596"/>
        <v>0</v>
      </c>
      <c r="HB63" s="300">
        <f t="shared" si="1597"/>
        <v>0</v>
      </c>
      <c r="HC63" s="1097">
        <f t="shared" si="1598"/>
        <v>0</v>
      </c>
      <c r="HD63" s="300">
        <f t="shared" si="1599"/>
        <v>0</v>
      </c>
      <c r="HE63" s="1097">
        <f t="shared" si="1600"/>
        <v>0</v>
      </c>
      <c r="HF63" s="1237">
        <f t="shared" si="1601"/>
        <v>0</v>
      </c>
      <c r="HG63" s="342">
        <v>0</v>
      </c>
      <c r="HH63" s="1237">
        <f t="shared" si="1602"/>
        <v>0</v>
      </c>
      <c r="HI63" s="342">
        <v>0</v>
      </c>
      <c r="HJ63" s="1237">
        <f t="shared" si="1603"/>
        <v>0</v>
      </c>
      <c r="HK63" s="342">
        <v>0</v>
      </c>
      <c r="HL63" s="1237">
        <f t="shared" si="1604"/>
        <v>0</v>
      </c>
      <c r="HM63" s="342">
        <v>0</v>
      </c>
      <c r="HN63" s="1237">
        <f t="shared" si="1605"/>
        <v>0</v>
      </c>
      <c r="HO63" s="342">
        <v>0</v>
      </c>
      <c r="HP63" s="1237">
        <f t="shared" si="1606"/>
        <v>0</v>
      </c>
      <c r="HQ63" s="342">
        <v>0</v>
      </c>
      <c r="HR63" s="1237">
        <f t="shared" si="1607"/>
        <v>0</v>
      </c>
      <c r="HS63" s="342">
        <v>0</v>
      </c>
      <c r="HT63" s="1237">
        <f t="shared" si="1608"/>
        <v>0</v>
      </c>
      <c r="HU63" s="342">
        <v>0</v>
      </c>
      <c r="HV63" s="1237">
        <f t="shared" si="1609"/>
        <v>0</v>
      </c>
      <c r="HW63" s="342">
        <v>0</v>
      </c>
      <c r="HX63" s="1237">
        <f t="shared" si="1610"/>
        <v>0</v>
      </c>
      <c r="HY63" s="342">
        <v>0</v>
      </c>
      <c r="HZ63" s="1237">
        <f t="shared" si="1611"/>
        <v>0</v>
      </c>
      <c r="IA63" s="342">
        <v>0</v>
      </c>
      <c r="IB63" s="1237">
        <f t="shared" si="1612"/>
        <v>0</v>
      </c>
      <c r="IC63" s="342">
        <v>0</v>
      </c>
      <c r="ID63" s="1237">
        <f t="shared" si="1614"/>
        <v>0</v>
      </c>
      <c r="IE63" s="342">
        <v>0</v>
      </c>
      <c r="IF63" s="1237">
        <f t="shared" si="1615"/>
        <v>0</v>
      </c>
      <c r="IG63" s="342">
        <v>0</v>
      </c>
      <c r="IH63" s="1237">
        <f t="shared" si="1616"/>
        <v>0</v>
      </c>
      <c r="II63" s="342">
        <v>0</v>
      </c>
      <c r="IJ63" s="1237">
        <f t="shared" si="1617"/>
        <v>0</v>
      </c>
      <c r="IK63" s="342">
        <v>0</v>
      </c>
      <c r="IL63" s="1237">
        <f t="shared" si="1618"/>
        <v>0</v>
      </c>
      <c r="IM63" s="342">
        <v>0</v>
      </c>
      <c r="IN63" s="1237">
        <f t="shared" si="1619"/>
        <v>0</v>
      </c>
      <c r="IO63" s="342">
        <v>0</v>
      </c>
      <c r="IP63" s="1237">
        <f t="shared" si="1620"/>
        <v>0</v>
      </c>
      <c r="IQ63" s="342">
        <v>0</v>
      </c>
      <c r="IR63" s="1237">
        <f t="shared" si="1621"/>
        <v>0</v>
      </c>
      <c r="IS63" s="342">
        <v>0</v>
      </c>
      <c r="IT63" s="1237">
        <f t="shared" si="1622"/>
        <v>0</v>
      </c>
      <c r="IU63" s="342">
        <v>0</v>
      </c>
      <c r="IV63" s="1237">
        <f t="shared" si="1623"/>
        <v>0</v>
      </c>
      <c r="IW63" s="342">
        <v>0</v>
      </c>
      <c r="IX63" s="1237">
        <f t="shared" si="1624"/>
        <v>0</v>
      </c>
      <c r="IY63" s="342">
        <v>0</v>
      </c>
      <c r="IZ63" s="1237">
        <f t="shared" si="1625"/>
        <v>0</v>
      </c>
      <c r="JA63" s="1306">
        <v>0</v>
      </c>
      <c r="JB63" s="1237">
        <f t="shared" si="1626"/>
        <v>0</v>
      </c>
      <c r="JC63" s="898">
        <f t="shared" si="1627"/>
        <v>0</v>
      </c>
      <c r="JD63" s="110">
        <f t="shared" si="1628"/>
        <v>0</v>
      </c>
      <c r="JE63" s="100">
        <f t="shared" si="1629"/>
        <v>0</v>
      </c>
      <c r="JF63" s="1174"/>
      <c r="JG63" t="str">
        <f t="shared" si="1630"/>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31"/>
        <v>9</v>
      </c>
      <c r="JT63" s="241">
        <f t="shared" si="1731"/>
        <v>8</v>
      </c>
      <c r="JU63" s="241">
        <f t="shared" si="1731"/>
        <v>3</v>
      </c>
      <c r="JV63" s="241">
        <f t="shared" si="1731"/>
        <v>10</v>
      </c>
      <c r="JW63" s="241">
        <f t="shared" si="1731"/>
        <v>7</v>
      </c>
      <c r="JX63" s="241">
        <f t="shared" si="1731"/>
        <v>5</v>
      </c>
      <c r="JY63" s="241">
        <f t="shared" si="1731"/>
        <v>10</v>
      </c>
      <c r="JZ63" s="241">
        <f t="shared" si="1731"/>
        <v>6</v>
      </c>
      <c r="KA63" s="241">
        <f t="shared" si="1731"/>
        <v>17</v>
      </c>
      <c r="KB63" s="241">
        <f t="shared" si="1731"/>
        <v>24</v>
      </c>
      <c r="KC63" s="241">
        <f t="shared" si="1731"/>
        <v>8</v>
      </c>
      <c r="KD63" s="241">
        <f t="shared" si="1731"/>
        <v>8</v>
      </c>
      <c r="KE63" s="241">
        <f t="shared" si="1732"/>
        <v>0</v>
      </c>
      <c r="KF63" s="241">
        <f t="shared" si="1732"/>
        <v>5</v>
      </c>
      <c r="KG63" s="241">
        <f t="shared" si="1732"/>
        <v>3</v>
      </c>
      <c r="KH63" s="241">
        <f t="shared" si="1732"/>
        <v>1</v>
      </c>
      <c r="KI63" s="241">
        <f t="shared" si="1732"/>
        <v>1</v>
      </c>
      <c r="KJ63" s="241">
        <f t="shared" si="1732"/>
        <v>3</v>
      </c>
      <c r="KK63" s="241">
        <f t="shared" si="1732"/>
        <v>1</v>
      </c>
      <c r="KL63" s="241">
        <f t="shared" si="1732"/>
        <v>4</v>
      </c>
      <c r="KM63" s="241">
        <f t="shared" si="1732"/>
        <v>2</v>
      </c>
      <c r="KN63" s="241">
        <f t="shared" si="1732"/>
        <v>3</v>
      </c>
      <c r="KO63" s="241">
        <f t="shared" si="1732"/>
        <v>2</v>
      </c>
      <c r="KP63" s="241">
        <f t="shared" si="1732"/>
        <v>1</v>
      </c>
      <c r="KQ63" s="650">
        <f t="shared" si="1733"/>
        <v>2</v>
      </c>
      <c r="KR63" s="650">
        <f t="shared" si="1733"/>
        <v>2</v>
      </c>
      <c r="KS63" s="650">
        <f t="shared" si="1733"/>
        <v>3</v>
      </c>
      <c r="KT63" s="650">
        <f t="shared" si="1733"/>
        <v>3</v>
      </c>
      <c r="KU63" s="650">
        <f t="shared" si="1733"/>
        <v>2</v>
      </c>
      <c r="KV63" s="650">
        <f t="shared" si="1679"/>
        <v>2</v>
      </c>
      <c r="KW63" s="650">
        <f t="shared" si="1680"/>
        <v>2</v>
      </c>
      <c r="KX63" s="650">
        <f t="shared" si="1681"/>
        <v>8</v>
      </c>
      <c r="KY63" s="650">
        <f t="shared" si="1682"/>
        <v>3</v>
      </c>
      <c r="KZ63" s="650">
        <f t="shared" si="1734"/>
        <v>2</v>
      </c>
      <c r="LA63" s="650">
        <f t="shared" si="1683"/>
        <v>4</v>
      </c>
      <c r="LB63" s="650">
        <f t="shared" si="1735"/>
        <v>2</v>
      </c>
      <c r="LC63" s="742">
        <f t="shared" si="1684"/>
        <v>12</v>
      </c>
      <c r="LD63" s="742">
        <f t="shared" si="1685"/>
        <v>5</v>
      </c>
      <c r="LE63" s="742">
        <f t="shared" si="1686"/>
        <v>3</v>
      </c>
      <c r="LF63" s="742">
        <f t="shared" si="1687"/>
        <v>2</v>
      </c>
      <c r="LG63" s="742">
        <f t="shared" si="1688"/>
        <v>2</v>
      </c>
      <c r="LH63" s="742">
        <f t="shared" si="1689"/>
        <v>4</v>
      </c>
      <c r="LI63" s="742">
        <f t="shared" si="1690"/>
        <v>2</v>
      </c>
      <c r="LJ63" s="742">
        <f t="shared" si="1736"/>
        <v>4</v>
      </c>
      <c r="LK63" s="742">
        <f t="shared" si="1736"/>
        <v>2</v>
      </c>
      <c r="LL63" s="742">
        <f t="shared" si="1736"/>
        <v>2</v>
      </c>
      <c r="LM63" s="742">
        <f t="shared" si="1691"/>
        <v>4</v>
      </c>
      <c r="LN63" s="742">
        <f t="shared" si="1737"/>
        <v>1</v>
      </c>
      <c r="LO63" s="792">
        <f t="shared" si="1692"/>
        <v>2</v>
      </c>
      <c r="LP63" s="792">
        <f t="shared" si="1693"/>
        <v>3</v>
      </c>
      <c r="LQ63" s="792">
        <f t="shared" si="1694"/>
        <v>2</v>
      </c>
      <c r="LR63" s="792">
        <f t="shared" si="1695"/>
        <v>2</v>
      </c>
      <c r="LS63" s="792">
        <f t="shared" si="1696"/>
        <v>1</v>
      </c>
      <c r="LT63" s="792">
        <f t="shared" si="1738"/>
        <v>0</v>
      </c>
      <c r="LU63" s="792">
        <f t="shared" si="1697"/>
        <v>2</v>
      </c>
      <c r="LV63" s="792">
        <f t="shared" si="1698"/>
        <v>4</v>
      </c>
      <c r="LW63" s="792">
        <f t="shared" si="1699"/>
        <v>2</v>
      </c>
      <c r="LX63" s="792">
        <f t="shared" si="1700"/>
        <v>2</v>
      </c>
      <c r="LY63" s="792">
        <f t="shared" si="1701"/>
        <v>1</v>
      </c>
      <c r="LZ63" s="792">
        <f t="shared" si="1702"/>
        <v>0</v>
      </c>
      <c r="MA63" s="967">
        <f t="shared" si="1636"/>
        <v>0</v>
      </c>
      <c r="MB63" s="967">
        <f t="shared" si="1637"/>
        <v>0</v>
      </c>
      <c r="MC63" s="967">
        <f t="shared" si="1638"/>
        <v>0</v>
      </c>
      <c r="MD63" s="967">
        <f t="shared" si="1639"/>
        <v>0</v>
      </c>
      <c r="ME63" s="967">
        <f t="shared" si="1640"/>
        <v>0</v>
      </c>
      <c r="MF63" s="967">
        <f t="shared" si="1641"/>
        <v>0</v>
      </c>
      <c r="MG63" s="967">
        <f t="shared" si="1642"/>
        <v>0</v>
      </c>
      <c r="MH63" s="967">
        <f t="shared" si="1643"/>
        <v>0</v>
      </c>
      <c r="MI63" s="967">
        <f t="shared" si="1644"/>
        <v>0</v>
      </c>
      <c r="MJ63" s="967">
        <f t="shared" si="1645"/>
        <v>0</v>
      </c>
      <c r="MK63" s="967">
        <f t="shared" si="1646"/>
        <v>0</v>
      </c>
      <c r="ML63" s="967">
        <f t="shared" si="1647"/>
        <v>0</v>
      </c>
      <c r="MM63" s="989">
        <f t="shared" si="1648"/>
        <v>0</v>
      </c>
      <c r="MN63" s="989">
        <f t="shared" si="1649"/>
        <v>0</v>
      </c>
      <c r="MO63" s="989">
        <f t="shared" si="1650"/>
        <v>0</v>
      </c>
      <c r="MP63" s="989">
        <f t="shared" si="1651"/>
        <v>1</v>
      </c>
      <c r="MQ63" s="989">
        <f t="shared" si="1652"/>
        <v>0</v>
      </c>
      <c r="MR63" s="989">
        <f t="shared" si="1653"/>
        <v>0</v>
      </c>
      <c r="MS63" s="989">
        <f t="shared" si="1654"/>
        <v>0</v>
      </c>
      <c r="MT63" s="989">
        <f t="shared" si="1655"/>
        <v>0</v>
      </c>
      <c r="MU63" s="989">
        <f t="shared" si="1656"/>
        <v>0</v>
      </c>
      <c r="MV63" s="989">
        <f t="shared" si="1657"/>
        <v>0</v>
      </c>
      <c r="MW63" s="989">
        <f t="shared" si="1658"/>
        <v>0</v>
      </c>
      <c r="MX63" s="989">
        <f t="shared" si="1659"/>
        <v>0</v>
      </c>
      <c r="MY63" s="1029">
        <f t="shared" si="1721"/>
        <v>0</v>
      </c>
      <c r="MZ63" s="1029">
        <f t="shared" si="1722"/>
        <v>0</v>
      </c>
      <c r="NA63" s="1029">
        <f t="shared" si="1723"/>
        <v>0</v>
      </c>
      <c r="NB63" s="1029">
        <f t="shared" si="1724"/>
        <v>0</v>
      </c>
      <c r="NC63" s="1029">
        <f t="shared" si="1725"/>
        <v>0</v>
      </c>
      <c r="ND63" s="1029">
        <f t="shared" si="1726"/>
        <v>0</v>
      </c>
      <c r="NE63" s="1029">
        <f t="shared" si="1727"/>
        <v>0</v>
      </c>
      <c r="NF63" s="1029">
        <f t="shared" si="1728"/>
        <v>0</v>
      </c>
      <c r="NG63" s="1029">
        <f t="shared" si="1739"/>
        <v>0</v>
      </c>
      <c r="NH63" s="1029">
        <f t="shared" si="1739"/>
        <v>0</v>
      </c>
      <c r="NI63" s="1029">
        <f t="shared" si="1729"/>
        <v>0</v>
      </c>
      <c r="NJ63" s="1029">
        <f t="shared" si="1730"/>
        <v>0</v>
      </c>
      <c r="NK63" s="1116">
        <f t="shared" si="1661"/>
        <v>0</v>
      </c>
      <c r="NL63" s="1116">
        <f t="shared" si="1662"/>
        <v>0</v>
      </c>
      <c r="NM63" s="1116">
        <f t="shared" si="1663"/>
        <v>0</v>
      </c>
      <c r="NN63" s="1116">
        <f t="shared" si="1664"/>
        <v>0</v>
      </c>
      <c r="NO63" s="1116">
        <f t="shared" si="1665"/>
        <v>0</v>
      </c>
      <c r="NP63" s="1116">
        <f t="shared" si="1666"/>
        <v>0</v>
      </c>
      <c r="NQ63" s="1116">
        <f t="shared" si="1667"/>
        <v>0</v>
      </c>
      <c r="NR63" s="1116">
        <f t="shared" si="1668"/>
        <v>0</v>
      </c>
      <c r="NS63" s="1116">
        <f t="shared" si="1669"/>
        <v>0</v>
      </c>
      <c r="NT63" s="1116">
        <f t="shared" si="1670"/>
        <v>0</v>
      </c>
      <c r="NU63" s="1116">
        <f t="shared" si="1671"/>
        <v>0</v>
      </c>
      <c r="NV63" s="1116">
        <f t="shared" si="1672"/>
        <v>0</v>
      </c>
      <c r="NW63" s="1201">
        <f t="shared" si="1703"/>
        <v>0</v>
      </c>
      <c r="NX63" s="1201">
        <f t="shared" si="1704"/>
        <v>0</v>
      </c>
      <c r="NY63" s="1201">
        <f t="shared" si="1705"/>
        <v>0</v>
      </c>
      <c r="NZ63" s="1201">
        <f t="shared" si="1706"/>
        <v>0</v>
      </c>
      <c r="OA63" s="1201">
        <f t="shared" si="1707"/>
        <v>0</v>
      </c>
      <c r="OB63" s="1201">
        <f t="shared" si="1708"/>
        <v>0</v>
      </c>
      <c r="OC63" s="1201">
        <f t="shared" si="1709"/>
        <v>0</v>
      </c>
      <c r="OD63" s="1201">
        <f t="shared" si="1710"/>
        <v>0</v>
      </c>
      <c r="OE63" s="1201">
        <f t="shared" si="1711"/>
        <v>0</v>
      </c>
      <c r="OF63" s="1201">
        <f t="shared" si="1712"/>
        <v>0</v>
      </c>
      <c r="OG63" s="1201">
        <f t="shared" si="1713"/>
        <v>0</v>
      </c>
      <c r="OH63" s="1201">
        <f t="shared" si="1740"/>
        <v>0</v>
      </c>
      <c r="OI63" s="1271">
        <f t="shared" si="1741"/>
        <v>0</v>
      </c>
      <c r="OJ63" s="1271">
        <f t="shared" si="1742"/>
        <v>0</v>
      </c>
      <c r="OK63" s="1271">
        <f t="shared" si="1742"/>
        <v>0</v>
      </c>
      <c r="OL63" s="1271">
        <f t="shared" si="1742"/>
        <v>0</v>
      </c>
      <c r="OM63" s="1271">
        <f t="shared" si="1742"/>
        <v>0</v>
      </c>
      <c r="ON63" s="1271">
        <f t="shared" si="1742"/>
        <v>0</v>
      </c>
      <c r="OO63" s="1271">
        <f t="shared" si="1743"/>
        <v>0</v>
      </c>
      <c r="OP63" s="1271">
        <f t="shared" si="1743"/>
        <v>0</v>
      </c>
      <c r="OQ63" s="1271">
        <f t="shared" si="1743"/>
        <v>0</v>
      </c>
      <c r="OR63" s="1271">
        <f t="shared" si="1743"/>
        <v>0</v>
      </c>
      <c r="OS63" s="1271">
        <f t="shared" si="1743"/>
        <v>0</v>
      </c>
      <c r="OT63" s="1271">
        <f t="shared" si="1743"/>
        <v>0</v>
      </c>
    </row>
    <row r="64" spans="1:410" s="28" customFormat="1" x14ac:dyDescent="0.3">
      <c r="A64" s="628"/>
      <c r="B64" s="205">
        <v>8.1300000000000008</v>
      </c>
      <c r="C64" s="26"/>
      <c r="D64" s="26"/>
      <c r="E64" s="1338" t="s">
        <v>61</v>
      </c>
      <c r="F64" s="1338"/>
      <c r="G64" s="1339"/>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04"/>
        <v>1780</v>
      </c>
      <c r="AW64" s="151">
        <f t="shared" si="1505"/>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08"/>
        <v>1199</v>
      </c>
      <c r="BK64" s="151">
        <f t="shared" si="1509"/>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16"/>
        <v>2342</v>
      </c>
      <c r="BY64" s="151">
        <f t="shared" si="151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24"/>
        <v>2134</v>
      </c>
      <c r="CM64" s="151">
        <f t="shared" si="1525"/>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32"/>
        <v>2062</v>
      </c>
      <c r="DA64" s="932">
        <f t="shared" si="1533"/>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40"/>
        <v>1947</v>
      </c>
      <c r="DO64" s="932">
        <f t="shared" si="1541"/>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48"/>
        <v>1937</v>
      </c>
      <c r="EC64" s="932">
        <f t="shared" si="1549"/>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57"/>
        <v>1635</v>
      </c>
      <c r="EQ64" s="151">
        <f t="shared" si="1558"/>
        <v>136.25</v>
      </c>
      <c r="ER64" s="847">
        <v>0</v>
      </c>
      <c r="ES64" s="846">
        <v>0</v>
      </c>
      <c r="ET64" s="845">
        <v>0</v>
      </c>
      <c r="EU64" s="846">
        <v>0</v>
      </c>
      <c r="EV64" s="845">
        <v>0</v>
      </c>
      <c r="EW64" s="846">
        <v>0</v>
      </c>
      <c r="EX64" s="847">
        <v>0</v>
      </c>
      <c r="EY64" s="846">
        <v>0</v>
      </c>
      <c r="EZ64" s="847">
        <v>0</v>
      </c>
      <c r="FA64" s="846">
        <v>0</v>
      </c>
      <c r="FB64" s="847">
        <v>0</v>
      </c>
      <c r="FC64" s="846">
        <v>0</v>
      </c>
      <c r="FD64" s="1151">
        <f t="shared" si="1566"/>
        <v>0</v>
      </c>
      <c r="FE64" s="151">
        <f t="shared" si="1567"/>
        <v>0</v>
      </c>
      <c r="FF64" s="847">
        <v>0</v>
      </c>
      <c r="FG64" s="846">
        <v>0</v>
      </c>
      <c r="FH64" s="845">
        <v>0</v>
      </c>
      <c r="FI64" s="846">
        <v>0</v>
      </c>
      <c r="FJ64" s="845">
        <v>0</v>
      </c>
      <c r="FK64" s="846">
        <v>0</v>
      </c>
      <c r="FL64" s="847">
        <v>0</v>
      </c>
      <c r="FM64" s="846">
        <v>0</v>
      </c>
      <c r="FN64" s="847">
        <v>0</v>
      </c>
      <c r="FO64" s="846">
        <v>0</v>
      </c>
      <c r="FP64" s="847">
        <v>0</v>
      </c>
      <c r="FQ64" s="846">
        <v>0</v>
      </c>
      <c r="FR64" s="1151">
        <f t="shared" si="1574"/>
        <v>0</v>
      </c>
      <c r="FS64" s="151">
        <f t="shared" si="1575"/>
        <v>0</v>
      </c>
      <c r="FT64" s="847">
        <v>0</v>
      </c>
      <c r="FU64" s="846"/>
      <c r="FV64" s="845"/>
      <c r="FW64" s="846"/>
      <c r="FX64" s="845"/>
      <c r="FY64" s="846"/>
      <c r="FZ64" s="847"/>
      <c r="GA64" s="846"/>
      <c r="GB64" s="847"/>
      <c r="GC64" s="846"/>
      <c r="GD64" s="847"/>
      <c r="GE64" s="846"/>
      <c r="GF64" s="1151">
        <f t="shared" si="1577"/>
        <v>0</v>
      </c>
      <c r="GG64" s="151">
        <f t="shared" si="1578"/>
        <v>0</v>
      </c>
      <c r="GH64" s="306">
        <f t="shared" si="1579"/>
        <v>0</v>
      </c>
      <c r="GI64" s="1110">
        <v>0</v>
      </c>
      <c r="GJ64" s="306">
        <f t="shared" si="1580"/>
        <v>0</v>
      </c>
      <c r="GK64" s="1099">
        <v>0</v>
      </c>
      <c r="GL64" s="306">
        <f t="shared" si="1581"/>
        <v>0</v>
      </c>
      <c r="GM64" s="1099">
        <f t="shared" si="1582"/>
        <v>0</v>
      </c>
      <c r="GN64" s="306">
        <f t="shared" si="1583"/>
        <v>0</v>
      </c>
      <c r="GO64" s="1099">
        <f t="shared" si="1584"/>
        <v>0</v>
      </c>
      <c r="GP64" s="306">
        <f t="shared" si="1585"/>
        <v>0</v>
      </c>
      <c r="GQ64" s="1099">
        <f t="shared" si="1586"/>
        <v>0</v>
      </c>
      <c r="GR64" s="306">
        <f t="shared" si="1587"/>
        <v>0</v>
      </c>
      <c r="GS64" s="1099">
        <f t="shared" si="1588"/>
        <v>0</v>
      </c>
      <c r="GT64" s="306">
        <f t="shared" si="1589"/>
        <v>0</v>
      </c>
      <c r="GU64" s="1156">
        <f t="shared" si="1590"/>
        <v>0</v>
      </c>
      <c r="GV64" s="306">
        <f t="shared" si="1591"/>
        <v>0</v>
      </c>
      <c r="GW64" s="1099">
        <f t="shared" si="1592"/>
        <v>0</v>
      </c>
      <c r="GX64" s="306">
        <f t="shared" si="1593"/>
        <v>0</v>
      </c>
      <c r="GY64" s="1099">
        <f t="shared" si="1594"/>
        <v>0</v>
      </c>
      <c r="GZ64" s="306">
        <f t="shared" si="1595"/>
        <v>0</v>
      </c>
      <c r="HA64" s="1099">
        <f t="shared" si="1596"/>
        <v>0</v>
      </c>
      <c r="HB64" s="306">
        <f t="shared" si="1597"/>
        <v>0</v>
      </c>
      <c r="HC64" s="1099">
        <f t="shared" si="1598"/>
        <v>0</v>
      </c>
      <c r="HD64" s="306">
        <f t="shared" si="1599"/>
        <v>0</v>
      </c>
      <c r="HE64" s="1099">
        <f t="shared" si="1600"/>
        <v>0</v>
      </c>
      <c r="HF64" s="1247">
        <f t="shared" si="1601"/>
        <v>0</v>
      </c>
      <c r="HG64" s="1250">
        <v>0</v>
      </c>
      <c r="HH64" s="1247">
        <f t="shared" si="1602"/>
        <v>0</v>
      </c>
      <c r="HI64" s="1250">
        <v>0</v>
      </c>
      <c r="HJ64" s="1247">
        <f t="shared" si="1603"/>
        <v>0</v>
      </c>
      <c r="HK64" s="1250">
        <v>0</v>
      </c>
      <c r="HL64" s="1247">
        <f t="shared" si="1604"/>
        <v>0</v>
      </c>
      <c r="HM64" s="1250">
        <v>0</v>
      </c>
      <c r="HN64" s="1247">
        <f t="shared" si="1605"/>
        <v>0</v>
      </c>
      <c r="HO64" s="1250">
        <v>0</v>
      </c>
      <c r="HP64" s="1247">
        <f t="shared" si="1606"/>
        <v>0</v>
      </c>
      <c r="HQ64" s="1250">
        <v>0</v>
      </c>
      <c r="HR64" s="1247">
        <f t="shared" si="1607"/>
        <v>0</v>
      </c>
      <c r="HS64" s="1250">
        <v>0</v>
      </c>
      <c r="HT64" s="1247">
        <f t="shared" si="1608"/>
        <v>0</v>
      </c>
      <c r="HU64" s="1250">
        <v>0</v>
      </c>
      <c r="HV64" s="1247">
        <f t="shared" si="1609"/>
        <v>0</v>
      </c>
      <c r="HW64" s="1250">
        <v>0</v>
      </c>
      <c r="HX64" s="1247">
        <f t="shared" si="1610"/>
        <v>0</v>
      </c>
      <c r="HY64" s="1250">
        <v>0</v>
      </c>
      <c r="HZ64" s="1247">
        <f t="shared" si="1611"/>
        <v>0</v>
      </c>
      <c r="IA64" s="1250">
        <v>0</v>
      </c>
      <c r="IB64" s="1247">
        <f t="shared" si="1612"/>
        <v>0</v>
      </c>
      <c r="IC64" s="1250">
        <v>0</v>
      </c>
      <c r="ID64" s="1247">
        <f t="shared" si="1614"/>
        <v>0</v>
      </c>
      <c r="IE64" s="1250">
        <v>0</v>
      </c>
      <c r="IF64" s="1247">
        <f t="shared" si="1615"/>
        <v>0</v>
      </c>
      <c r="IG64" s="1250">
        <v>0</v>
      </c>
      <c r="IH64" s="1247">
        <f t="shared" si="1616"/>
        <v>0</v>
      </c>
      <c r="II64" s="1250">
        <v>0</v>
      </c>
      <c r="IJ64" s="1247">
        <f t="shared" si="1617"/>
        <v>0</v>
      </c>
      <c r="IK64" s="1250">
        <v>0</v>
      </c>
      <c r="IL64" s="1247">
        <f t="shared" si="1618"/>
        <v>0</v>
      </c>
      <c r="IM64" s="1250">
        <v>0</v>
      </c>
      <c r="IN64" s="1247">
        <f t="shared" si="1619"/>
        <v>0</v>
      </c>
      <c r="IO64" s="1250">
        <v>0</v>
      </c>
      <c r="IP64" s="1247">
        <f t="shared" si="1620"/>
        <v>0</v>
      </c>
      <c r="IQ64" s="1250">
        <v>0</v>
      </c>
      <c r="IR64" s="1247">
        <f t="shared" si="1621"/>
        <v>0</v>
      </c>
      <c r="IS64" s="1250">
        <v>0</v>
      </c>
      <c r="IT64" s="1247">
        <f t="shared" si="1622"/>
        <v>0</v>
      </c>
      <c r="IU64" s="1250">
        <v>0</v>
      </c>
      <c r="IV64" s="1247">
        <f t="shared" si="1623"/>
        <v>0</v>
      </c>
      <c r="IW64" s="1250">
        <v>0</v>
      </c>
      <c r="IX64" s="1247">
        <f t="shared" si="1624"/>
        <v>0</v>
      </c>
      <c r="IY64" s="1250">
        <v>0</v>
      </c>
      <c r="IZ64" s="1247">
        <f t="shared" si="1625"/>
        <v>0</v>
      </c>
      <c r="JA64" s="1307">
        <v>0</v>
      </c>
      <c r="JB64" s="1247">
        <f t="shared" si="1626"/>
        <v>0</v>
      </c>
      <c r="JC64" s="899">
        <f t="shared" si="1627"/>
        <v>0</v>
      </c>
      <c r="JD64" s="111">
        <f t="shared" si="1628"/>
        <v>0</v>
      </c>
      <c r="JE64" s="108">
        <f t="shared" si="1629"/>
        <v>0</v>
      </c>
      <c r="JF64" s="163"/>
      <c r="JG64" s="28" t="str">
        <f t="shared" si="1630"/>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31"/>
        <v>92</v>
      </c>
      <c r="JT64" s="249">
        <f t="shared" si="1731"/>
        <v>96</v>
      </c>
      <c r="JU64" s="249">
        <f t="shared" si="1731"/>
        <v>115</v>
      </c>
      <c r="JV64" s="249">
        <f t="shared" si="1731"/>
        <v>210</v>
      </c>
      <c r="JW64" s="249">
        <f t="shared" si="1731"/>
        <v>102</v>
      </c>
      <c r="JX64" s="249">
        <f t="shared" si="1731"/>
        <v>122</v>
      </c>
      <c r="JY64" s="249">
        <f t="shared" si="1731"/>
        <v>186</v>
      </c>
      <c r="JZ64" s="249">
        <f t="shared" si="1731"/>
        <v>216</v>
      </c>
      <c r="KA64" s="249">
        <f t="shared" si="1731"/>
        <v>180</v>
      </c>
      <c r="KB64" s="249">
        <f t="shared" si="1731"/>
        <v>183</v>
      </c>
      <c r="KC64" s="249">
        <f t="shared" si="1731"/>
        <v>189</v>
      </c>
      <c r="KD64" s="249">
        <f t="shared" si="1731"/>
        <v>89</v>
      </c>
      <c r="KE64" s="249">
        <f t="shared" si="1732"/>
        <v>88</v>
      </c>
      <c r="KF64" s="249">
        <f t="shared" si="1732"/>
        <v>159</v>
      </c>
      <c r="KG64" s="249">
        <f t="shared" si="1732"/>
        <v>71</v>
      </c>
      <c r="KH64" s="249">
        <f t="shared" si="1732"/>
        <v>83</v>
      </c>
      <c r="KI64" s="249">
        <f t="shared" si="1732"/>
        <v>37</v>
      </c>
      <c r="KJ64" s="249">
        <f t="shared" si="1732"/>
        <v>156</v>
      </c>
      <c r="KK64" s="249">
        <f t="shared" si="1732"/>
        <v>51</v>
      </c>
      <c r="KL64" s="249">
        <f t="shared" si="1732"/>
        <v>116</v>
      </c>
      <c r="KM64" s="249">
        <f t="shared" si="1732"/>
        <v>95</v>
      </c>
      <c r="KN64" s="249">
        <f t="shared" si="1732"/>
        <v>121</v>
      </c>
      <c r="KO64" s="249">
        <f t="shared" si="1732"/>
        <v>91</v>
      </c>
      <c r="KP64" s="249">
        <f t="shared" si="1732"/>
        <v>131</v>
      </c>
      <c r="KQ64" s="654">
        <f t="shared" si="1733"/>
        <v>140</v>
      </c>
      <c r="KR64" s="654">
        <f t="shared" si="1733"/>
        <v>175</v>
      </c>
      <c r="KS64" s="654">
        <f t="shared" si="1733"/>
        <v>149</v>
      </c>
      <c r="KT64" s="654">
        <f t="shared" si="1733"/>
        <v>132</v>
      </c>
      <c r="KU64" s="654">
        <f t="shared" si="1733"/>
        <v>163</v>
      </c>
      <c r="KV64" s="654">
        <f t="shared" si="1679"/>
        <v>139</v>
      </c>
      <c r="KW64" s="654">
        <f t="shared" si="1680"/>
        <v>118</v>
      </c>
      <c r="KX64" s="654">
        <f t="shared" si="1681"/>
        <v>114</v>
      </c>
      <c r="KY64" s="654">
        <f t="shared" si="1682"/>
        <v>271</v>
      </c>
      <c r="KZ64" s="654">
        <f t="shared" si="1734"/>
        <v>358</v>
      </c>
      <c r="LA64" s="654">
        <f t="shared" si="1683"/>
        <v>331</v>
      </c>
      <c r="LB64" s="654">
        <f t="shared" si="1735"/>
        <v>252</v>
      </c>
      <c r="LC64" s="746">
        <f t="shared" si="1684"/>
        <v>198</v>
      </c>
      <c r="LD64" s="746">
        <f t="shared" si="1685"/>
        <v>193</v>
      </c>
      <c r="LE64" s="746">
        <f t="shared" si="1686"/>
        <v>197</v>
      </c>
      <c r="LF64" s="746">
        <f t="shared" si="1687"/>
        <v>181</v>
      </c>
      <c r="LG64" s="746">
        <f t="shared" si="1688"/>
        <v>219</v>
      </c>
      <c r="LH64" s="746">
        <f t="shared" si="1689"/>
        <v>106</v>
      </c>
      <c r="LI64" s="746">
        <f t="shared" si="1690"/>
        <v>159</v>
      </c>
      <c r="LJ64" s="746">
        <f t="shared" si="1736"/>
        <v>175</v>
      </c>
      <c r="LK64" s="746">
        <f t="shared" si="1736"/>
        <v>240</v>
      </c>
      <c r="LL64" s="746">
        <f t="shared" si="1736"/>
        <v>165</v>
      </c>
      <c r="LM64" s="746">
        <f t="shared" si="1691"/>
        <v>157</v>
      </c>
      <c r="LN64" s="746">
        <f t="shared" si="1737"/>
        <v>144</v>
      </c>
      <c r="LO64" s="796">
        <f t="shared" si="1692"/>
        <v>216</v>
      </c>
      <c r="LP64" s="796">
        <f t="shared" si="1693"/>
        <v>220</v>
      </c>
      <c r="LQ64" s="796">
        <f t="shared" si="1694"/>
        <v>228</v>
      </c>
      <c r="LR64" s="796">
        <f t="shared" si="1695"/>
        <v>187</v>
      </c>
      <c r="LS64" s="796">
        <f t="shared" si="1696"/>
        <v>185</v>
      </c>
      <c r="LT64" s="796">
        <f t="shared" si="1738"/>
        <v>70</v>
      </c>
      <c r="LU64" s="796">
        <f t="shared" si="1697"/>
        <v>159</v>
      </c>
      <c r="LV64" s="796">
        <f t="shared" si="1698"/>
        <v>214</v>
      </c>
      <c r="LW64" s="796">
        <f t="shared" si="1699"/>
        <v>157</v>
      </c>
      <c r="LX64" s="796">
        <f t="shared" si="1700"/>
        <v>170</v>
      </c>
      <c r="LY64" s="796">
        <f t="shared" si="1701"/>
        <v>174</v>
      </c>
      <c r="LZ64" s="796">
        <f t="shared" si="1702"/>
        <v>82</v>
      </c>
      <c r="MA64" s="971">
        <f t="shared" si="1636"/>
        <v>173</v>
      </c>
      <c r="MB64" s="971">
        <f t="shared" si="1637"/>
        <v>153</v>
      </c>
      <c r="MC64" s="971">
        <f t="shared" si="1638"/>
        <v>163</v>
      </c>
      <c r="MD64" s="971">
        <f t="shared" si="1639"/>
        <v>166</v>
      </c>
      <c r="ME64" s="971">
        <f t="shared" si="1640"/>
        <v>149</v>
      </c>
      <c r="MF64" s="971">
        <f t="shared" si="1641"/>
        <v>62</v>
      </c>
      <c r="MG64" s="971">
        <f t="shared" si="1642"/>
        <v>188</v>
      </c>
      <c r="MH64" s="971">
        <f t="shared" si="1643"/>
        <v>167</v>
      </c>
      <c r="MI64" s="971">
        <f t="shared" si="1644"/>
        <v>143</v>
      </c>
      <c r="MJ64" s="971">
        <f t="shared" si="1645"/>
        <v>175</v>
      </c>
      <c r="MK64" s="971">
        <f t="shared" si="1646"/>
        <v>149</v>
      </c>
      <c r="ML64" s="971">
        <f t="shared" si="1647"/>
        <v>259</v>
      </c>
      <c r="MM64" s="993">
        <f t="shared" si="1648"/>
        <v>137</v>
      </c>
      <c r="MN64" s="993">
        <f t="shared" si="1649"/>
        <v>201</v>
      </c>
      <c r="MO64" s="993">
        <f t="shared" si="1650"/>
        <v>169</v>
      </c>
      <c r="MP64" s="993">
        <f t="shared" si="1651"/>
        <v>207</v>
      </c>
      <c r="MQ64" s="993">
        <f t="shared" si="1652"/>
        <v>129</v>
      </c>
      <c r="MR64" s="993">
        <f t="shared" si="1653"/>
        <v>54</v>
      </c>
      <c r="MS64" s="993">
        <f t="shared" si="1654"/>
        <v>168</v>
      </c>
      <c r="MT64" s="993">
        <f t="shared" si="1655"/>
        <v>165</v>
      </c>
      <c r="MU64" s="993">
        <f t="shared" si="1656"/>
        <v>163</v>
      </c>
      <c r="MV64" s="993">
        <f t="shared" si="1657"/>
        <v>230</v>
      </c>
      <c r="MW64" s="993">
        <f t="shared" si="1658"/>
        <v>240</v>
      </c>
      <c r="MX64" s="993">
        <f t="shared" si="1659"/>
        <v>74</v>
      </c>
      <c r="MY64" s="1033">
        <f t="shared" si="1721"/>
        <v>231</v>
      </c>
      <c r="MZ64" s="1033">
        <f t="shared" si="1722"/>
        <v>239</v>
      </c>
      <c r="NA64" s="1033">
        <f t="shared" si="1723"/>
        <v>183</v>
      </c>
      <c r="NB64" s="1033">
        <f t="shared" si="1724"/>
        <v>264</v>
      </c>
      <c r="NC64" s="1033">
        <f t="shared" si="1725"/>
        <v>155</v>
      </c>
      <c r="ND64" s="1033">
        <f t="shared" si="1726"/>
        <v>109</v>
      </c>
      <c r="NE64" s="1033">
        <f t="shared" si="1727"/>
        <v>200</v>
      </c>
      <c r="NF64" s="1033">
        <f t="shared" si="1728"/>
        <v>156</v>
      </c>
      <c r="NG64" s="1033">
        <f t="shared" si="1739"/>
        <v>84</v>
      </c>
      <c r="NH64" s="1033">
        <f t="shared" si="1739"/>
        <v>14</v>
      </c>
      <c r="NI64" s="1033">
        <f t="shared" si="1729"/>
        <v>0</v>
      </c>
      <c r="NJ64" s="1033">
        <f t="shared" si="1730"/>
        <v>0</v>
      </c>
      <c r="NK64" s="1120">
        <f t="shared" si="1661"/>
        <v>0</v>
      </c>
      <c r="NL64" s="1120">
        <f t="shared" si="1662"/>
        <v>0</v>
      </c>
      <c r="NM64" s="1120">
        <f t="shared" si="1663"/>
        <v>0</v>
      </c>
      <c r="NN64" s="1120">
        <f t="shared" si="1664"/>
        <v>0</v>
      </c>
      <c r="NO64" s="1120">
        <f t="shared" si="1665"/>
        <v>0</v>
      </c>
      <c r="NP64" s="1120">
        <f t="shared" si="1666"/>
        <v>0</v>
      </c>
      <c r="NQ64" s="1120">
        <f t="shared" si="1667"/>
        <v>0</v>
      </c>
      <c r="NR64" s="1120">
        <f t="shared" si="1668"/>
        <v>0</v>
      </c>
      <c r="NS64" s="1120">
        <f t="shared" si="1669"/>
        <v>0</v>
      </c>
      <c r="NT64" s="1120">
        <f t="shared" si="1670"/>
        <v>0</v>
      </c>
      <c r="NU64" s="1120">
        <f t="shared" si="1671"/>
        <v>0</v>
      </c>
      <c r="NV64" s="1120">
        <f t="shared" si="1672"/>
        <v>0</v>
      </c>
      <c r="NW64" s="1205">
        <f t="shared" si="1703"/>
        <v>0</v>
      </c>
      <c r="NX64" s="1205">
        <f t="shared" si="1704"/>
        <v>0</v>
      </c>
      <c r="NY64" s="1205">
        <f t="shared" si="1705"/>
        <v>0</v>
      </c>
      <c r="NZ64" s="1205">
        <f t="shared" si="1706"/>
        <v>0</v>
      </c>
      <c r="OA64" s="1205">
        <f t="shared" si="1707"/>
        <v>0</v>
      </c>
      <c r="OB64" s="1205">
        <f t="shared" si="1708"/>
        <v>0</v>
      </c>
      <c r="OC64" s="1205">
        <f t="shared" si="1709"/>
        <v>0</v>
      </c>
      <c r="OD64" s="1205">
        <f t="shared" si="1710"/>
        <v>0</v>
      </c>
      <c r="OE64" s="1205">
        <f t="shared" si="1711"/>
        <v>0</v>
      </c>
      <c r="OF64" s="1205">
        <f t="shared" si="1712"/>
        <v>0</v>
      </c>
      <c r="OG64" s="1205">
        <f t="shared" si="1713"/>
        <v>0</v>
      </c>
      <c r="OH64" s="1205">
        <f t="shared" si="1740"/>
        <v>0</v>
      </c>
      <c r="OI64" s="1275">
        <f t="shared" si="1741"/>
        <v>0</v>
      </c>
      <c r="OJ64" s="1275">
        <f t="shared" si="1742"/>
        <v>0</v>
      </c>
      <c r="OK64" s="1275">
        <f t="shared" si="1742"/>
        <v>0</v>
      </c>
      <c r="OL64" s="1275">
        <f t="shared" si="1742"/>
        <v>0</v>
      </c>
      <c r="OM64" s="1275">
        <f t="shared" si="1742"/>
        <v>0</v>
      </c>
      <c r="ON64" s="1275">
        <f t="shared" si="1742"/>
        <v>0</v>
      </c>
      <c r="OO64" s="1275">
        <f t="shared" si="1743"/>
        <v>0</v>
      </c>
      <c r="OP64" s="1275">
        <f t="shared" si="1743"/>
        <v>0</v>
      </c>
      <c r="OQ64" s="1275">
        <f t="shared" si="1743"/>
        <v>0</v>
      </c>
      <c r="OR64" s="1275">
        <f t="shared" si="1743"/>
        <v>0</v>
      </c>
      <c r="OS64" s="1275">
        <f t="shared" si="1743"/>
        <v>0</v>
      </c>
      <c r="OT64" s="1275">
        <f t="shared" si="1743"/>
        <v>0</v>
      </c>
    </row>
    <row r="65" spans="1:410" s="1" customFormat="1" ht="15" thickBot="1" x14ac:dyDescent="0.35">
      <c r="A65" s="629"/>
      <c r="B65" s="95">
        <v>8.14</v>
      </c>
      <c r="C65" s="3"/>
      <c r="D65" s="3"/>
      <c r="E65" s="1330" t="s">
        <v>62</v>
      </c>
      <c r="F65" s="1330"/>
      <c r="G65" s="1331"/>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04"/>
        <v>2237</v>
      </c>
      <c r="AW65" s="152">
        <f t="shared" si="1505"/>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08"/>
        <v>611</v>
      </c>
      <c r="BK65" s="152">
        <f t="shared" si="1509"/>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16"/>
        <v>574</v>
      </c>
      <c r="BY65" s="152">
        <f t="shared" si="151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24"/>
        <v>430</v>
      </c>
      <c r="CM65" s="152">
        <f t="shared" si="1525"/>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32"/>
        <v>435</v>
      </c>
      <c r="DA65" s="937">
        <f t="shared" si="1533"/>
        <v>36.25</v>
      </c>
      <c r="DB65" s="850">
        <v>12</v>
      </c>
      <c r="DC65" s="849">
        <v>30</v>
      </c>
      <c r="DD65" s="848">
        <v>29</v>
      </c>
      <c r="DE65" s="849">
        <v>25</v>
      </c>
      <c r="DF65" s="848">
        <v>33</v>
      </c>
      <c r="DG65" s="849">
        <v>4</v>
      </c>
      <c r="DH65" s="850">
        <v>27</v>
      </c>
      <c r="DI65" s="849">
        <v>7</v>
      </c>
      <c r="DJ65" s="850">
        <v>27</v>
      </c>
      <c r="DK65" s="849">
        <v>27</v>
      </c>
      <c r="DL65" s="850">
        <v>33</v>
      </c>
      <c r="DM65" s="849">
        <v>19</v>
      </c>
      <c r="DN65" s="936">
        <f t="shared" si="1540"/>
        <v>273</v>
      </c>
      <c r="DO65" s="937">
        <f t="shared" si="1541"/>
        <v>22.75</v>
      </c>
      <c r="DP65" s="933">
        <v>30</v>
      </c>
      <c r="DQ65" s="935">
        <v>38</v>
      </c>
      <c r="DR65" s="1053">
        <v>22</v>
      </c>
      <c r="DS65" s="935">
        <v>43</v>
      </c>
      <c r="DT65" s="1053">
        <v>26</v>
      </c>
      <c r="DU65" s="935">
        <v>0</v>
      </c>
      <c r="DV65" s="933">
        <v>29</v>
      </c>
      <c r="DW65" s="935">
        <v>24</v>
      </c>
      <c r="DX65" s="933">
        <v>37</v>
      </c>
      <c r="DY65" s="935">
        <v>26</v>
      </c>
      <c r="DZ65" s="933">
        <v>33</v>
      </c>
      <c r="EA65" s="935">
        <v>0</v>
      </c>
      <c r="EB65" s="936">
        <f t="shared" si="1548"/>
        <v>308</v>
      </c>
      <c r="EC65" s="937">
        <f t="shared" si="1549"/>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57"/>
        <v>846</v>
      </c>
      <c r="EQ65" s="152">
        <f t="shared" si="1558"/>
        <v>70.5</v>
      </c>
      <c r="ER65" s="850">
        <v>204</v>
      </c>
      <c r="ES65" s="849">
        <v>233</v>
      </c>
      <c r="ET65" s="848">
        <v>236</v>
      </c>
      <c r="EU65" s="849">
        <v>206</v>
      </c>
      <c r="EV65" s="848">
        <v>189</v>
      </c>
      <c r="EW65" s="849">
        <v>107</v>
      </c>
      <c r="EX65" s="850">
        <v>171</v>
      </c>
      <c r="EY65" s="849">
        <v>158</v>
      </c>
      <c r="EZ65" s="850">
        <v>166</v>
      </c>
      <c r="FA65" s="849">
        <v>204</v>
      </c>
      <c r="FB65" s="850">
        <v>202</v>
      </c>
      <c r="FC65" s="849">
        <v>134</v>
      </c>
      <c r="FD65" s="1152">
        <f t="shared" si="1566"/>
        <v>2210</v>
      </c>
      <c r="FE65" s="152">
        <f t="shared" si="1567"/>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2">
        <f t="shared" si="1574"/>
        <v>1972</v>
      </c>
      <c r="FS65" s="152">
        <f t="shared" si="1575"/>
        <v>164.33333333333334</v>
      </c>
      <c r="FT65" s="850">
        <v>205</v>
      </c>
      <c r="FU65" s="849"/>
      <c r="FV65" s="848"/>
      <c r="FW65" s="849"/>
      <c r="FX65" s="848"/>
      <c r="FY65" s="849"/>
      <c r="FZ65" s="850"/>
      <c r="GA65" s="849"/>
      <c r="GB65" s="850"/>
      <c r="GC65" s="849"/>
      <c r="GD65" s="850"/>
      <c r="GE65" s="849"/>
      <c r="GF65" s="1152">
        <f t="shared" si="1577"/>
        <v>205</v>
      </c>
      <c r="GG65" s="152">
        <f t="shared" si="1578"/>
        <v>205</v>
      </c>
      <c r="GH65" s="155">
        <f t="shared" si="1579"/>
        <v>91</v>
      </c>
      <c r="GI65" s="1109">
        <v>0</v>
      </c>
      <c r="GJ65" s="155">
        <f t="shared" si="1580"/>
        <v>29</v>
      </c>
      <c r="GK65" s="1098">
        <f>GJ65/ER65</f>
        <v>0.14215686274509803</v>
      </c>
      <c r="GL65" s="155">
        <f t="shared" si="1581"/>
        <v>3</v>
      </c>
      <c r="GM65" s="1098">
        <f t="shared" si="1582"/>
        <v>1.2875536480686695E-2</v>
      </c>
      <c r="GN65" s="155">
        <f t="shared" si="1583"/>
        <v>-30</v>
      </c>
      <c r="GO65" s="1098">
        <f t="shared" si="1584"/>
        <v>-0.1271186440677966</v>
      </c>
      <c r="GP65" s="155">
        <f t="shared" si="1585"/>
        <v>-17</v>
      </c>
      <c r="GQ65" s="1098">
        <f t="shared" si="1586"/>
        <v>-8.2524271844660199E-2</v>
      </c>
      <c r="GR65" s="155">
        <f t="shared" si="1587"/>
        <v>-82</v>
      </c>
      <c r="GS65" s="1098">
        <f t="shared" si="1588"/>
        <v>-0.43386243386243384</v>
      </c>
      <c r="GT65" s="155">
        <f t="shared" si="1589"/>
        <v>64</v>
      </c>
      <c r="GU65" s="1155">
        <f t="shared" si="1590"/>
        <v>0.59813084112149528</v>
      </c>
      <c r="GV65" s="155">
        <f t="shared" si="1591"/>
        <v>-13</v>
      </c>
      <c r="GW65" s="1098">
        <f t="shared" si="1592"/>
        <v>-7.6023391812865493E-2</v>
      </c>
      <c r="GX65" s="155">
        <f t="shared" si="1593"/>
        <v>8</v>
      </c>
      <c r="GY65" s="1098">
        <f t="shared" si="1594"/>
        <v>5.0632911392405063E-2</v>
      </c>
      <c r="GZ65" s="155">
        <f t="shared" si="1595"/>
        <v>38</v>
      </c>
      <c r="HA65" s="1098">
        <f t="shared" si="1596"/>
        <v>0.2289156626506024</v>
      </c>
      <c r="HB65" s="155">
        <f t="shared" si="1597"/>
        <v>-2</v>
      </c>
      <c r="HC65" s="1098">
        <f t="shared" si="1598"/>
        <v>-9.8039215686274508E-3</v>
      </c>
      <c r="HD65" s="155">
        <f t="shared" si="1599"/>
        <v>-68</v>
      </c>
      <c r="HE65" s="1098">
        <f t="shared" si="1600"/>
        <v>-0.33663366336633666</v>
      </c>
      <c r="HF65" s="1248">
        <f t="shared" si="1601"/>
        <v>44</v>
      </c>
      <c r="HG65" s="1251">
        <f>HF65/FC65</f>
        <v>0.32835820895522388</v>
      </c>
      <c r="HH65" s="1248">
        <f t="shared" si="1602"/>
        <v>-25</v>
      </c>
      <c r="HI65" s="1251">
        <f>HH65/FF65</f>
        <v>-0.1404494382022472</v>
      </c>
      <c r="HJ65" s="1248">
        <f t="shared" si="1603"/>
        <v>-13</v>
      </c>
      <c r="HK65" s="1251">
        <f>HJ65/FG65</f>
        <v>-8.4967320261437912E-2</v>
      </c>
      <c r="HL65" s="1248">
        <f t="shared" si="1604"/>
        <v>11</v>
      </c>
      <c r="HM65" s="1251">
        <f>HL65/FH65</f>
        <v>7.857142857142857E-2</v>
      </c>
      <c r="HN65" s="1248">
        <f t="shared" si="1605"/>
        <v>-5</v>
      </c>
      <c r="HO65" s="1251">
        <f>HN65/FI65</f>
        <v>-3.3112582781456956E-2</v>
      </c>
      <c r="HP65" s="1248">
        <f t="shared" si="1606"/>
        <v>-66</v>
      </c>
      <c r="HQ65" s="1251">
        <f>HP65/FJ65</f>
        <v>-0.45205479452054792</v>
      </c>
      <c r="HR65" s="1248">
        <f t="shared" si="1607"/>
        <v>111</v>
      </c>
      <c r="HS65" s="1251">
        <f>HR65/FK65</f>
        <v>1.3875</v>
      </c>
      <c r="HT65" s="1248">
        <f t="shared" si="1608"/>
        <v>-10</v>
      </c>
      <c r="HU65" s="1251">
        <f>HT65/FL65</f>
        <v>-5.2356020942408377E-2</v>
      </c>
      <c r="HV65" s="1248">
        <f t="shared" si="1609"/>
        <v>37</v>
      </c>
      <c r="HW65" s="1251">
        <f>HV65/FM65</f>
        <v>0.20441988950276244</v>
      </c>
      <c r="HX65" s="1248">
        <f t="shared" si="1610"/>
        <v>-25</v>
      </c>
      <c r="HY65" s="1251">
        <f>HX65/FN65</f>
        <v>-0.11467889908256881</v>
      </c>
      <c r="HZ65" s="1248">
        <f t="shared" si="1611"/>
        <v>-18</v>
      </c>
      <c r="IA65" s="1251">
        <f>HZ65/FO65</f>
        <v>-9.3264248704663211E-2</v>
      </c>
      <c r="IB65" s="1248">
        <f t="shared" si="1612"/>
        <v>-9</v>
      </c>
      <c r="IC65" s="1251">
        <f t="shared" si="1613"/>
        <v>-5.1428571428571428E-2</v>
      </c>
      <c r="ID65" s="1248">
        <f t="shared" si="1614"/>
        <v>39</v>
      </c>
      <c r="IE65" s="1251">
        <f>ID65/FQ65</f>
        <v>0.23493975903614459</v>
      </c>
      <c r="IF65" s="1248">
        <f t="shared" si="1615"/>
        <v>-205</v>
      </c>
      <c r="IG65" s="1251">
        <f>IF65/FT65</f>
        <v>-1</v>
      </c>
      <c r="IH65" s="1248">
        <f t="shared" si="1616"/>
        <v>0</v>
      </c>
      <c r="II65" s="1251" t="e">
        <f>IH65/FU65</f>
        <v>#DIV/0!</v>
      </c>
      <c r="IJ65" s="1248">
        <f t="shared" si="1617"/>
        <v>0</v>
      </c>
      <c r="IK65" s="1251" t="e">
        <f>IJ65/FV65</f>
        <v>#DIV/0!</v>
      </c>
      <c r="IL65" s="1248">
        <f t="shared" si="1618"/>
        <v>0</v>
      </c>
      <c r="IM65" s="1251" t="e">
        <f>IL65/FW65</f>
        <v>#DIV/0!</v>
      </c>
      <c r="IN65" s="1248">
        <f t="shared" si="1619"/>
        <v>0</v>
      </c>
      <c r="IO65" s="1251" t="e">
        <f>IN65/FX65</f>
        <v>#DIV/0!</v>
      </c>
      <c r="IP65" s="1248">
        <f t="shared" si="1620"/>
        <v>0</v>
      </c>
      <c r="IQ65" s="1251" t="e">
        <f>IP65/FY65</f>
        <v>#DIV/0!</v>
      </c>
      <c r="IR65" s="1248">
        <f t="shared" si="1621"/>
        <v>0</v>
      </c>
      <c r="IS65" s="1251" t="e">
        <f>IR65/FZ65</f>
        <v>#DIV/0!</v>
      </c>
      <c r="IT65" s="1248">
        <f t="shared" si="1622"/>
        <v>0</v>
      </c>
      <c r="IU65" s="1251" t="e">
        <f>IT65/GA65</f>
        <v>#DIV/0!</v>
      </c>
      <c r="IV65" s="1248">
        <f t="shared" si="1623"/>
        <v>0</v>
      </c>
      <c r="IW65" s="1251" t="e">
        <f>IV65/GB65</f>
        <v>#DIV/0!</v>
      </c>
      <c r="IX65" s="1248">
        <f t="shared" si="1624"/>
        <v>0</v>
      </c>
      <c r="IY65" s="1251" t="e">
        <f>IX65/GC65</f>
        <v>#DIV/0!</v>
      </c>
      <c r="IZ65" s="1248">
        <f t="shared" si="1625"/>
        <v>0</v>
      </c>
      <c r="JA65" s="1304" t="e">
        <f>IZ65/GD65</f>
        <v>#DIV/0!</v>
      </c>
      <c r="JB65" s="1248">
        <f t="shared" si="1626"/>
        <v>178</v>
      </c>
      <c r="JC65" s="900">
        <f t="shared" si="1627"/>
        <v>205</v>
      </c>
      <c r="JD65" s="112">
        <f t="shared" si="1628"/>
        <v>27</v>
      </c>
      <c r="JE65" s="101">
        <f t="shared" si="1629"/>
        <v>0.15168539325842698</v>
      </c>
      <c r="JF65" s="1177"/>
      <c r="JG65" s="1" t="str">
        <f t="shared" si="1630"/>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31"/>
        <v>131</v>
      </c>
      <c r="JT65" s="253">
        <f t="shared" si="1731"/>
        <v>154</v>
      </c>
      <c r="JU65" s="253">
        <f t="shared" si="1731"/>
        <v>147</v>
      </c>
      <c r="JV65" s="253">
        <f t="shared" si="1731"/>
        <v>176</v>
      </c>
      <c r="JW65" s="253">
        <f t="shared" si="1731"/>
        <v>183</v>
      </c>
      <c r="JX65" s="253">
        <f t="shared" si="1731"/>
        <v>162</v>
      </c>
      <c r="JY65" s="253">
        <f t="shared" si="1731"/>
        <v>222</v>
      </c>
      <c r="JZ65" s="253">
        <f t="shared" si="1731"/>
        <v>216</v>
      </c>
      <c r="KA65" s="253">
        <f t="shared" si="1731"/>
        <v>229</v>
      </c>
      <c r="KB65" s="253">
        <f t="shared" si="1731"/>
        <v>301</v>
      </c>
      <c r="KC65" s="253">
        <f t="shared" si="1731"/>
        <v>187</v>
      </c>
      <c r="KD65" s="253">
        <f t="shared" si="1731"/>
        <v>129</v>
      </c>
      <c r="KE65" s="253">
        <f t="shared" si="1732"/>
        <v>103</v>
      </c>
      <c r="KF65" s="253">
        <f t="shared" si="1732"/>
        <v>181</v>
      </c>
      <c r="KG65" s="253">
        <f t="shared" si="1732"/>
        <v>157</v>
      </c>
      <c r="KH65" s="253">
        <f t="shared" si="1732"/>
        <v>5</v>
      </c>
      <c r="KI65" s="253">
        <f t="shared" si="1732"/>
        <v>7</v>
      </c>
      <c r="KJ65" s="253">
        <f t="shared" si="1732"/>
        <v>50</v>
      </c>
      <c r="KK65" s="253">
        <f t="shared" si="1732"/>
        <v>9</v>
      </c>
      <c r="KL65" s="253">
        <f t="shared" si="1732"/>
        <v>26</v>
      </c>
      <c r="KM65" s="253">
        <f t="shared" si="1732"/>
        <v>23</v>
      </c>
      <c r="KN65" s="253">
        <f t="shared" si="1732"/>
        <v>17</v>
      </c>
      <c r="KO65" s="253">
        <f t="shared" si="1732"/>
        <v>18</v>
      </c>
      <c r="KP65" s="253">
        <f t="shared" si="1732"/>
        <v>15</v>
      </c>
      <c r="KQ65" s="656">
        <f t="shared" si="1733"/>
        <v>22</v>
      </c>
      <c r="KR65" s="656">
        <f t="shared" si="1733"/>
        <v>41</v>
      </c>
      <c r="KS65" s="656">
        <f t="shared" si="1733"/>
        <v>40</v>
      </c>
      <c r="KT65" s="656">
        <f t="shared" si="1733"/>
        <v>46</v>
      </c>
      <c r="KU65" s="656">
        <f t="shared" si="1733"/>
        <v>27</v>
      </c>
      <c r="KV65" s="656">
        <f t="shared" si="1679"/>
        <v>20</v>
      </c>
      <c r="KW65" s="656">
        <f t="shared" si="1680"/>
        <v>28</v>
      </c>
      <c r="KX65" s="656">
        <f t="shared" si="1681"/>
        <v>110</v>
      </c>
      <c r="KY65" s="656">
        <f t="shared" si="1682"/>
        <v>94</v>
      </c>
      <c r="KZ65" s="656">
        <f t="shared" si="1734"/>
        <v>60</v>
      </c>
      <c r="LA65" s="656">
        <f t="shared" si="1683"/>
        <v>52</v>
      </c>
      <c r="LB65" s="656">
        <f t="shared" si="1735"/>
        <v>34</v>
      </c>
      <c r="LC65" s="748">
        <f t="shared" si="1684"/>
        <v>20</v>
      </c>
      <c r="LD65" s="748">
        <f t="shared" si="1685"/>
        <v>17</v>
      </c>
      <c r="LE65" s="748">
        <f t="shared" si="1686"/>
        <v>33</v>
      </c>
      <c r="LF65" s="748">
        <f t="shared" si="1687"/>
        <v>45</v>
      </c>
      <c r="LG65" s="748">
        <f t="shared" si="1688"/>
        <v>14</v>
      </c>
      <c r="LH65" s="748">
        <f t="shared" si="1689"/>
        <v>39</v>
      </c>
      <c r="LI65" s="748">
        <f t="shared" si="1690"/>
        <v>67</v>
      </c>
      <c r="LJ65" s="748">
        <f t="shared" si="1736"/>
        <v>50</v>
      </c>
      <c r="LK65" s="748">
        <f t="shared" si="1736"/>
        <v>40</v>
      </c>
      <c r="LL65" s="748">
        <f t="shared" si="1736"/>
        <v>39</v>
      </c>
      <c r="LM65" s="748">
        <f t="shared" si="1691"/>
        <v>49</v>
      </c>
      <c r="LN65" s="748">
        <f t="shared" si="1737"/>
        <v>17</v>
      </c>
      <c r="LO65" s="798">
        <f t="shared" si="1692"/>
        <v>44</v>
      </c>
      <c r="LP65" s="798">
        <f t="shared" si="1693"/>
        <v>35</v>
      </c>
      <c r="LQ65" s="798">
        <f t="shared" si="1694"/>
        <v>39</v>
      </c>
      <c r="LR65" s="798">
        <f t="shared" si="1695"/>
        <v>38</v>
      </c>
      <c r="LS65" s="798">
        <f t="shared" si="1696"/>
        <v>21</v>
      </c>
      <c r="LT65" s="798">
        <f t="shared" si="1738"/>
        <v>31</v>
      </c>
      <c r="LU65" s="798">
        <f t="shared" si="1697"/>
        <v>67</v>
      </c>
      <c r="LV65" s="798">
        <f t="shared" si="1698"/>
        <v>50</v>
      </c>
      <c r="LW65" s="798">
        <f t="shared" si="1699"/>
        <v>25</v>
      </c>
      <c r="LX65" s="798">
        <f t="shared" si="1700"/>
        <v>39</v>
      </c>
      <c r="LY65" s="798">
        <f t="shared" si="1701"/>
        <v>22</v>
      </c>
      <c r="LZ65" s="798">
        <f t="shared" si="1702"/>
        <v>24</v>
      </c>
      <c r="MA65" s="973">
        <f t="shared" si="1636"/>
        <v>12</v>
      </c>
      <c r="MB65" s="973">
        <f t="shared" si="1637"/>
        <v>30</v>
      </c>
      <c r="MC65" s="973">
        <f t="shared" si="1638"/>
        <v>29</v>
      </c>
      <c r="MD65" s="973">
        <f t="shared" si="1639"/>
        <v>25</v>
      </c>
      <c r="ME65" s="973">
        <f t="shared" si="1640"/>
        <v>33</v>
      </c>
      <c r="MF65" s="973">
        <f t="shared" si="1641"/>
        <v>4</v>
      </c>
      <c r="MG65" s="973">
        <f t="shared" si="1642"/>
        <v>27</v>
      </c>
      <c r="MH65" s="973">
        <f t="shared" si="1643"/>
        <v>7</v>
      </c>
      <c r="MI65" s="973">
        <f t="shared" si="1644"/>
        <v>27</v>
      </c>
      <c r="MJ65" s="973">
        <f t="shared" si="1645"/>
        <v>27</v>
      </c>
      <c r="MK65" s="973">
        <f t="shared" si="1646"/>
        <v>33</v>
      </c>
      <c r="ML65" s="973">
        <f t="shared" si="1647"/>
        <v>19</v>
      </c>
      <c r="MM65" s="995">
        <f t="shared" si="1648"/>
        <v>30</v>
      </c>
      <c r="MN65" s="995">
        <f t="shared" si="1649"/>
        <v>38</v>
      </c>
      <c r="MO65" s="995">
        <f t="shared" si="1650"/>
        <v>22</v>
      </c>
      <c r="MP65" s="995">
        <f t="shared" si="1651"/>
        <v>43</v>
      </c>
      <c r="MQ65" s="995">
        <f t="shared" si="1652"/>
        <v>26</v>
      </c>
      <c r="MR65" s="995">
        <f t="shared" si="1653"/>
        <v>0</v>
      </c>
      <c r="MS65" s="995">
        <f t="shared" si="1654"/>
        <v>29</v>
      </c>
      <c r="MT65" s="995">
        <f t="shared" si="1655"/>
        <v>24</v>
      </c>
      <c r="MU65" s="995">
        <f t="shared" si="1656"/>
        <v>37</v>
      </c>
      <c r="MV65" s="995">
        <f t="shared" si="1657"/>
        <v>26</v>
      </c>
      <c r="MW65" s="995">
        <f t="shared" si="1658"/>
        <v>33</v>
      </c>
      <c r="MX65" s="995">
        <f t="shared" si="1659"/>
        <v>0</v>
      </c>
      <c r="MY65" s="1035">
        <f t="shared" si="1721"/>
        <v>76</v>
      </c>
      <c r="MZ65" s="1035">
        <f t="shared" si="1722"/>
        <v>29</v>
      </c>
      <c r="NA65" s="1035">
        <f t="shared" si="1723"/>
        <v>20</v>
      </c>
      <c r="NB65" s="1035">
        <f t="shared" si="1724"/>
        <v>50</v>
      </c>
      <c r="NC65" s="1035">
        <f t="shared" si="1725"/>
        <v>31</v>
      </c>
      <c r="ND65" s="1035">
        <f t="shared" si="1726"/>
        <v>0</v>
      </c>
      <c r="NE65" s="1035">
        <f t="shared" si="1727"/>
        <v>25</v>
      </c>
      <c r="NF65" s="1035">
        <f t="shared" si="1728"/>
        <v>19</v>
      </c>
      <c r="NG65" s="1035">
        <f t="shared" si="1739"/>
        <v>100</v>
      </c>
      <c r="NH65" s="1035">
        <f t="shared" si="1739"/>
        <v>177</v>
      </c>
      <c r="NI65" s="1035">
        <f t="shared" si="1729"/>
        <v>206</v>
      </c>
      <c r="NJ65" s="1035">
        <f t="shared" si="1730"/>
        <v>113</v>
      </c>
      <c r="NK65" s="1122">
        <f t="shared" si="1661"/>
        <v>204</v>
      </c>
      <c r="NL65" s="1122">
        <f t="shared" si="1662"/>
        <v>233</v>
      </c>
      <c r="NM65" s="1122">
        <f t="shared" si="1663"/>
        <v>236</v>
      </c>
      <c r="NN65" s="1122">
        <f t="shared" si="1664"/>
        <v>206</v>
      </c>
      <c r="NO65" s="1122">
        <f t="shared" si="1665"/>
        <v>189</v>
      </c>
      <c r="NP65" s="1122">
        <f t="shared" si="1666"/>
        <v>107</v>
      </c>
      <c r="NQ65" s="1122">
        <f t="shared" si="1667"/>
        <v>171</v>
      </c>
      <c r="NR65" s="1122">
        <f t="shared" si="1668"/>
        <v>158</v>
      </c>
      <c r="NS65" s="1122">
        <f t="shared" si="1669"/>
        <v>166</v>
      </c>
      <c r="NT65" s="1122">
        <f t="shared" si="1670"/>
        <v>204</v>
      </c>
      <c r="NU65" s="1122">
        <f t="shared" si="1671"/>
        <v>202</v>
      </c>
      <c r="NV65" s="1122">
        <f t="shared" si="1672"/>
        <v>134</v>
      </c>
      <c r="NW65" s="1207">
        <f t="shared" si="1703"/>
        <v>178</v>
      </c>
      <c r="NX65" s="1207">
        <f t="shared" si="1704"/>
        <v>153</v>
      </c>
      <c r="NY65" s="1207">
        <f t="shared" si="1705"/>
        <v>140</v>
      </c>
      <c r="NZ65" s="1207">
        <f t="shared" si="1706"/>
        <v>151</v>
      </c>
      <c r="OA65" s="1207">
        <f t="shared" si="1707"/>
        <v>146</v>
      </c>
      <c r="OB65" s="1207">
        <f t="shared" si="1708"/>
        <v>80</v>
      </c>
      <c r="OC65" s="1207">
        <f t="shared" si="1709"/>
        <v>191</v>
      </c>
      <c r="OD65" s="1207">
        <f t="shared" si="1710"/>
        <v>181</v>
      </c>
      <c r="OE65" s="1207">
        <f t="shared" si="1711"/>
        <v>218</v>
      </c>
      <c r="OF65" s="1207">
        <f t="shared" si="1712"/>
        <v>193</v>
      </c>
      <c r="OG65" s="1207">
        <f t="shared" si="1713"/>
        <v>175</v>
      </c>
      <c r="OH65" s="1207">
        <f t="shared" si="1740"/>
        <v>166</v>
      </c>
      <c r="OI65" s="1277">
        <f t="shared" si="1741"/>
        <v>205</v>
      </c>
      <c r="OJ65" s="1277">
        <f t="shared" si="1742"/>
        <v>0</v>
      </c>
      <c r="OK65" s="1277">
        <f t="shared" si="1742"/>
        <v>0</v>
      </c>
      <c r="OL65" s="1277">
        <f t="shared" si="1742"/>
        <v>0</v>
      </c>
      <c r="OM65" s="1277">
        <f t="shared" si="1742"/>
        <v>0</v>
      </c>
      <c r="ON65" s="1277">
        <f t="shared" si="1742"/>
        <v>0</v>
      </c>
      <c r="OO65" s="1277">
        <f t="shared" si="1743"/>
        <v>0</v>
      </c>
      <c r="OP65" s="1277">
        <f t="shared" si="1743"/>
        <v>0</v>
      </c>
      <c r="OQ65" s="1277">
        <f t="shared" si="1743"/>
        <v>0</v>
      </c>
      <c r="OR65" s="1277">
        <f t="shared" si="1743"/>
        <v>0</v>
      </c>
      <c r="OS65" s="1277">
        <f t="shared" si="1743"/>
        <v>0</v>
      </c>
      <c r="OT65" s="1277">
        <f t="shared" si="1743"/>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1"/>
      <c r="GJ66" s="296"/>
      <c r="GK66" s="1097"/>
      <c r="GL66" s="296"/>
      <c r="GM66" s="1097"/>
      <c r="GN66" s="296"/>
      <c r="GO66" s="1097"/>
      <c r="GP66" s="296"/>
      <c r="GQ66" s="1097"/>
      <c r="GR66" s="296"/>
      <c r="GS66" s="1097"/>
      <c r="GT66" s="296"/>
      <c r="GU66" s="1154"/>
      <c r="GV66" s="296"/>
      <c r="GW66" s="1097"/>
      <c r="GX66" s="296"/>
      <c r="GY66" s="1097"/>
      <c r="GZ66" s="296"/>
      <c r="HA66" s="1097"/>
      <c r="HB66" s="296"/>
      <c r="HC66" s="1097"/>
      <c r="HD66" s="296"/>
      <c r="HE66" s="1097"/>
      <c r="HF66" s="1232"/>
      <c r="HG66" s="342"/>
      <c r="HH66" s="1232"/>
      <c r="HI66" s="1182"/>
      <c r="HJ66" s="1232"/>
      <c r="HK66" s="342"/>
      <c r="HL66" s="1232"/>
      <c r="HM66" s="342"/>
      <c r="HN66" s="1232"/>
      <c r="HO66" s="342"/>
      <c r="HP66" s="1232"/>
      <c r="HQ66" s="342"/>
      <c r="HR66" s="1232"/>
      <c r="HS66" s="342"/>
      <c r="HT66" s="1232"/>
      <c r="HU66" s="342"/>
      <c r="HV66" s="1232"/>
      <c r="HW66" s="342"/>
      <c r="HX66" s="1232"/>
      <c r="HY66" s="342"/>
      <c r="HZ66" s="1232"/>
      <c r="IA66" s="342"/>
      <c r="IB66" s="1232"/>
      <c r="IC66" s="342"/>
      <c r="ID66" s="1232"/>
      <c r="IE66" s="342"/>
      <c r="IF66" s="1232"/>
      <c r="IG66" s="342"/>
      <c r="IH66" s="1232"/>
      <c r="II66" s="342"/>
      <c r="IJ66" s="1232"/>
      <c r="IK66" s="342"/>
      <c r="IL66" s="1232"/>
      <c r="IM66" s="342"/>
      <c r="IN66" s="1232"/>
      <c r="IO66" s="342"/>
      <c r="IP66" s="1232"/>
      <c r="IQ66" s="342"/>
      <c r="IR66" s="1232"/>
      <c r="IS66" s="342"/>
      <c r="IT66" s="1232"/>
      <c r="IU66" s="342"/>
      <c r="IV66" s="1232"/>
      <c r="IW66" s="342"/>
      <c r="IX66" s="1232"/>
      <c r="IY66" s="342"/>
      <c r="IZ66" s="1232"/>
      <c r="JA66" s="1306"/>
      <c r="JB66" s="1232"/>
      <c r="JC66" s="885"/>
      <c r="JD66" s="102"/>
      <c r="JE66" s="100"/>
      <c r="JF66" s="1174"/>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3"/>
      <c r="NL66" s="1123"/>
      <c r="NM66" s="1123"/>
      <c r="NN66" s="1123"/>
      <c r="NO66" s="1123"/>
      <c r="NP66" s="1123"/>
      <c r="NQ66" s="1123"/>
      <c r="NR66" s="1123"/>
      <c r="NS66" s="1123"/>
      <c r="NT66" s="1123"/>
      <c r="NU66" s="1123"/>
      <c r="NV66" s="1123"/>
      <c r="NW66" s="1208"/>
      <c r="NX66" s="1208"/>
      <c r="NY66" s="1208"/>
      <c r="NZ66" s="1208"/>
      <c r="OA66" s="1208"/>
      <c r="OB66" s="1208"/>
      <c r="OC66" s="1208"/>
      <c r="OD66" s="1208"/>
      <c r="OE66" s="1208"/>
      <c r="OF66" s="1208"/>
      <c r="OG66" s="1208"/>
      <c r="OH66" s="1208"/>
      <c r="OI66" s="1278"/>
      <c r="OJ66" s="1278"/>
      <c r="OK66" s="1278"/>
      <c r="OL66" s="1278"/>
      <c r="OM66" s="1278"/>
      <c r="ON66" s="1278"/>
      <c r="OO66" s="1278"/>
      <c r="OP66" s="1278"/>
      <c r="OQ66" s="1278"/>
      <c r="OR66" s="1278"/>
      <c r="OS66" s="1278"/>
      <c r="OT66" s="1278"/>
    </row>
    <row r="67" spans="1:410" s="32" customFormat="1" x14ac:dyDescent="0.3">
      <c r="A67" s="634"/>
      <c r="B67" s="50">
        <v>9.1</v>
      </c>
      <c r="C67" s="31"/>
      <c r="D67" s="31"/>
      <c r="E67" s="1349" t="s">
        <v>67</v>
      </c>
      <c r="F67" s="1349"/>
      <c r="G67" s="135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SUM(FF67:FQ67)/$FR$4</f>
        <v>0.99846666666666672</v>
      </c>
      <c r="FT67" s="554">
        <v>1</v>
      </c>
      <c r="FU67" s="67"/>
      <c r="FV67" s="16"/>
      <c r="FW67" s="67"/>
      <c r="FX67" s="16"/>
      <c r="FY67" s="67"/>
      <c r="FZ67" s="554"/>
      <c r="GA67" s="67"/>
      <c r="GB67" s="554"/>
      <c r="GC67" s="67"/>
      <c r="GD67" s="554"/>
      <c r="GE67" s="67"/>
      <c r="GF67" s="120" t="s">
        <v>29</v>
      </c>
      <c r="GG67" s="138">
        <f>SUM(FT67:GE67)/$GF$4</f>
        <v>1</v>
      </c>
      <c r="GH67" s="294">
        <f>ER67-EO67</f>
        <v>-1.0999999999999899E-3</v>
      </c>
      <c r="GI67" s="1101">
        <f>GH67/EO67</f>
        <v>-1.0999999999999899E-3</v>
      </c>
      <c r="GJ67" s="294">
        <f>ES67-ER67</f>
        <v>-8.1999999999999851E-3</v>
      </c>
      <c r="GK67" s="1097">
        <f>GJ67/ER67</f>
        <v>-8.2090299329262047E-3</v>
      </c>
      <c r="GL67" s="1072">
        <f>ET67-ES67</f>
        <v>9.299999999999975E-3</v>
      </c>
      <c r="GM67" s="1097">
        <f>IF(ISERROR(GL67/ES67),0,GL67/ES67)</f>
        <v>9.3873019077419743E-3</v>
      </c>
      <c r="GN67" s="294">
        <f>EU67-ET67</f>
        <v>0</v>
      </c>
      <c r="GO67" s="1097">
        <f>IF(ISERROR(GN67/ET67),0,GN67/ET67)</f>
        <v>0</v>
      </c>
      <c r="GP67" s="294">
        <f>EV67-EU67</f>
        <v>0</v>
      </c>
      <c r="GQ67" s="1097">
        <f>IF(ISERROR(GP67/EU67),0,GP67/EU67)</f>
        <v>0</v>
      </c>
      <c r="GR67" s="294">
        <f>EW67-EV67</f>
        <v>0</v>
      </c>
      <c r="GS67" s="1097">
        <f>IF(ISERROR(GR67/EV67),0,GR67/EV67)</f>
        <v>0</v>
      </c>
      <c r="GT67" s="294">
        <f>EX67-EW67</f>
        <v>-9.000000000000119E-4</v>
      </c>
      <c r="GU67" s="1154">
        <f>IF(ISERROR(GT67/EW67),0,GT67/EW67)</f>
        <v>-9.000000000000119E-4</v>
      </c>
      <c r="GV67" s="294">
        <f>EY67-EX67</f>
        <v>-6.1999999999999833E-3</v>
      </c>
      <c r="GW67" s="1097">
        <f>IF(ISERROR(GV67/EX67),0,GV67/EX67)</f>
        <v>-6.2055850265238547E-3</v>
      </c>
      <c r="GX67" s="1160">
        <f>EZ67-EY67</f>
        <v>-4.3999999999999595E-3</v>
      </c>
      <c r="GY67" s="1154">
        <f>IF(ISERROR(GX67/EY67),0,GX67/EY67)</f>
        <v>-4.4314633900694525E-3</v>
      </c>
      <c r="GZ67" s="294">
        <f>FA67-EZ67</f>
        <v>1.0000000000000009E-2</v>
      </c>
      <c r="HA67" s="1097">
        <f>IF(ISERROR(GZ67/EZ67),0,GZ67/EZ67)</f>
        <v>1.0116337885685391E-2</v>
      </c>
      <c r="HB67" s="294">
        <f>FB67-FA67</f>
        <v>1.4999999999999458E-3</v>
      </c>
      <c r="HC67" s="1097">
        <f>IF(ISERROR(HB67/FA67),0,HB67/FA67)</f>
        <v>1.5022533800700508E-3</v>
      </c>
      <c r="HD67" s="294">
        <f>FC67-FB67</f>
        <v>-1.0399999999999965E-2</v>
      </c>
      <c r="HE67" s="1097">
        <f>IF(ISERROR(HD67/FB67),0,HD67/FB67)</f>
        <v>-1.0399999999999965E-2</v>
      </c>
      <c r="HF67" s="1231">
        <f>FF67-FC67</f>
        <v>1.7999999999999128E-3</v>
      </c>
      <c r="HG67" s="342">
        <f>HF67/FC67</f>
        <v>1.818916734033865E-3</v>
      </c>
      <c r="HH67" s="1231">
        <f>FG67-FF67</f>
        <v>8.600000000000052E-3</v>
      </c>
      <c r="HI67" s="342">
        <f>HH67/FF67</f>
        <v>8.6746015735324321E-3</v>
      </c>
      <c r="HJ67" s="1231">
        <f>FH67-FG67</f>
        <v>-8.0000000000002292E-4</v>
      </c>
      <c r="HK67" s="342">
        <f>HJ67/FG67</f>
        <v>-8.0000000000002292E-4</v>
      </c>
      <c r="HL67" s="1256">
        <f>FI67-FH67</f>
        <v>-8.1999999999999851E-3</v>
      </c>
      <c r="HM67" s="342">
        <f>HL67/FH67</f>
        <v>-8.2065652522017463E-3</v>
      </c>
      <c r="HN67" s="1231">
        <f>FJ67-FI67</f>
        <v>9.000000000000008E-3</v>
      </c>
      <c r="HO67" s="342">
        <f>HN67/FI67</f>
        <v>9.0817356205852764E-3</v>
      </c>
      <c r="HP67" s="1231">
        <f>FK67-FJ67</f>
        <v>0</v>
      </c>
      <c r="HQ67" s="342">
        <f>HP67/FJ67</f>
        <v>0</v>
      </c>
      <c r="HR67" s="1231">
        <f>FL67-FK67</f>
        <v>0</v>
      </c>
      <c r="HS67" s="342">
        <f>HR67/FK67</f>
        <v>0</v>
      </c>
      <c r="HT67" s="1231">
        <f>FM67-FL67</f>
        <v>0</v>
      </c>
      <c r="HU67" s="342">
        <f>HT67/FL67</f>
        <v>0</v>
      </c>
      <c r="HV67" s="1231">
        <f>FN67-FM67</f>
        <v>0</v>
      </c>
      <c r="HW67" s="342">
        <f>HV67/FM67</f>
        <v>0</v>
      </c>
      <c r="HX67" s="1231">
        <f>FO67-FN67</f>
        <v>0</v>
      </c>
      <c r="HY67" s="342">
        <f>HX67/FN67</f>
        <v>0</v>
      </c>
      <c r="HZ67" s="1231">
        <f>FP67-FO67</f>
        <v>0</v>
      </c>
      <c r="IA67" s="342">
        <f>HZ67/FO67</f>
        <v>0</v>
      </c>
      <c r="IB67" s="1231">
        <f>FQ67-FP67</f>
        <v>0</v>
      </c>
      <c r="IC67" s="342">
        <f>IB67/FP67</f>
        <v>0</v>
      </c>
      <c r="ID67" s="1231">
        <f>FT67-FQ67</f>
        <v>0</v>
      </c>
      <c r="IE67" s="342">
        <f>ID67/FQ67</f>
        <v>0</v>
      </c>
      <c r="IF67" s="1231">
        <f>FU67-FT67</f>
        <v>-1</v>
      </c>
      <c r="IG67" s="342">
        <f>IF67/FT67</f>
        <v>-1</v>
      </c>
      <c r="IH67" s="1231">
        <f>FX67-FU67</f>
        <v>0</v>
      </c>
      <c r="II67" s="342" t="e">
        <f>IH67/FU67</f>
        <v>#DIV/0!</v>
      </c>
      <c r="IJ67" s="1231">
        <f>FZ67-FV67</f>
        <v>0</v>
      </c>
      <c r="IK67" s="342" t="e">
        <f>IJ67/FV67</f>
        <v>#DIV/0!</v>
      </c>
      <c r="IL67" s="1231">
        <f>FX67-FW67</f>
        <v>0</v>
      </c>
      <c r="IM67" s="342" t="e">
        <f>IL67/FW67</f>
        <v>#DIV/0!</v>
      </c>
      <c r="IN67" s="1231">
        <f>FY67-FX67</f>
        <v>0</v>
      </c>
      <c r="IO67" s="342" t="e">
        <f>IN67/FX67</f>
        <v>#DIV/0!</v>
      </c>
      <c r="IP67" s="1231">
        <f>FZ67-FY67</f>
        <v>0</v>
      </c>
      <c r="IQ67" s="342" t="e">
        <f>IP67/FY67</f>
        <v>#DIV/0!</v>
      </c>
      <c r="IR67" s="1231">
        <f>GA67-FZ67</f>
        <v>0</v>
      </c>
      <c r="IS67" s="342" t="e">
        <f>IR67/FZ67</f>
        <v>#DIV/0!</v>
      </c>
      <c r="IT67" s="1231">
        <f>GB67-GA67</f>
        <v>0</v>
      </c>
      <c r="IU67" s="342" t="e">
        <f>IT67/GA67</f>
        <v>#DIV/0!</v>
      </c>
      <c r="IV67" s="1231">
        <f>GC67-GB67</f>
        <v>0</v>
      </c>
      <c r="IW67" s="342" t="e">
        <f>IV67/GB67</f>
        <v>#DIV/0!</v>
      </c>
      <c r="IX67" s="1231">
        <f>GD67-GC67</f>
        <v>0</v>
      </c>
      <c r="IY67" s="342" t="e">
        <f>IX67/GC67</f>
        <v>#DIV/0!</v>
      </c>
      <c r="IZ67" s="1231">
        <f>GE67-GD67</f>
        <v>0</v>
      </c>
      <c r="JA67" s="1306" t="e">
        <f>IZ67/GD67</f>
        <v>#DIV/0!</v>
      </c>
      <c r="JB67" s="188">
        <f>FF67</f>
        <v>0.99139999999999995</v>
      </c>
      <c r="JC67" s="901">
        <f>FT67</f>
        <v>1</v>
      </c>
      <c r="JD67" s="1258">
        <f>(JC67-JB67)*100</f>
        <v>0.8600000000000052</v>
      </c>
      <c r="JE67" s="100">
        <f t="shared" ref="JE67:JE70" si="1744">IF(ISERROR((JD67/JB67)/100),0,(JD67/JB67)/100)</f>
        <v>8.6746015735324304E-3</v>
      </c>
      <c r="JF67" s="1174"/>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45">AJ67</f>
        <v>1</v>
      </c>
      <c r="JT67" s="245">
        <f t="shared" si="1745"/>
        <v>0.998</v>
      </c>
      <c r="JU67" s="245">
        <f t="shared" si="1745"/>
        <v>1</v>
      </c>
      <c r="JV67" s="245">
        <f t="shared" si="1745"/>
        <v>1</v>
      </c>
      <c r="JW67" s="245">
        <f t="shared" si="1745"/>
        <v>1</v>
      </c>
      <c r="JX67" s="245">
        <f t="shared" si="1745"/>
        <v>1</v>
      </c>
      <c r="JY67" s="245">
        <f t="shared" si="1745"/>
        <v>1</v>
      </c>
      <c r="JZ67" s="245">
        <f t="shared" si="1745"/>
        <v>1</v>
      </c>
      <c r="KA67" s="245">
        <f t="shared" si="1745"/>
        <v>1</v>
      </c>
      <c r="KB67" s="245">
        <f t="shared" si="1745"/>
        <v>1</v>
      </c>
      <c r="KC67" s="245">
        <f t="shared" si="1745"/>
        <v>1</v>
      </c>
      <c r="KD67" s="245">
        <f t="shared" si="1745"/>
        <v>1</v>
      </c>
      <c r="KE67" s="245">
        <f t="shared" ref="KE67:KP71" si="1746">AX67</f>
        <v>1</v>
      </c>
      <c r="KF67" s="245">
        <f t="shared" si="1746"/>
        <v>0.99739999999999995</v>
      </c>
      <c r="KG67" s="245">
        <f t="shared" si="1746"/>
        <v>1</v>
      </c>
      <c r="KH67" s="245">
        <f t="shared" si="1746"/>
        <v>1</v>
      </c>
      <c r="KI67" s="245">
        <f t="shared" si="1746"/>
        <v>1</v>
      </c>
      <c r="KJ67" s="245">
        <f t="shared" si="1746"/>
        <v>1</v>
      </c>
      <c r="KK67" s="245">
        <f t="shared" si="1746"/>
        <v>1</v>
      </c>
      <c r="KL67" s="245">
        <f t="shared" si="1746"/>
        <v>1</v>
      </c>
      <c r="KM67" s="245">
        <f t="shared" si="1746"/>
        <v>1</v>
      </c>
      <c r="KN67" s="245">
        <f t="shared" si="1746"/>
        <v>1</v>
      </c>
      <c r="KO67" s="245">
        <f t="shared" si="1746"/>
        <v>1</v>
      </c>
      <c r="KP67" s="245">
        <f t="shared" si="1746"/>
        <v>1</v>
      </c>
      <c r="KQ67" s="652">
        <f t="shared" ref="KQ67:LB71" si="1747">BL67</f>
        <v>1</v>
      </c>
      <c r="KR67" s="652">
        <f t="shared" si="1747"/>
        <v>1</v>
      </c>
      <c r="KS67" s="652">
        <f t="shared" si="1747"/>
        <v>0.99329999999999996</v>
      </c>
      <c r="KT67" s="652">
        <f t="shared" si="1747"/>
        <v>1</v>
      </c>
      <c r="KU67" s="652">
        <f t="shared" si="1747"/>
        <v>1</v>
      </c>
      <c r="KV67" s="652">
        <f t="shared" si="1747"/>
        <v>1</v>
      </c>
      <c r="KW67" s="652">
        <f t="shared" si="1747"/>
        <v>1</v>
      </c>
      <c r="KX67" s="652">
        <f t="shared" si="1747"/>
        <v>1</v>
      </c>
      <c r="KY67" s="652">
        <f t="shared" si="1747"/>
        <v>1</v>
      </c>
      <c r="KZ67" s="652">
        <f t="shared" si="1747"/>
        <v>0.99839999999999995</v>
      </c>
      <c r="LA67" s="652">
        <f t="shared" si="1747"/>
        <v>1</v>
      </c>
      <c r="LB67" s="652">
        <f t="shared" si="1747"/>
        <v>1</v>
      </c>
      <c r="LC67" s="744">
        <f t="shared" ref="LC67:LN71" si="1748">BZ67</f>
        <v>1</v>
      </c>
      <c r="LD67" s="744">
        <f t="shared" si="1748"/>
        <v>1</v>
      </c>
      <c r="LE67" s="744">
        <f t="shared" si="1748"/>
        <v>1</v>
      </c>
      <c r="LF67" s="744">
        <f t="shared" si="1748"/>
        <v>1</v>
      </c>
      <c r="LG67" s="744">
        <f t="shared" si="1748"/>
        <v>1</v>
      </c>
      <c r="LH67" s="744">
        <f t="shared" si="1748"/>
        <v>1</v>
      </c>
      <c r="LI67" s="744">
        <f t="shared" si="1748"/>
        <v>1</v>
      </c>
      <c r="LJ67" s="744">
        <f t="shared" si="1748"/>
        <v>1</v>
      </c>
      <c r="LK67" s="744">
        <f t="shared" si="1748"/>
        <v>1</v>
      </c>
      <c r="LL67" s="744">
        <f t="shared" si="1748"/>
        <v>1</v>
      </c>
      <c r="LM67" s="744">
        <f t="shared" si="1748"/>
        <v>1</v>
      </c>
      <c r="LN67" s="744">
        <f t="shared" si="1748"/>
        <v>1</v>
      </c>
      <c r="LO67" s="794">
        <f t="shared" ref="LO67:LZ71" si="1749">CN67</f>
        <v>1</v>
      </c>
      <c r="LP67" s="794">
        <f t="shared" si="1749"/>
        <v>1</v>
      </c>
      <c r="LQ67" s="794">
        <f t="shared" si="1749"/>
        <v>1</v>
      </c>
      <c r="LR67" s="794">
        <f t="shared" si="1749"/>
        <v>1</v>
      </c>
      <c r="LS67" s="794">
        <f t="shared" si="1749"/>
        <v>1</v>
      </c>
      <c r="LT67" s="794">
        <f t="shared" si="1749"/>
        <v>1</v>
      </c>
      <c r="LU67" s="794">
        <f t="shared" si="1749"/>
        <v>1</v>
      </c>
      <c r="LV67" s="794">
        <f t="shared" si="1749"/>
        <v>1</v>
      </c>
      <c r="LW67" s="794">
        <f t="shared" si="1749"/>
        <v>1</v>
      </c>
      <c r="LX67" s="794">
        <f t="shared" si="1749"/>
        <v>1</v>
      </c>
      <c r="LY67" s="794">
        <f t="shared" si="1749"/>
        <v>1</v>
      </c>
      <c r="LZ67" s="794">
        <f t="shared" si="1749"/>
        <v>1</v>
      </c>
      <c r="MA67" s="969">
        <f t="shared" ref="MA67:ML71" si="1750">DB67</f>
        <v>1</v>
      </c>
      <c r="MB67" s="969">
        <f t="shared" si="1750"/>
        <v>0.99709999999999999</v>
      </c>
      <c r="MC67" s="969">
        <f t="shared" si="1750"/>
        <v>1</v>
      </c>
      <c r="MD67" s="969">
        <f t="shared" si="1750"/>
        <v>0.99870000000000003</v>
      </c>
      <c r="ME67" s="969">
        <f t="shared" si="1750"/>
        <v>1</v>
      </c>
      <c r="MF67" s="969">
        <f t="shared" si="1750"/>
        <v>1</v>
      </c>
      <c r="MG67" s="969">
        <f t="shared" si="1750"/>
        <v>0.99999899999999997</v>
      </c>
      <c r="MH67" s="969">
        <f t="shared" si="1750"/>
        <v>1</v>
      </c>
      <c r="MI67" s="969">
        <f t="shared" si="1750"/>
        <v>0.99619999999999997</v>
      </c>
      <c r="MJ67" s="969">
        <f t="shared" si="1750"/>
        <v>1</v>
      </c>
      <c r="MK67" s="969">
        <f t="shared" si="1750"/>
        <v>1</v>
      </c>
      <c r="ML67" s="969">
        <f t="shared" si="1750"/>
        <v>1</v>
      </c>
      <c r="MM67" s="991">
        <f t="shared" ref="MM67:MX71" si="1751">DP67</f>
        <v>1</v>
      </c>
      <c r="MN67" s="991">
        <f t="shared" si="1751"/>
        <v>1</v>
      </c>
      <c r="MO67" s="991">
        <f t="shared" si="1751"/>
        <v>0.94299999999999995</v>
      </c>
      <c r="MP67" s="991">
        <f t="shared" si="1751"/>
        <v>1</v>
      </c>
      <c r="MQ67" s="991">
        <f t="shared" si="1751"/>
        <v>1</v>
      </c>
      <c r="MR67" s="991">
        <f t="shared" si="1751"/>
        <v>1</v>
      </c>
      <c r="MS67" s="991">
        <f t="shared" si="1751"/>
        <v>1</v>
      </c>
      <c r="MT67" s="991">
        <f t="shared" si="1751"/>
        <v>1</v>
      </c>
      <c r="MU67" s="991">
        <f t="shared" si="1751"/>
        <v>1</v>
      </c>
      <c r="MV67" s="991">
        <f t="shared" si="1751"/>
        <v>0.99929999999999997</v>
      </c>
      <c r="MW67" s="991">
        <f t="shared" si="1751"/>
        <v>1</v>
      </c>
      <c r="MX67" s="991">
        <f t="shared" si="1751"/>
        <v>0.99650000000000005</v>
      </c>
      <c r="MY67" s="1031">
        <f t="shared" ref="MY67:NJ71" si="1752">ED67</f>
        <v>1</v>
      </c>
      <c r="MZ67" s="1031">
        <f t="shared" si="1752"/>
        <v>1</v>
      </c>
      <c r="NA67" s="1031">
        <f t="shared" si="1752"/>
        <v>1</v>
      </c>
      <c r="NB67" s="1031">
        <f t="shared" si="1752"/>
        <v>1</v>
      </c>
      <c r="NC67" s="1031">
        <f t="shared" si="1752"/>
        <v>1</v>
      </c>
      <c r="ND67" s="1031">
        <f t="shared" si="1752"/>
        <v>1</v>
      </c>
      <c r="NE67" s="1031">
        <f t="shared" si="1752"/>
        <v>1</v>
      </c>
      <c r="NF67" s="1031">
        <f t="shared" si="1752"/>
        <v>1</v>
      </c>
      <c r="NG67" s="1031">
        <f t="shared" si="1752"/>
        <v>1</v>
      </c>
      <c r="NH67" s="1031">
        <f t="shared" si="1752"/>
        <v>0.99019999999999997</v>
      </c>
      <c r="NI67" s="1031">
        <f t="shared" si="1752"/>
        <v>0.99760000000000004</v>
      </c>
      <c r="NJ67" s="1031">
        <f t="shared" si="1752"/>
        <v>1</v>
      </c>
      <c r="NK67" s="1118">
        <f t="shared" ref="NK67:NK71" si="1753">ER67</f>
        <v>0.99890000000000001</v>
      </c>
      <c r="NL67" s="1118">
        <f t="shared" ref="NL67:NL71" si="1754">ES67</f>
        <v>0.99070000000000003</v>
      </c>
      <c r="NM67" s="1118">
        <f t="shared" ref="NM67:NM71" si="1755">ET67</f>
        <v>1</v>
      </c>
      <c r="NN67" s="1118">
        <f t="shared" ref="NN67:NN71" si="1756">EU67</f>
        <v>1</v>
      </c>
      <c r="NO67" s="1118">
        <f t="shared" ref="NO67:NO71" si="1757">EV67</f>
        <v>1</v>
      </c>
      <c r="NP67" s="1118">
        <f t="shared" ref="NP67:NP71" si="1758">EW67</f>
        <v>1</v>
      </c>
      <c r="NQ67" s="1118">
        <f t="shared" ref="NQ67:NQ71" si="1759">EX67</f>
        <v>0.99909999999999999</v>
      </c>
      <c r="NR67" s="1118">
        <f t="shared" ref="NR67:NR71" si="1760">EY67</f>
        <v>0.9929</v>
      </c>
      <c r="NS67" s="1118">
        <f t="shared" ref="NS67:NS71" si="1761">EZ67</f>
        <v>0.98850000000000005</v>
      </c>
      <c r="NT67" s="1118">
        <f t="shared" ref="NT67:NT71" si="1762">FA67</f>
        <v>0.99850000000000005</v>
      </c>
      <c r="NU67" s="1118">
        <f t="shared" ref="NU67:NU71" si="1763">FB67</f>
        <v>1</v>
      </c>
      <c r="NV67" s="1118">
        <f t="shared" ref="NV67:NV71" si="1764">FC67</f>
        <v>0.98960000000000004</v>
      </c>
      <c r="NW67" s="1203">
        <f t="shared" ref="NW67:NW71" si="1765">FF67</f>
        <v>0.99139999999999995</v>
      </c>
      <c r="NX67" s="1203">
        <f t="shared" ref="NX67:NX71" si="1766">FG67</f>
        <v>1</v>
      </c>
      <c r="NY67" s="1203">
        <f t="shared" ref="NY67:NY71" si="1767">FH67</f>
        <v>0.99919999999999998</v>
      </c>
      <c r="NZ67" s="1203">
        <f t="shared" ref="NZ67:NZ71" si="1768">FI67</f>
        <v>0.99099999999999999</v>
      </c>
      <c r="OA67" s="1203">
        <f t="shared" ref="OA67:OA71" si="1769">FJ67</f>
        <v>1</v>
      </c>
      <c r="OB67" s="1203">
        <f t="shared" ref="OB67:OB71" si="1770">FK67</f>
        <v>1</v>
      </c>
      <c r="OC67" s="1203">
        <f t="shared" ref="OC67:OC71" si="1771">FL67</f>
        <v>1</v>
      </c>
      <c r="OD67" s="1203">
        <f t="shared" ref="OD67:OD71" si="1772">FM67</f>
        <v>1</v>
      </c>
      <c r="OE67" s="1203">
        <f t="shared" ref="OE67:OE71" si="1773">FN67</f>
        <v>1</v>
      </c>
      <c r="OF67" s="1203">
        <f t="shared" ref="OF67:OF71" si="1774">FO67</f>
        <v>1</v>
      </c>
      <c r="OG67" s="1203">
        <f t="shared" ref="OG67:OG71" si="1775">FP67</f>
        <v>1</v>
      </c>
      <c r="OH67" s="1203">
        <f t="shared" ref="OH67:OH71" si="1776">FQ67</f>
        <v>1</v>
      </c>
      <c r="OI67" s="1273">
        <f t="shared" ref="OI67:OI71" si="1777">FT67</f>
        <v>1</v>
      </c>
      <c r="OJ67" s="1273">
        <f t="shared" ref="OJ67:OJ71" si="1778">FU67</f>
        <v>0</v>
      </c>
      <c r="OK67" s="1273">
        <f t="shared" ref="OK67:OK71" si="1779">FV67</f>
        <v>0</v>
      </c>
      <c r="OL67" s="1273">
        <f t="shared" ref="OL67:OL71" si="1780">FW67</f>
        <v>0</v>
      </c>
      <c r="OM67" s="1273">
        <f t="shared" ref="OM67:OM71" si="1781">FX67</f>
        <v>0</v>
      </c>
      <c r="ON67" s="1273">
        <f t="shared" ref="ON67:ON71" si="1782">FY67</f>
        <v>0</v>
      </c>
      <c r="OO67" s="1273">
        <f t="shared" ref="OO67:OO71" si="1783">FZ67</f>
        <v>0</v>
      </c>
      <c r="OP67" s="1273">
        <f t="shared" ref="OP67:OP71" si="1784">GA67</f>
        <v>0</v>
      </c>
      <c r="OQ67" s="1273">
        <f t="shared" ref="OQ67:OQ71" si="1785">GB67</f>
        <v>0</v>
      </c>
      <c r="OR67" s="1273">
        <f t="shared" ref="OR67:OR71" si="1786">GC67</f>
        <v>0</v>
      </c>
      <c r="OS67" s="1273">
        <f t="shared" ref="OS67:OS71" si="1787">GD67</f>
        <v>0</v>
      </c>
      <c r="OT67" s="1273">
        <f t="shared" ref="OT67:OT71" si="1788">GE67</f>
        <v>0</v>
      </c>
    </row>
    <row r="68" spans="1:410" s="163" customFormat="1" x14ac:dyDescent="0.3">
      <c r="A68" s="634"/>
      <c r="B68" s="69">
        <v>9.1999999999999993</v>
      </c>
      <c r="C68" s="159"/>
      <c r="D68" s="159"/>
      <c r="E68" s="1328" t="s">
        <v>68</v>
      </c>
      <c r="F68" s="1328"/>
      <c r="G68" s="132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SUM(FF68:FQ68)/$FR$4</f>
        <v>1.5333333333333334E-3</v>
      </c>
      <c r="FT68" s="555">
        <v>0</v>
      </c>
      <c r="FU68" s="161"/>
      <c r="FV68" s="160"/>
      <c r="FW68" s="161"/>
      <c r="FX68" s="160"/>
      <c r="FY68" s="161"/>
      <c r="FZ68" s="555"/>
      <c r="GA68" s="161"/>
      <c r="GB68" s="555"/>
      <c r="GC68" s="161"/>
      <c r="GD68" s="555"/>
      <c r="GE68" s="161"/>
      <c r="GF68" s="162" t="s">
        <v>29</v>
      </c>
      <c r="GG68" s="148">
        <f>SUM(FT68:GE68)/$GF$4</f>
        <v>0</v>
      </c>
      <c r="GH68" s="304">
        <f>ER68-EO68</f>
        <v>1.1000000000000001E-3</v>
      </c>
      <c r="GI68" s="1113">
        <v>0</v>
      </c>
      <c r="GJ68" s="304">
        <f>ES68-ER68</f>
        <v>8.199999999999999E-3</v>
      </c>
      <c r="GK68" s="1108">
        <v>0</v>
      </c>
      <c r="GL68" s="1073">
        <f>ET68-ES68</f>
        <v>-9.2999999999999992E-3</v>
      </c>
      <c r="GM68" s="1099">
        <f>IF(ISERROR(GL68/ES68),0,GL68/ES68)</f>
        <v>-1</v>
      </c>
      <c r="GN68" s="304">
        <f>EU68-ET68</f>
        <v>0</v>
      </c>
      <c r="GO68" s="1099">
        <f>IF(ISERROR(GN68/ET68),0,GN68/ET68)</f>
        <v>0</v>
      </c>
      <c r="GP68" s="304">
        <f>EV68-EU68</f>
        <v>0</v>
      </c>
      <c r="GQ68" s="1099">
        <f>IF(ISERROR(GP68/EU68),0,GP68/EU68)</f>
        <v>0</v>
      </c>
      <c r="GR68" s="304">
        <f>EW68-EV68</f>
        <v>0</v>
      </c>
      <c r="GS68" s="1099">
        <f>IF(ISERROR(GR68/EV68),0,GR68/EV68)</f>
        <v>0</v>
      </c>
      <c r="GT68" s="304">
        <f>EX68-EW68</f>
        <v>8.9999999999999998E-4</v>
      </c>
      <c r="GU68" s="1156">
        <f>IF(ISERROR(GT68/EW68),0,GT68/EW68)</f>
        <v>0</v>
      </c>
      <c r="GV68" s="304">
        <f>EY68-EX68</f>
        <v>6.2000000000000006E-3</v>
      </c>
      <c r="GW68" s="1099">
        <f>IF(ISERROR(GV68/EX68),0,GV68/EX68)</f>
        <v>6.8888888888888902</v>
      </c>
      <c r="GX68" s="1161">
        <f>EZ68-EY68</f>
        <v>4.3999999999999994E-3</v>
      </c>
      <c r="GY68" s="1156">
        <f>IF(ISERROR(GX68/EY68),0,GX68/EY68)</f>
        <v>0.61971830985915477</v>
      </c>
      <c r="GZ68" s="304">
        <f>FA68-EZ68</f>
        <v>-0.01</v>
      </c>
      <c r="HA68" s="1099">
        <f>IF(ISERROR(GZ68/EZ68),0,GZ68/EZ68)</f>
        <v>-0.86956521739130443</v>
      </c>
      <c r="HB68" s="304">
        <f>FB68-FA68</f>
        <v>-1.5E-3</v>
      </c>
      <c r="HC68" s="1099">
        <f>IF(ISERROR(HB68/FA68),0,HB68/FA68)</f>
        <v>-1</v>
      </c>
      <c r="HD68" s="304">
        <f>FC68-FB68</f>
        <v>1.04E-2</v>
      </c>
      <c r="HE68" s="1099">
        <f>IF(ISERROR(HD68/FB68),0,HD68/FB68)</f>
        <v>0</v>
      </c>
      <c r="HF68" s="1243">
        <f>FF68-FC68</f>
        <v>-1.7999999999999995E-3</v>
      </c>
      <c r="HG68" s="1250">
        <f>HF68/FC68</f>
        <v>-0.17307692307692304</v>
      </c>
      <c r="HH68" s="1243">
        <f>FG68-FF68</f>
        <v>-8.6E-3</v>
      </c>
      <c r="HI68" s="1250">
        <f>HH68/FF68</f>
        <v>-1</v>
      </c>
      <c r="HJ68" s="1243">
        <f>FH68-FG68</f>
        <v>8.0000000000000004E-4</v>
      </c>
      <c r="HK68" s="1250">
        <v>0</v>
      </c>
      <c r="HL68" s="1257">
        <f>FI68-FH68</f>
        <v>8.199999999999999E-3</v>
      </c>
      <c r="HM68" s="1250">
        <f>HL68/FH68</f>
        <v>10.249999999999998</v>
      </c>
      <c r="HN68" s="1243">
        <f>FJ68-FI68</f>
        <v>-8.9999999999999993E-3</v>
      </c>
      <c r="HO68" s="1250">
        <f>HN68/FI68</f>
        <v>-1</v>
      </c>
      <c r="HP68" s="1243">
        <f>FK68-FJ68</f>
        <v>0</v>
      </c>
      <c r="HQ68" s="1250">
        <v>0</v>
      </c>
      <c r="HR68" s="1243">
        <f>FL68-FK68</f>
        <v>0</v>
      </c>
      <c r="HS68" s="1250">
        <v>0</v>
      </c>
      <c r="HT68" s="1243">
        <f>FM68-FL68</f>
        <v>0</v>
      </c>
      <c r="HU68" s="1250">
        <v>0</v>
      </c>
      <c r="HV68" s="1243">
        <f>FN68-FM68</f>
        <v>0</v>
      </c>
      <c r="HW68" s="1250">
        <v>0</v>
      </c>
      <c r="HX68" s="1243">
        <f>FO68-FN68</f>
        <v>0</v>
      </c>
      <c r="HY68" s="1250">
        <v>0</v>
      </c>
      <c r="HZ68" s="1243">
        <f>FP68-FO68</f>
        <v>0</v>
      </c>
      <c r="IA68" s="1250">
        <v>0</v>
      </c>
      <c r="IB68" s="1243">
        <f>FQ68-FP68</f>
        <v>0</v>
      </c>
      <c r="IC68" s="1250">
        <v>0</v>
      </c>
      <c r="ID68" s="1243">
        <f>FT68-FQ68</f>
        <v>0</v>
      </c>
      <c r="IE68" s="1250">
        <v>0</v>
      </c>
      <c r="IF68" s="1243">
        <f>FU68-FT68</f>
        <v>0</v>
      </c>
      <c r="IG68" s="1250" t="e">
        <f>IF68/FT68</f>
        <v>#DIV/0!</v>
      </c>
      <c r="IH68" s="1243">
        <f>FX68-FU68</f>
        <v>0</v>
      </c>
      <c r="II68" s="1250">
        <v>0</v>
      </c>
      <c r="IJ68" s="1243">
        <f>FZ68-FV68</f>
        <v>0</v>
      </c>
      <c r="IK68" s="1250">
        <v>0</v>
      </c>
      <c r="IL68" s="1243">
        <f>FX68-FW68</f>
        <v>0</v>
      </c>
      <c r="IM68" s="1250">
        <v>0</v>
      </c>
      <c r="IN68" s="1243">
        <f>FY68-FX68</f>
        <v>0</v>
      </c>
      <c r="IO68" s="1250">
        <v>0</v>
      </c>
      <c r="IP68" s="1243">
        <f>FZ68-FY68</f>
        <v>0</v>
      </c>
      <c r="IQ68" s="1250">
        <v>0</v>
      </c>
      <c r="IR68" s="1243">
        <f>GA68-FZ68</f>
        <v>0</v>
      </c>
      <c r="IS68" s="1250">
        <v>0</v>
      </c>
      <c r="IT68" s="1243">
        <f>GB68-GA68</f>
        <v>0</v>
      </c>
      <c r="IU68" s="1250">
        <v>0</v>
      </c>
      <c r="IV68" s="1243">
        <f>GC68-GB68</f>
        <v>0</v>
      </c>
      <c r="IW68" s="1250">
        <v>0</v>
      </c>
      <c r="IX68" s="1243">
        <f>GD68-GC68</f>
        <v>0</v>
      </c>
      <c r="IY68" s="1250">
        <v>0</v>
      </c>
      <c r="IZ68" s="1243">
        <f>GE68-GD68</f>
        <v>0</v>
      </c>
      <c r="JA68" s="1307">
        <v>0</v>
      </c>
      <c r="JB68" s="89">
        <f>FF68</f>
        <v>8.6E-3</v>
      </c>
      <c r="JC68" s="902">
        <f>FT68</f>
        <v>0</v>
      </c>
      <c r="JD68" s="1259">
        <f>(JC68-JB68)*100</f>
        <v>-0.86</v>
      </c>
      <c r="JE68" s="108">
        <f t="shared" si="1744"/>
        <v>-1</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45"/>
        <v>0</v>
      </c>
      <c r="JT68" s="271">
        <f t="shared" si="1745"/>
        <v>2E-3</v>
      </c>
      <c r="JU68" s="271">
        <f t="shared" si="1745"/>
        <v>0</v>
      </c>
      <c r="JV68" s="271">
        <f t="shared" si="1745"/>
        <v>0</v>
      </c>
      <c r="JW68" s="271">
        <f t="shared" si="1745"/>
        <v>0</v>
      </c>
      <c r="JX68" s="271">
        <f t="shared" si="1745"/>
        <v>0</v>
      </c>
      <c r="JY68" s="271">
        <f t="shared" si="1745"/>
        <v>0</v>
      </c>
      <c r="JZ68" s="271">
        <f t="shared" si="1745"/>
        <v>0</v>
      </c>
      <c r="KA68" s="271">
        <f t="shared" si="1745"/>
        <v>0</v>
      </c>
      <c r="KB68" s="271">
        <f t="shared" si="1745"/>
        <v>0</v>
      </c>
      <c r="KC68" s="271">
        <f t="shared" si="1745"/>
        <v>0</v>
      </c>
      <c r="KD68" s="271">
        <f t="shared" si="1745"/>
        <v>0</v>
      </c>
      <c r="KE68" s="271">
        <f t="shared" si="1746"/>
        <v>0</v>
      </c>
      <c r="KF68" s="271">
        <f t="shared" si="1746"/>
        <v>2.5999999999999999E-3</v>
      </c>
      <c r="KG68" s="271">
        <f t="shared" si="1746"/>
        <v>0</v>
      </c>
      <c r="KH68" s="271">
        <f t="shared" si="1746"/>
        <v>0</v>
      </c>
      <c r="KI68" s="271">
        <f t="shared" si="1746"/>
        <v>0</v>
      </c>
      <c r="KJ68" s="271">
        <f t="shared" si="1746"/>
        <v>0</v>
      </c>
      <c r="KK68" s="271">
        <f t="shared" si="1746"/>
        <v>0</v>
      </c>
      <c r="KL68" s="271">
        <f t="shared" si="1746"/>
        <v>0</v>
      </c>
      <c r="KM68" s="271">
        <f t="shared" si="1746"/>
        <v>0</v>
      </c>
      <c r="KN68" s="271">
        <f t="shared" si="1746"/>
        <v>0</v>
      </c>
      <c r="KO68" s="271">
        <f t="shared" si="1746"/>
        <v>0</v>
      </c>
      <c r="KP68" s="271">
        <f t="shared" si="1746"/>
        <v>0</v>
      </c>
      <c r="KQ68" s="665">
        <f t="shared" si="1747"/>
        <v>0</v>
      </c>
      <c r="KR68" s="665">
        <f t="shared" si="1747"/>
        <v>0</v>
      </c>
      <c r="KS68" s="665">
        <f t="shared" si="1747"/>
        <v>6.7000000000000002E-3</v>
      </c>
      <c r="KT68" s="665">
        <f t="shared" si="1747"/>
        <v>0</v>
      </c>
      <c r="KU68" s="665">
        <f t="shared" si="1747"/>
        <v>0</v>
      </c>
      <c r="KV68" s="665">
        <f t="shared" si="1747"/>
        <v>0</v>
      </c>
      <c r="KW68" s="665">
        <f t="shared" si="1747"/>
        <v>0</v>
      </c>
      <c r="KX68" s="665">
        <f t="shared" si="1747"/>
        <v>0</v>
      </c>
      <c r="KY68" s="665">
        <f t="shared" si="1747"/>
        <v>0</v>
      </c>
      <c r="KZ68" s="665">
        <f t="shared" si="1747"/>
        <v>1.6000000000000001E-3</v>
      </c>
      <c r="LA68" s="665">
        <f t="shared" si="1747"/>
        <v>0</v>
      </c>
      <c r="LB68" s="665">
        <f t="shared" si="1747"/>
        <v>0</v>
      </c>
      <c r="LC68" s="757">
        <f t="shared" si="1748"/>
        <v>0</v>
      </c>
      <c r="LD68" s="757">
        <f t="shared" si="1748"/>
        <v>0</v>
      </c>
      <c r="LE68" s="757">
        <f t="shared" si="1748"/>
        <v>0</v>
      </c>
      <c r="LF68" s="757">
        <f t="shared" si="1748"/>
        <v>0</v>
      </c>
      <c r="LG68" s="757">
        <f t="shared" si="1748"/>
        <v>0</v>
      </c>
      <c r="LH68" s="757">
        <f t="shared" si="1748"/>
        <v>0</v>
      </c>
      <c r="LI68" s="757">
        <f t="shared" si="1748"/>
        <v>0</v>
      </c>
      <c r="LJ68" s="757">
        <f t="shared" si="1748"/>
        <v>0</v>
      </c>
      <c r="LK68" s="757">
        <f t="shared" si="1748"/>
        <v>0</v>
      </c>
      <c r="LL68" s="757">
        <f t="shared" si="1748"/>
        <v>0</v>
      </c>
      <c r="LM68" s="757">
        <f t="shared" si="1748"/>
        <v>0</v>
      </c>
      <c r="LN68" s="757">
        <f t="shared" si="1748"/>
        <v>0</v>
      </c>
      <c r="LO68" s="807">
        <f t="shared" si="1749"/>
        <v>0</v>
      </c>
      <c r="LP68" s="807">
        <f t="shared" si="1749"/>
        <v>0</v>
      </c>
      <c r="LQ68" s="807">
        <f t="shared" si="1749"/>
        <v>0</v>
      </c>
      <c r="LR68" s="807">
        <f t="shared" si="1749"/>
        <v>0</v>
      </c>
      <c r="LS68" s="807">
        <f t="shared" si="1749"/>
        <v>0</v>
      </c>
      <c r="LT68" s="807">
        <f t="shared" si="1749"/>
        <v>0</v>
      </c>
      <c r="LU68" s="807">
        <f t="shared" si="1749"/>
        <v>0</v>
      </c>
      <c r="LV68" s="807">
        <f t="shared" si="1749"/>
        <v>0</v>
      </c>
      <c r="LW68" s="807">
        <f t="shared" si="1749"/>
        <v>0</v>
      </c>
      <c r="LX68" s="807">
        <f t="shared" si="1749"/>
        <v>0</v>
      </c>
      <c r="LY68" s="807">
        <f t="shared" si="1749"/>
        <v>0</v>
      </c>
      <c r="LZ68" s="807">
        <f t="shared" si="1749"/>
        <v>0</v>
      </c>
      <c r="MA68" s="982">
        <f t="shared" si="1750"/>
        <v>0</v>
      </c>
      <c r="MB68" s="982">
        <f t="shared" si="1750"/>
        <v>2.8999999999999998E-3</v>
      </c>
      <c r="MC68" s="982">
        <f t="shared" si="1750"/>
        <v>0</v>
      </c>
      <c r="MD68" s="982">
        <f t="shared" si="1750"/>
        <v>1.2999999999999999E-3</v>
      </c>
      <c r="ME68" s="982">
        <f t="shared" si="1750"/>
        <v>0</v>
      </c>
      <c r="MF68" s="982">
        <f t="shared" si="1750"/>
        <v>0</v>
      </c>
      <c r="MG68" s="982">
        <f t="shared" si="1750"/>
        <v>1.0000000000000001E-5</v>
      </c>
      <c r="MH68" s="982">
        <f t="shared" si="1750"/>
        <v>0</v>
      </c>
      <c r="MI68" s="982">
        <f t="shared" si="1750"/>
        <v>3.8E-3</v>
      </c>
      <c r="MJ68" s="982">
        <f t="shared" si="1750"/>
        <v>0</v>
      </c>
      <c r="MK68" s="982">
        <f t="shared" si="1750"/>
        <v>0</v>
      </c>
      <c r="ML68" s="982">
        <f t="shared" si="1750"/>
        <v>0</v>
      </c>
      <c r="MM68" s="1004">
        <f t="shared" si="1751"/>
        <v>0</v>
      </c>
      <c r="MN68" s="1004">
        <f t="shared" si="1751"/>
        <v>0</v>
      </c>
      <c r="MO68" s="1004">
        <f t="shared" si="1751"/>
        <v>5.7000000000000002E-2</v>
      </c>
      <c r="MP68" s="1004">
        <f t="shared" si="1751"/>
        <v>0</v>
      </c>
      <c r="MQ68" s="1004">
        <f t="shared" si="1751"/>
        <v>0</v>
      </c>
      <c r="MR68" s="1004">
        <f t="shared" si="1751"/>
        <v>0</v>
      </c>
      <c r="MS68" s="1004">
        <f t="shared" si="1751"/>
        <v>0</v>
      </c>
      <c r="MT68" s="1004">
        <f t="shared" si="1751"/>
        <v>0</v>
      </c>
      <c r="MU68" s="1004">
        <f t="shared" si="1751"/>
        <v>0</v>
      </c>
      <c r="MV68" s="1004">
        <f t="shared" si="1751"/>
        <v>6.9999999999999999E-4</v>
      </c>
      <c r="MW68" s="1004">
        <f t="shared" si="1751"/>
        <v>0</v>
      </c>
      <c r="MX68" s="1004">
        <f t="shared" si="1751"/>
        <v>3.5000000000000001E-3</v>
      </c>
      <c r="MY68" s="1044">
        <f t="shared" si="1752"/>
        <v>0</v>
      </c>
      <c r="MZ68" s="1044">
        <f t="shared" si="1752"/>
        <v>0</v>
      </c>
      <c r="NA68" s="1044">
        <f t="shared" si="1752"/>
        <v>0</v>
      </c>
      <c r="NB68" s="1044">
        <f t="shared" si="1752"/>
        <v>0</v>
      </c>
      <c r="NC68" s="1044">
        <f t="shared" si="1752"/>
        <v>0</v>
      </c>
      <c r="ND68" s="1044">
        <f t="shared" si="1752"/>
        <v>0</v>
      </c>
      <c r="NE68" s="1044">
        <f t="shared" si="1752"/>
        <v>0</v>
      </c>
      <c r="NF68" s="1044">
        <f t="shared" si="1752"/>
        <v>0</v>
      </c>
      <c r="NG68" s="1044">
        <f t="shared" si="1752"/>
        <v>0</v>
      </c>
      <c r="NH68" s="1044">
        <f t="shared" si="1752"/>
        <v>9.7999999999999997E-3</v>
      </c>
      <c r="NI68" s="1044">
        <f t="shared" si="1752"/>
        <v>2.3999999999999998E-3</v>
      </c>
      <c r="NJ68" s="1044">
        <f t="shared" si="1752"/>
        <v>0</v>
      </c>
      <c r="NK68" s="1131">
        <f t="shared" si="1753"/>
        <v>1.1000000000000001E-3</v>
      </c>
      <c r="NL68" s="1131">
        <f t="shared" si="1754"/>
        <v>9.2999999999999992E-3</v>
      </c>
      <c r="NM68" s="1131">
        <f t="shared" si="1755"/>
        <v>0</v>
      </c>
      <c r="NN68" s="1131">
        <f t="shared" si="1756"/>
        <v>0</v>
      </c>
      <c r="NO68" s="1131">
        <f t="shared" si="1757"/>
        <v>0</v>
      </c>
      <c r="NP68" s="1131">
        <f t="shared" si="1758"/>
        <v>0</v>
      </c>
      <c r="NQ68" s="1131">
        <f t="shared" si="1759"/>
        <v>8.9999999999999998E-4</v>
      </c>
      <c r="NR68" s="1131">
        <f t="shared" si="1760"/>
        <v>7.1000000000000004E-3</v>
      </c>
      <c r="NS68" s="1131">
        <f t="shared" si="1761"/>
        <v>1.15E-2</v>
      </c>
      <c r="NT68" s="1131">
        <f t="shared" si="1762"/>
        <v>1.5E-3</v>
      </c>
      <c r="NU68" s="1131">
        <f t="shared" si="1763"/>
        <v>0</v>
      </c>
      <c r="NV68" s="1131">
        <f t="shared" si="1764"/>
        <v>1.04E-2</v>
      </c>
      <c r="NW68" s="1216">
        <f t="shared" si="1765"/>
        <v>8.6E-3</v>
      </c>
      <c r="NX68" s="1216">
        <f t="shared" si="1766"/>
        <v>0</v>
      </c>
      <c r="NY68" s="1216">
        <f t="shared" si="1767"/>
        <v>8.0000000000000004E-4</v>
      </c>
      <c r="NZ68" s="1216">
        <f t="shared" si="1768"/>
        <v>8.9999999999999993E-3</v>
      </c>
      <c r="OA68" s="1216">
        <f t="shared" si="1769"/>
        <v>0</v>
      </c>
      <c r="OB68" s="1216">
        <f t="shared" si="1770"/>
        <v>0</v>
      </c>
      <c r="OC68" s="1216">
        <f t="shared" si="1771"/>
        <v>0</v>
      </c>
      <c r="OD68" s="1216">
        <f t="shared" si="1772"/>
        <v>0</v>
      </c>
      <c r="OE68" s="1216">
        <f t="shared" si="1773"/>
        <v>0</v>
      </c>
      <c r="OF68" s="1216">
        <f t="shared" si="1774"/>
        <v>0</v>
      </c>
      <c r="OG68" s="1216">
        <f t="shared" si="1775"/>
        <v>0</v>
      </c>
      <c r="OH68" s="1216">
        <f t="shared" si="1776"/>
        <v>0</v>
      </c>
      <c r="OI68" s="1286">
        <f t="shared" si="1777"/>
        <v>0</v>
      </c>
      <c r="OJ68" s="1286">
        <f t="shared" si="1778"/>
        <v>0</v>
      </c>
      <c r="OK68" s="1286">
        <f t="shared" si="1779"/>
        <v>0</v>
      </c>
      <c r="OL68" s="1286">
        <f t="shared" si="1780"/>
        <v>0</v>
      </c>
      <c r="OM68" s="1286">
        <f t="shared" si="1781"/>
        <v>0</v>
      </c>
      <c r="ON68" s="1286">
        <f t="shared" si="1782"/>
        <v>0</v>
      </c>
      <c r="OO68" s="1286">
        <f t="shared" si="1783"/>
        <v>0</v>
      </c>
      <c r="OP68" s="1286">
        <f t="shared" si="1784"/>
        <v>0</v>
      </c>
      <c r="OQ68" s="1286">
        <f t="shared" si="1785"/>
        <v>0</v>
      </c>
      <c r="OR68" s="1286">
        <f t="shared" si="1786"/>
        <v>0</v>
      </c>
      <c r="OS68" s="1286">
        <f t="shared" si="1787"/>
        <v>0</v>
      </c>
      <c r="OT68" s="1286">
        <f t="shared" si="1788"/>
        <v>0</v>
      </c>
    </row>
    <row r="69" spans="1:410" s="32" customFormat="1" x14ac:dyDescent="0.3">
      <c r="A69" s="634"/>
      <c r="B69" s="50">
        <v>9.3000000000000007</v>
      </c>
      <c r="C69" s="31"/>
      <c r="D69" s="31"/>
      <c r="E69" s="1349" t="s">
        <v>69</v>
      </c>
      <c r="F69" s="1349"/>
      <c r="G69" s="135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SUM(FF69:FQ69)/$FR$4</f>
        <v>0.99677499999999997</v>
      </c>
      <c r="FT69" s="554">
        <v>1</v>
      </c>
      <c r="FU69" s="67"/>
      <c r="FV69" s="16"/>
      <c r="FW69" s="67"/>
      <c r="FX69" s="16"/>
      <c r="FY69" s="67"/>
      <c r="FZ69" s="554"/>
      <c r="GA69" s="67"/>
      <c r="GB69" s="554"/>
      <c r="GC69" s="67"/>
      <c r="GD69" s="554"/>
      <c r="GE69" s="67"/>
      <c r="GF69" s="120" t="s">
        <v>29</v>
      </c>
      <c r="GG69" s="138">
        <f>SUM(FT69:GE69)/$GF$4</f>
        <v>1</v>
      </c>
      <c r="GH69" s="294">
        <f>ER69-EO69</f>
        <v>-1.0999999999999899E-3</v>
      </c>
      <c r="GI69" s="1101">
        <f>GH69/EO69</f>
        <v>-1.0999999999999899E-3</v>
      </c>
      <c r="GJ69" s="294">
        <f>ES69-ER69</f>
        <v>-8.1999999999999851E-3</v>
      </c>
      <c r="GK69" s="1097">
        <f>GJ69/ER69</f>
        <v>-8.2090299329262047E-3</v>
      </c>
      <c r="GL69" s="1072">
        <f>ET69-ES69</f>
        <v>9.299999999999975E-3</v>
      </c>
      <c r="GM69" s="1097">
        <f>IF(ISERROR(GL69/ES69),0,GL69/ES69)</f>
        <v>9.3873019077419743E-3</v>
      </c>
      <c r="GN69" s="294">
        <f>EU69-ET69</f>
        <v>0</v>
      </c>
      <c r="GO69" s="1097">
        <f>IF(ISERROR(GN69/ET69),0,GN69/ET69)</f>
        <v>0</v>
      </c>
      <c r="GP69" s="294">
        <f>EV69-EU69</f>
        <v>0</v>
      </c>
      <c r="GQ69" s="1097">
        <f>IF(ISERROR(GP69/EU69),0,GP69/EU69)</f>
        <v>0</v>
      </c>
      <c r="GR69" s="294">
        <f>EW69-EV69</f>
        <v>0</v>
      </c>
      <c r="GS69" s="1097">
        <f>IF(ISERROR(GR69/EV69),0,GR69/EV69)</f>
        <v>0</v>
      </c>
      <c r="GT69" s="294">
        <f>EX69-EW69</f>
        <v>-9.000000000000119E-4</v>
      </c>
      <c r="GU69" s="1154">
        <f>IF(ISERROR(GT69/EW69),0,GT69/EW69)</f>
        <v>-9.000000000000119E-4</v>
      </c>
      <c r="GV69" s="294">
        <f>EY69-EX69</f>
        <v>-6.1999999999999833E-3</v>
      </c>
      <c r="GW69" s="1097">
        <f>IF(ISERROR(GV69/EX69),0,GV69/EX69)</f>
        <v>-6.2055850265238547E-3</v>
      </c>
      <c r="GX69" s="1160">
        <f>EZ69-EY69</f>
        <v>-4.3999999999999595E-3</v>
      </c>
      <c r="GY69" s="1154">
        <f>IF(ISERROR(GX69/EY69),0,GX69/EY69)</f>
        <v>-4.4314633900694525E-3</v>
      </c>
      <c r="GZ69" s="294">
        <f>FA69-EZ69</f>
        <v>1.0000000000000009E-2</v>
      </c>
      <c r="HA69" s="1097">
        <f>IF(ISERROR(GZ69/EZ69),0,GZ69/EZ69)</f>
        <v>1.0116337885685391E-2</v>
      </c>
      <c r="HB69" s="294">
        <f>FB69-FA69</f>
        <v>1.4999999999999458E-3</v>
      </c>
      <c r="HC69" s="1097">
        <f>IF(ISERROR(HB69/FA69),0,HB69/FA69)</f>
        <v>1.5022533800700508E-3</v>
      </c>
      <c r="HD69" s="294">
        <f>FC69-FB69</f>
        <v>-1.0399999999999965E-2</v>
      </c>
      <c r="HE69" s="1097">
        <f>IF(ISERROR(HD69/FB69),0,HD69/FB69)</f>
        <v>-1.0399999999999965E-2</v>
      </c>
      <c r="HF69" s="1231">
        <f>FF69-FC69</f>
        <v>-1.8500000000000072E-2</v>
      </c>
      <c r="HG69" s="342">
        <f>HF69/FC69</f>
        <v>-1.8694421988682368E-2</v>
      </c>
      <c r="HH69" s="1231">
        <f>FG69-FF69</f>
        <v>2.8900000000000037E-2</v>
      </c>
      <c r="HI69" s="342">
        <f>HH69/FF69</f>
        <v>2.9760065904644258E-2</v>
      </c>
      <c r="HJ69" s="1231">
        <f>FH69-FG69</f>
        <v>-8.0000000000002292E-4</v>
      </c>
      <c r="HK69" s="342">
        <f>HJ69/FG69</f>
        <v>-8.0000000000002292E-4</v>
      </c>
      <c r="HL69" s="1256">
        <f>FI69-FH69</f>
        <v>-8.1999999999999851E-3</v>
      </c>
      <c r="HM69" s="342">
        <f>HL69/FH69</f>
        <v>-8.2065652522017463E-3</v>
      </c>
      <c r="HN69" s="1231">
        <f>FJ69-FI69</f>
        <v>9.000000000000008E-3</v>
      </c>
      <c r="HO69" s="342">
        <f>HN69/FI69</f>
        <v>9.0817356205852764E-3</v>
      </c>
      <c r="HP69" s="1231">
        <f>FK69-FJ69</f>
        <v>0</v>
      </c>
      <c r="HQ69" s="342">
        <f>HP69/FJ69</f>
        <v>0</v>
      </c>
      <c r="HR69" s="1231">
        <f>FL69-FK69</f>
        <v>0</v>
      </c>
      <c r="HS69" s="342">
        <f>HR69/FK69</f>
        <v>0</v>
      </c>
      <c r="HT69" s="1231">
        <f>FM69-FL69</f>
        <v>0</v>
      </c>
      <c r="HU69" s="342">
        <f>HT69/FL69</f>
        <v>0</v>
      </c>
      <c r="HV69" s="1231">
        <f>FN69-FM69</f>
        <v>0</v>
      </c>
      <c r="HW69" s="342">
        <f>HV69/FM69</f>
        <v>0</v>
      </c>
      <c r="HX69" s="1231">
        <f>FO69-FN69</f>
        <v>0</v>
      </c>
      <c r="HY69" s="342">
        <f>HX69/FN69</f>
        <v>0</v>
      </c>
      <c r="HZ69" s="1231">
        <f>FP69-FO69</f>
        <v>0</v>
      </c>
      <c r="IA69" s="342">
        <f>HZ69/FO69</f>
        <v>0</v>
      </c>
      <c r="IB69" s="1231">
        <f>FQ69-FP69</f>
        <v>0</v>
      </c>
      <c r="IC69" s="342">
        <f>IB69/FP69</f>
        <v>0</v>
      </c>
      <c r="ID69" s="1231">
        <f>FT69-FQ69</f>
        <v>0</v>
      </c>
      <c r="IE69" s="342">
        <f>ID69/FQ69</f>
        <v>0</v>
      </c>
      <c r="IF69" s="1231">
        <f>FU69-FT69</f>
        <v>-1</v>
      </c>
      <c r="IG69" s="342">
        <f>IF69/FT69</f>
        <v>-1</v>
      </c>
      <c r="IH69" s="1231">
        <f>FX69-FU69</f>
        <v>0</v>
      </c>
      <c r="II69" s="342" t="e">
        <f>IH69/FU69</f>
        <v>#DIV/0!</v>
      </c>
      <c r="IJ69" s="1231">
        <f>FZ69-FV69</f>
        <v>0</v>
      </c>
      <c r="IK69" s="342" t="e">
        <f>IJ69/FV69</f>
        <v>#DIV/0!</v>
      </c>
      <c r="IL69" s="1231">
        <f>FX69-FW69</f>
        <v>0</v>
      </c>
      <c r="IM69" s="342" t="e">
        <f>IL69/FW69</f>
        <v>#DIV/0!</v>
      </c>
      <c r="IN69" s="1231">
        <f>FY69-FX69</f>
        <v>0</v>
      </c>
      <c r="IO69" s="342" t="e">
        <f>IN69/FX69</f>
        <v>#DIV/0!</v>
      </c>
      <c r="IP69" s="1231">
        <f>FZ69-FY69</f>
        <v>0</v>
      </c>
      <c r="IQ69" s="342" t="e">
        <f>IP69/FY69</f>
        <v>#DIV/0!</v>
      </c>
      <c r="IR69" s="1231">
        <f>GA69-FZ69</f>
        <v>0</v>
      </c>
      <c r="IS69" s="342" t="e">
        <f>IR69/FZ69</f>
        <v>#DIV/0!</v>
      </c>
      <c r="IT69" s="1231">
        <f>GB69-GA69</f>
        <v>0</v>
      </c>
      <c r="IU69" s="342" t="e">
        <f>IT69/GA69</f>
        <v>#DIV/0!</v>
      </c>
      <c r="IV69" s="1231">
        <f>GC69-GB69</f>
        <v>0</v>
      </c>
      <c r="IW69" s="342" t="e">
        <f>IV69/GB69</f>
        <v>#DIV/0!</v>
      </c>
      <c r="IX69" s="1231">
        <f>GD69-GC69</f>
        <v>0</v>
      </c>
      <c r="IY69" s="342" t="e">
        <f>IX69/GC69</f>
        <v>#DIV/0!</v>
      </c>
      <c r="IZ69" s="1231">
        <f>GE69-GD69</f>
        <v>0</v>
      </c>
      <c r="JA69" s="1306" t="e">
        <f>IZ69/GD69</f>
        <v>#DIV/0!</v>
      </c>
      <c r="JB69" s="188">
        <f>FF69</f>
        <v>0.97109999999999996</v>
      </c>
      <c r="JC69" s="901">
        <f>FT69</f>
        <v>1</v>
      </c>
      <c r="JD69" s="1258">
        <f>(JC69-JB69)*100</f>
        <v>2.8900000000000037</v>
      </c>
      <c r="JE69" s="100">
        <f t="shared" si="1744"/>
        <v>2.9760065904644258E-2</v>
      </c>
      <c r="JF69" s="1174"/>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45"/>
        <v>1</v>
      </c>
      <c r="JT69" s="245">
        <f t="shared" si="1745"/>
        <v>0.99490000000000001</v>
      </c>
      <c r="JU69" s="245">
        <f t="shared" si="1745"/>
        <v>1</v>
      </c>
      <c r="JV69" s="245">
        <f t="shared" si="1745"/>
        <v>0.99819999999999998</v>
      </c>
      <c r="JW69" s="245">
        <f t="shared" si="1745"/>
        <v>1</v>
      </c>
      <c r="JX69" s="245">
        <f t="shared" si="1745"/>
        <v>1</v>
      </c>
      <c r="JY69" s="245">
        <f t="shared" si="1745"/>
        <v>1</v>
      </c>
      <c r="JZ69" s="245">
        <f t="shared" si="1745"/>
        <v>1</v>
      </c>
      <c r="KA69" s="245">
        <f t="shared" si="1745"/>
        <v>1</v>
      </c>
      <c r="KB69" s="245">
        <f t="shared" si="1745"/>
        <v>1</v>
      </c>
      <c r="KC69" s="245">
        <f t="shared" si="1745"/>
        <v>1</v>
      </c>
      <c r="KD69" s="245">
        <f t="shared" si="1745"/>
        <v>1</v>
      </c>
      <c r="KE69" s="245">
        <f t="shared" si="1746"/>
        <v>1</v>
      </c>
      <c r="KF69" s="245">
        <f t="shared" si="1746"/>
        <v>0.99739999999999995</v>
      </c>
      <c r="KG69" s="245">
        <f t="shared" si="1746"/>
        <v>1</v>
      </c>
      <c r="KH69" s="245">
        <f t="shared" si="1746"/>
        <v>1</v>
      </c>
      <c r="KI69" s="245">
        <f t="shared" si="1746"/>
        <v>1</v>
      </c>
      <c r="KJ69" s="245">
        <f t="shared" si="1746"/>
        <v>1</v>
      </c>
      <c r="KK69" s="245">
        <f t="shared" si="1746"/>
        <v>1</v>
      </c>
      <c r="KL69" s="245">
        <f t="shared" si="1746"/>
        <v>1</v>
      </c>
      <c r="KM69" s="245">
        <f t="shared" si="1746"/>
        <v>1</v>
      </c>
      <c r="KN69" s="245">
        <f t="shared" si="1746"/>
        <v>1</v>
      </c>
      <c r="KO69" s="245">
        <f t="shared" si="1746"/>
        <v>1</v>
      </c>
      <c r="KP69" s="245">
        <f t="shared" si="1746"/>
        <v>1</v>
      </c>
      <c r="KQ69" s="652">
        <f t="shared" si="1747"/>
        <v>1</v>
      </c>
      <c r="KR69" s="652">
        <f t="shared" si="1747"/>
        <v>1</v>
      </c>
      <c r="KS69" s="652">
        <f t="shared" si="1747"/>
        <v>0.99329999999999996</v>
      </c>
      <c r="KT69" s="652">
        <f t="shared" si="1747"/>
        <v>1</v>
      </c>
      <c r="KU69" s="652">
        <f t="shared" si="1747"/>
        <v>1</v>
      </c>
      <c r="KV69" s="652">
        <f t="shared" si="1747"/>
        <v>1</v>
      </c>
      <c r="KW69" s="652">
        <f t="shared" si="1747"/>
        <v>1</v>
      </c>
      <c r="KX69" s="652">
        <f t="shared" si="1747"/>
        <v>1</v>
      </c>
      <c r="KY69" s="652">
        <f t="shared" si="1747"/>
        <v>1</v>
      </c>
      <c r="KZ69" s="652">
        <f t="shared" si="1747"/>
        <v>0.99839999999999995</v>
      </c>
      <c r="LA69" s="652">
        <f t="shared" si="1747"/>
        <v>1</v>
      </c>
      <c r="LB69" s="652">
        <f t="shared" si="1747"/>
        <v>1</v>
      </c>
      <c r="LC69" s="744">
        <f t="shared" si="1748"/>
        <v>1</v>
      </c>
      <c r="LD69" s="744">
        <f t="shared" si="1748"/>
        <v>1</v>
      </c>
      <c r="LE69" s="744">
        <f t="shared" si="1748"/>
        <v>1</v>
      </c>
      <c r="LF69" s="744">
        <f t="shared" si="1748"/>
        <v>1</v>
      </c>
      <c r="LG69" s="744">
        <f t="shared" si="1748"/>
        <v>1</v>
      </c>
      <c r="LH69" s="744">
        <f t="shared" si="1748"/>
        <v>1</v>
      </c>
      <c r="LI69" s="744">
        <f t="shared" si="1748"/>
        <v>1</v>
      </c>
      <c r="LJ69" s="744">
        <f t="shared" si="1748"/>
        <v>1</v>
      </c>
      <c r="LK69" s="744">
        <f t="shared" si="1748"/>
        <v>1</v>
      </c>
      <c r="LL69" s="744">
        <f t="shared" si="1748"/>
        <v>1</v>
      </c>
      <c r="LM69" s="744">
        <f t="shared" si="1748"/>
        <v>1</v>
      </c>
      <c r="LN69" s="744">
        <f t="shared" si="1748"/>
        <v>1</v>
      </c>
      <c r="LO69" s="794">
        <f t="shared" si="1749"/>
        <v>1</v>
      </c>
      <c r="LP69" s="794">
        <f t="shared" si="1749"/>
        <v>1</v>
      </c>
      <c r="LQ69" s="794">
        <f t="shared" si="1749"/>
        <v>1</v>
      </c>
      <c r="LR69" s="794">
        <f t="shared" si="1749"/>
        <v>1</v>
      </c>
      <c r="LS69" s="794">
        <f t="shared" si="1749"/>
        <v>1</v>
      </c>
      <c r="LT69" s="794">
        <f t="shared" si="1749"/>
        <v>1</v>
      </c>
      <c r="LU69" s="794">
        <f t="shared" si="1749"/>
        <v>1</v>
      </c>
      <c r="LV69" s="794">
        <f t="shared" si="1749"/>
        <v>1</v>
      </c>
      <c r="LW69" s="794">
        <f t="shared" si="1749"/>
        <v>1</v>
      </c>
      <c r="LX69" s="794">
        <f t="shared" si="1749"/>
        <v>1</v>
      </c>
      <c r="LY69" s="794">
        <f t="shared" si="1749"/>
        <v>1</v>
      </c>
      <c r="LZ69" s="794">
        <f t="shared" si="1749"/>
        <v>1</v>
      </c>
      <c r="MA69" s="969">
        <f t="shared" si="1750"/>
        <v>1</v>
      </c>
      <c r="MB69" s="969">
        <f t="shared" si="1750"/>
        <v>0.99709999999999999</v>
      </c>
      <c r="MC69" s="969">
        <f t="shared" si="1750"/>
        <v>1</v>
      </c>
      <c r="MD69" s="969">
        <f t="shared" si="1750"/>
        <v>0.9829</v>
      </c>
      <c r="ME69" s="969">
        <f t="shared" si="1750"/>
        <v>1</v>
      </c>
      <c r="MF69" s="969">
        <f t="shared" si="1750"/>
        <v>1</v>
      </c>
      <c r="MG69" s="969">
        <f t="shared" si="1750"/>
        <v>0.99999899999999997</v>
      </c>
      <c r="MH69" s="969">
        <f t="shared" si="1750"/>
        <v>1</v>
      </c>
      <c r="MI69" s="969">
        <f t="shared" si="1750"/>
        <v>0.99619999999999997</v>
      </c>
      <c r="MJ69" s="969">
        <f t="shared" si="1750"/>
        <v>1</v>
      </c>
      <c r="MK69" s="969">
        <f t="shared" si="1750"/>
        <v>1</v>
      </c>
      <c r="ML69" s="969">
        <f t="shared" si="1750"/>
        <v>1</v>
      </c>
      <c r="MM69" s="991">
        <f t="shared" si="1751"/>
        <v>1</v>
      </c>
      <c r="MN69" s="991">
        <f t="shared" si="1751"/>
        <v>1</v>
      </c>
      <c r="MO69" s="991">
        <f t="shared" si="1751"/>
        <v>0.94299999999999995</v>
      </c>
      <c r="MP69" s="991">
        <f t="shared" si="1751"/>
        <v>1</v>
      </c>
      <c r="MQ69" s="991">
        <f t="shared" si="1751"/>
        <v>0.96430000000000005</v>
      </c>
      <c r="MR69" s="991">
        <f t="shared" si="1751"/>
        <v>0.998</v>
      </c>
      <c r="MS69" s="991">
        <f t="shared" si="1751"/>
        <v>1</v>
      </c>
      <c r="MT69" s="991">
        <f t="shared" si="1751"/>
        <v>1</v>
      </c>
      <c r="MU69" s="991">
        <f t="shared" si="1751"/>
        <v>1</v>
      </c>
      <c r="MV69" s="991">
        <f t="shared" si="1751"/>
        <v>1</v>
      </c>
      <c r="MW69" s="991">
        <f t="shared" si="1751"/>
        <v>1</v>
      </c>
      <c r="MX69" s="991">
        <f t="shared" si="1751"/>
        <v>0.99650000000000005</v>
      </c>
      <c r="MY69" s="1031">
        <f t="shared" si="1752"/>
        <v>1</v>
      </c>
      <c r="MZ69" s="1031">
        <f t="shared" si="1752"/>
        <v>1</v>
      </c>
      <c r="NA69" s="1031">
        <f t="shared" si="1752"/>
        <v>1</v>
      </c>
      <c r="NB69" s="1031">
        <f t="shared" si="1752"/>
        <v>1</v>
      </c>
      <c r="NC69" s="1031">
        <f t="shared" si="1752"/>
        <v>1</v>
      </c>
      <c r="ND69" s="1031">
        <f t="shared" si="1752"/>
        <v>1</v>
      </c>
      <c r="NE69" s="1031">
        <f t="shared" si="1752"/>
        <v>1</v>
      </c>
      <c r="NF69" s="1031">
        <f t="shared" si="1752"/>
        <v>1</v>
      </c>
      <c r="NG69" s="1031">
        <f t="shared" si="1752"/>
        <v>1</v>
      </c>
      <c r="NH69" s="1031">
        <f t="shared" si="1752"/>
        <v>0.99019999999999997</v>
      </c>
      <c r="NI69" s="1031">
        <f t="shared" si="1752"/>
        <v>0.99760000000000004</v>
      </c>
      <c r="NJ69" s="1031">
        <f t="shared" si="1752"/>
        <v>1</v>
      </c>
      <c r="NK69" s="1118">
        <f t="shared" si="1753"/>
        <v>0.99890000000000001</v>
      </c>
      <c r="NL69" s="1118">
        <f t="shared" si="1754"/>
        <v>0.99070000000000003</v>
      </c>
      <c r="NM69" s="1118">
        <f t="shared" si="1755"/>
        <v>1</v>
      </c>
      <c r="NN69" s="1118">
        <f t="shared" si="1756"/>
        <v>1</v>
      </c>
      <c r="NO69" s="1118">
        <f t="shared" si="1757"/>
        <v>1</v>
      </c>
      <c r="NP69" s="1118">
        <f t="shared" si="1758"/>
        <v>1</v>
      </c>
      <c r="NQ69" s="1118">
        <f t="shared" si="1759"/>
        <v>0.99909999999999999</v>
      </c>
      <c r="NR69" s="1118">
        <f t="shared" si="1760"/>
        <v>0.9929</v>
      </c>
      <c r="NS69" s="1118">
        <f t="shared" si="1761"/>
        <v>0.98850000000000005</v>
      </c>
      <c r="NT69" s="1118">
        <f t="shared" si="1762"/>
        <v>0.99850000000000005</v>
      </c>
      <c r="NU69" s="1118">
        <f t="shared" si="1763"/>
        <v>1</v>
      </c>
      <c r="NV69" s="1118">
        <f t="shared" si="1764"/>
        <v>0.98960000000000004</v>
      </c>
      <c r="NW69" s="1203">
        <f t="shared" si="1765"/>
        <v>0.97109999999999996</v>
      </c>
      <c r="NX69" s="1203">
        <f t="shared" si="1766"/>
        <v>1</v>
      </c>
      <c r="NY69" s="1203">
        <f t="shared" si="1767"/>
        <v>0.99919999999999998</v>
      </c>
      <c r="NZ69" s="1203">
        <f t="shared" si="1768"/>
        <v>0.99099999999999999</v>
      </c>
      <c r="OA69" s="1203">
        <f t="shared" si="1769"/>
        <v>1</v>
      </c>
      <c r="OB69" s="1203">
        <f t="shared" si="1770"/>
        <v>1</v>
      </c>
      <c r="OC69" s="1203">
        <f t="shared" si="1771"/>
        <v>1</v>
      </c>
      <c r="OD69" s="1203">
        <f t="shared" si="1772"/>
        <v>1</v>
      </c>
      <c r="OE69" s="1203">
        <f t="shared" si="1773"/>
        <v>1</v>
      </c>
      <c r="OF69" s="1203">
        <f t="shared" si="1774"/>
        <v>1</v>
      </c>
      <c r="OG69" s="1203">
        <f t="shared" si="1775"/>
        <v>1</v>
      </c>
      <c r="OH69" s="1203">
        <f t="shared" si="1776"/>
        <v>1</v>
      </c>
      <c r="OI69" s="1273">
        <f t="shared" si="1777"/>
        <v>1</v>
      </c>
      <c r="OJ69" s="1273">
        <f t="shared" si="1778"/>
        <v>0</v>
      </c>
      <c r="OK69" s="1273">
        <f t="shared" si="1779"/>
        <v>0</v>
      </c>
      <c r="OL69" s="1273">
        <f t="shared" si="1780"/>
        <v>0</v>
      </c>
      <c r="OM69" s="1273">
        <f t="shared" si="1781"/>
        <v>0</v>
      </c>
      <c r="ON69" s="1273">
        <f t="shared" si="1782"/>
        <v>0</v>
      </c>
      <c r="OO69" s="1273">
        <f t="shared" si="1783"/>
        <v>0</v>
      </c>
      <c r="OP69" s="1273">
        <f t="shared" si="1784"/>
        <v>0</v>
      </c>
      <c r="OQ69" s="1273">
        <f t="shared" si="1785"/>
        <v>0</v>
      </c>
      <c r="OR69" s="1273">
        <f t="shared" si="1786"/>
        <v>0</v>
      </c>
      <c r="OS69" s="1273">
        <f t="shared" si="1787"/>
        <v>0</v>
      </c>
      <c r="OT69" s="1273">
        <f t="shared" si="1788"/>
        <v>0</v>
      </c>
    </row>
    <row r="70" spans="1:410" s="163" customFormat="1" x14ac:dyDescent="0.3">
      <c r="A70" s="634"/>
      <c r="B70" s="69">
        <v>9.4</v>
      </c>
      <c r="C70" s="159"/>
      <c r="D70" s="159"/>
      <c r="E70" s="1328" t="s">
        <v>70</v>
      </c>
      <c r="F70" s="1328"/>
      <c r="G70" s="132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SUM(FF70:FQ70)/$FR$4</f>
        <v>3.225E-3</v>
      </c>
      <c r="FT70" s="555">
        <v>0</v>
      </c>
      <c r="FU70" s="161"/>
      <c r="FV70" s="160"/>
      <c r="FW70" s="161"/>
      <c r="FX70" s="160"/>
      <c r="FY70" s="161"/>
      <c r="FZ70" s="555"/>
      <c r="GA70" s="161"/>
      <c r="GB70" s="555"/>
      <c r="GC70" s="161"/>
      <c r="GD70" s="555"/>
      <c r="GE70" s="161"/>
      <c r="GF70" s="162" t="s">
        <v>29</v>
      </c>
      <c r="GG70" s="148">
        <f>SUM(FT70:GE70)/$GF$4</f>
        <v>0</v>
      </c>
      <c r="GH70" s="304">
        <f>ER70-EO70</f>
        <v>1.1000000000000001E-3</v>
      </c>
      <c r="GI70" s="1113">
        <v>0</v>
      </c>
      <c r="GJ70" s="304">
        <f>ES70-ER70</f>
        <v>8.199999999999999E-3</v>
      </c>
      <c r="GK70" s="1108">
        <v>0</v>
      </c>
      <c r="GL70" s="1073">
        <f>ET70-ES70</f>
        <v>-9.2999999999999992E-3</v>
      </c>
      <c r="GM70" s="1099">
        <f>IF(ISERROR(GL70/ES70),0,GL70/ES70)</f>
        <v>-1</v>
      </c>
      <c r="GN70" s="304">
        <f>EU70-ET70</f>
        <v>0</v>
      </c>
      <c r="GO70" s="1099">
        <f>IF(ISERROR(GN70/ET70),0,GN70/ET70)</f>
        <v>0</v>
      </c>
      <c r="GP70" s="304">
        <f>EV70-EU70</f>
        <v>0</v>
      </c>
      <c r="GQ70" s="1099">
        <f>IF(ISERROR(GP70/EU70),0,GP70/EU70)</f>
        <v>0</v>
      </c>
      <c r="GR70" s="304">
        <f>EW70-EV70</f>
        <v>0</v>
      </c>
      <c r="GS70" s="1099">
        <f>IF(ISERROR(GR70/EV70),0,GR70/EV70)</f>
        <v>0</v>
      </c>
      <c r="GT70" s="304">
        <f>EX70-EW70</f>
        <v>8.9999999999999998E-4</v>
      </c>
      <c r="GU70" s="1156">
        <f>IF(ISERROR(GT70/EW70),0,GT70/EW70)</f>
        <v>0</v>
      </c>
      <c r="GV70" s="304">
        <f>EY70-EX70</f>
        <v>6.2000000000000006E-3</v>
      </c>
      <c r="GW70" s="1099">
        <f>IF(ISERROR(GV70/EX70),0,GV70/EX70)</f>
        <v>6.8888888888888902</v>
      </c>
      <c r="GX70" s="1161">
        <f>EZ70-EY70</f>
        <v>4.3999999999999994E-3</v>
      </c>
      <c r="GY70" s="1156">
        <f>IF(ISERROR(GX70/EY70),0,GX70/EY70)</f>
        <v>0.61971830985915477</v>
      </c>
      <c r="GZ70" s="304">
        <f>FA70-EZ70</f>
        <v>-0.01</v>
      </c>
      <c r="HA70" s="1099">
        <f>IF(ISERROR(GZ70/EZ70),0,GZ70/EZ70)</f>
        <v>-0.86956521739130443</v>
      </c>
      <c r="HB70" s="304">
        <f>FB70-FA70</f>
        <v>-1.5E-3</v>
      </c>
      <c r="HC70" s="1099">
        <f>IF(ISERROR(HB70/FA70),0,HB70/FA70)</f>
        <v>-1</v>
      </c>
      <c r="HD70" s="304">
        <f>FC70-FB70</f>
        <v>1.04E-2</v>
      </c>
      <c r="HE70" s="1099">
        <f>IF(ISERROR(HD70/FB70),0,HD70/FB70)</f>
        <v>0</v>
      </c>
      <c r="HF70" s="1243">
        <f>FF70-FC70</f>
        <v>1.8499999999999999E-2</v>
      </c>
      <c r="HG70" s="1250">
        <f>HF70/FC70</f>
        <v>1.7788461538461537</v>
      </c>
      <c r="HH70" s="1243">
        <f>FG70-FF70</f>
        <v>-2.8899999999999999E-2</v>
      </c>
      <c r="HI70" s="1250">
        <f>HH70/FF70</f>
        <v>-1</v>
      </c>
      <c r="HJ70" s="1243">
        <f>FH70-FG70</f>
        <v>8.0000000000000004E-4</v>
      </c>
      <c r="HK70" s="1250">
        <v>0</v>
      </c>
      <c r="HL70" s="1257">
        <f>FI70-FH70</f>
        <v>8.199999999999999E-3</v>
      </c>
      <c r="HM70" s="1250">
        <f>HL70/FH70</f>
        <v>10.249999999999998</v>
      </c>
      <c r="HN70" s="1243">
        <f>FJ70-FI70</f>
        <v>-8.9999999999999993E-3</v>
      </c>
      <c r="HO70" s="1250">
        <f>HN70/FI70</f>
        <v>-1</v>
      </c>
      <c r="HP70" s="1243">
        <f>FK70-FJ70</f>
        <v>0</v>
      </c>
      <c r="HQ70" s="1250">
        <v>0</v>
      </c>
      <c r="HR70" s="1243">
        <f>FL70-FK70</f>
        <v>0</v>
      </c>
      <c r="HS70" s="1250">
        <v>0</v>
      </c>
      <c r="HT70" s="1243">
        <f>FM70-FL70</f>
        <v>0</v>
      </c>
      <c r="HU70" s="1250">
        <v>0</v>
      </c>
      <c r="HV70" s="1243">
        <f>FN70-FM70</f>
        <v>0</v>
      </c>
      <c r="HW70" s="1250">
        <v>0</v>
      </c>
      <c r="HX70" s="1243">
        <f>FO70-FN70</f>
        <v>0</v>
      </c>
      <c r="HY70" s="1250">
        <v>0</v>
      </c>
      <c r="HZ70" s="1243">
        <f>FP70-FO70</f>
        <v>0</v>
      </c>
      <c r="IA70" s="1250">
        <v>0</v>
      </c>
      <c r="IB70" s="1243">
        <f>FQ70-FP70</f>
        <v>0</v>
      </c>
      <c r="IC70" s="1250">
        <v>0</v>
      </c>
      <c r="ID70" s="1243">
        <f>FT70-FQ70</f>
        <v>0</v>
      </c>
      <c r="IE70" s="1250">
        <v>0</v>
      </c>
      <c r="IF70" s="1243">
        <f>FU70-FT70</f>
        <v>0</v>
      </c>
      <c r="IG70" s="1250" t="e">
        <f>IF70/FT70</f>
        <v>#DIV/0!</v>
      </c>
      <c r="IH70" s="1243">
        <f>FX70-FU70</f>
        <v>0</v>
      </c>
      <c r="II70" s="1250">
        <v>0</v>
      </c>
      <c r="IJ70" s="1243">
        <f>FZ70-FV70</f>
        <v>0</v>
      </c>
      <c r="IK70" s="1250">
        <v>0</v>
      </c>
      <c r="IL70" s="1243">
        <f>FX70-FW70</f>
        <v>0</v>
      </c>
      <c r="IM70" s="1250">
        <v>0</v>
      </c>
      <c r="IN70" s="1243">
        <f>FY70-FX70</f>
        <v>0</v>
      </c>
      <c r="IO70" s="1250">
        <v>0</v>
      </c>
      <c r="IP70" s="1243">
        <f>FZ70-FY70</f>
        <v>0</v>
      </c>
      <c r="IQ70" s="1250">
        <v>0</v>
      </c>
      <c r="IR70" s="1243">
        <f>GA70-FZ70</f>
        <v>0</v>
      </c>
      <c r="IS70" s="1250">
        <v>0</v>
      </c>
      <c r="IT70" s="1243">
        <f>GB70-GA70</f>
        <v>0</v>
      </c>
      <c r="IU70" s="1250">
        <v>0</v>
      </c>
      <c r="IV70" s="1243">
        <f>GC70-GB70</f>
        <v>0</v>
      </c>
      <c r="IW70" s="1250">
        <v>0</v>
      </c>
      <c r="IX70" s="1243">
        <f>GD70-GC70</f>
        <v>0</v>
      </c>
      <c r="IY70" s="1250">
        <v>0</v>
      </c>
      <c r="IZ70" s="1243">
        <f>GE70-GD70</f>
        <v>0</v>
      </c>
      <c r="JA70" s="1307">
        <v>0</v>
      </c>
      <c r="JB70" s="89">
        <f>FF70</f>
        <v>2.8899999999999999E-2</v>
      </c>
      <c r="JC70" s="902">
        <f>FT70</f>
        <v>0</v>
      </c>
      <c r="JD70" s="1259">
        <f>(JC70-JB70)*100</f>
        <v>-2.8899999999999997</v>
      </c>
      <c r="JE70" s="108">
        <f t="shared" si="1744"/>
        <v>-1</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45"/>
        <v>0</v>
      </c>
      <c r="JT70" s="271">
        <f t="shared" si="1745"/>
        <v>5.1000000000000004E-3</v>
      </c>
      <c r="JU70" s="271">
        <f t="shared" si="1745"/>
        <v>0</v>
      </c>
      <c r="JV70" s="271">
        <f t="shared" si="1745"/>
        <v>1.8E-3</v>
      </c>
      <c r="JW70" s="271">
        <f t="shared" si="1745"/>
        <v>0</v>
      </c>
      <c r="JX70" s="271">
        <f t="shared" si="1745"/>
        <v>0</v>
      </c>
      <c r="JY70" s="271">
        <f t="shared" si="1745"/>
        <v>0</v>
      </c>
      <c r="JZ70" s="271">
        <f t="shared" si="1745"/>
        <v>0</v>
      </c>
      <c r="KA70" s="271">
        <f t="shared" si="1745"/>
        <v>0</v>
      </c>
      <c r="KB70" s="271">
        <f t="shared" si="1745"/>
        <v>0</v>
      </c>
      <c r="KC70" s="271">
        <f t="shared" si="1745"/>
        <v>0</v>
      </c>
      <c r="KD70" s="271">
        <f t="shared" si="1745"/>
        <v>0</v>
      </c>
      <c r="KE70" s="271">
        <f t="shared" si="1746"/>
        <v>0</v>
      </c>
      <c r="KF70" s="271">
        <f t="shared" si="1746"/>
        <v>2.5999999999999999E-3</v>
      </c>
      <c r="KG70" s="271">
        <f t="shared" si="1746"/>
        <v>0</v>
      </c>
      <c r="KH70" s="271">
        <f t="shared" si="1746"/>
        <v>0</v>
      </c>
      <c r="KI70" s="271">
        <f t="shared" si="1746"/>
        <v>0</v>
      </c>
      <c r="KJ70" s="271">
        <f t="shared" si="1746"/>
        <v>0</v>
      </c>
      <c r="KK70" s="271">
        <f t="shared" si="1746"/>
        <v>0</v>
      </c>
      <c r="KL70" s="271">
        <f t="shared" si="1746"/>
        <v>0</v>
      </c>
      <c r="KM70" s="271">
        <f t="shared" si="1746"/>
        <v>0</v>
      </c>
      <c r="KN70" s="271">
        <f t="shared" si="1746"/>
        <v>0</v>
      </c>
      <c r="KO70" s="271">
        <f t="shared" si="1746"/>
        <v>0</v>
      </c>
      <c r="KP70" s="271">
        <f t="shared" si="1746"/>
        <v>0</v>
      </c>
      <c r="KQ70" s="665">
        <f t="shared" si="1747"/>
        <v>0</v>
      </c>
      <c r="KR70" s="665">
        <f t="shared" si="1747"/>
        <v>0</v>
      </c>
      <c r="KS70" s="665">
        <f t="shared" si="1747"/>
        <v>6.7000000000000002E-3</v>
      </c>
      <c r="KT70" s="665">
        <f t="shared" si="1747"/>
        <v>0</v>
      </c>
      <c r="KU70" s="665">
        <f t="shared" si="1747"/>
        <v>0</v>
      </c>
      <c r="KV70" s="665">
        <f t="shared" si="1747"/>
        <v>0</v>
      </c>
      <c r="KW70" s="665">
        <f t="shared" si="1747"/>
        <v>0</v>
      </c>
      <c r="KX70" s="665">
        <f t="shared" si="1747"/>
        <v>0</v>
      </c>
      <c r="KY70" s="665">
        <f t="shared" si="1747"/>
        <v>0</v>
      </c>
      <c r="KZ70" s="665">
        <f t="shared" si="1747"/>
        <v>1.6000000000000001E-3</v>
      </c>
      <c r="LA70" s="665">
        <f t="shared" si="1747"/>
        <v>0</v>
      </c>
      <c r="LB70" s="665">
        <f t="shared" si="1747"/>
        <v>0</v>
      </c>
      <c r="LC70" s="757">
        <f t="shared" si="1748"/>
        <v>0</v>
      </c>
      <c r="LD70" s="757">
        <f t="shared" si="1748"/>
        <v>0</v>
      </c>
      <c r="LE70" s="757">
        <f t="shared" si="1748"/>
        <v>0</v>
      </c>
      <c r="LF70" s="757">
        <f t="shared" si="1748"/>
        <v>0</v>
      </c>
      <c r="LG70" s="757">
        <f t="shared" si="1748"/>
        <v>0</v>
      </c>
      <c r="LH70" s="757">
        <f t="shared" si="1748"/>
        <v>0</v>
      </c>
      <c r="LI70" s="757">
        <f t="shared" si="1748"/>
        <v>0</v>
      </c>
      <c r="LJ70" s="757">
        <f t="shared" si="1748"/>
        <v>0</v>
      </c>
      <c r="LK70" s="757">
        <f t="shared" si="1748"/>
        <v>0</v>
      </c>
      <c r="LL70" s="757">
        <f t="shared" si="1748"/>
        <v>0</v>
      </c>
      <c r="LM70" s="757">
        <f t="shared" si="1748"/>
        <v>0</v>
      </c>
      <c r="LN70" s="757">
        <f t="shared" si="1748"/>
        <v>0</v>
      </c>
      <c r="LO70" s="807">
        <f t="shared" si="1749"/>
        <v>0</v>
      </c>
      <c r="LP70" s="807">
        <f t="shared" si="1749"/>
        <v>0</v>
      </c>
      <c r="LQ70" s="807">
        <f t="shared" si="1749"/>
        <v>0</v>
      </c>
      <c r="LR70" s="807">
        <f t="shared" si="1749"/>
        <v>0</v>
      </c>
      <c r="LS70" s="807">
        <f t="shared" si="1749"/>
        <v>0</v>
      </c>
      <c r="LT70" s="807">
        <f t="shared" si="1749"/>
        <v>0</v>
      </c>
      <c r="LU70" s="807">
        <f t="shared" si="1749"/>
        <v>0</v>
      </c>
      <c r="LV70" s="807">
        <f t="shared" si="1749"/>
        <v>0</v>
      </c>
      <c r="LW70" s="807">
        <f t="shared" si="1749"/>
        <v>0</v>
      </c>
      <c r="LX70" s="807">
        <f t="shared" si="1749"/>
        <v>0</v>
      </c>
      <c r="LY70" s="807">
        <f t="shared" si="1749"/>
        <v>0</v>
      </c>
      <c r="LZ70" s="807">
        <f t="shared" si="1749"/>
        <v>0</v>
      </c>
      <c r="MA70" s="982">
        <f t="shared" si="1750"/>
        <v>0</v>
      </c>
      <c r="MB70" s="982">
        <f t="shared" si="1750"/>
        <v>2.8999999999999998E-3</v>
      </c>
      <c r="MC70" s="982">
        <f t="shared" si="1750"/>
        <v>0</v>
      </c>
      <c r="MD70" s="982">
        <f t="shared" si="1750"/>
        <v>1.7100000000000001E-2</v>
      </c>
      <c r="ME70" s="982">
        <f t="shared" si="1750"/>
        <v>0</v>
      </c>
      <c r="MF70" s="982">
        <f t="shared" si="1750"/>
        <v>0</v>
      </c>
      <c r="MG70" s="982">
        <f t="shared" si="1750"/>
        <v>1E-4</v>
      </c>
      <c r="MH70" s="982">
        <f t="shared" si="1750"/>
        <v>0</v>
      </c>
      <c r="MI70" s="982">
        <f t="shared" si="1750"/>
        <v>4.3E-3</v>
      </c>
      <c r="MJ70" s="982">
        <f t="shared" si="1750"/>
        <v>0</v>
      </c>
      <c r="MK70" s="982">
        <f t="shared" si="1750"/>
        <v>0</v>
      </c>
      <c r="ML70" s="982">
        <f t="shared" si="1750"/>
        <v>0</v>
      </c>
      <c r="MM70" s="1004">
        <f t="shared" si="1751"/>
        <v>0</v>
      </c>
      <c r="MN70" s="1004">
        <f t="shared" si="1751"/>
        <v>0</v>
      </c>
      <c r="MO70" s="1004">
        <f t="shared" si="1751"/>
        <v>5.7000000000000002E-2</v>
      </c>
      <c r="MP70" s="1004">
        <f t="shared" si="1751"/>
        <v>0</v>
      </c>
      <c r="MQ70" s="1004">
        <f t="shared" si="1751"/>
        <v>3.5700000000000003E-2</v>
      </c>
      <c r="MR70" s="1004">
        <f t="shared" si="1751"/>
        <v>2E-3</v>
      </c>
      <c r="MS70" s="1004">
        <f t="shared" si="1751"/>
        <v>0</v>
      </c>
      <c r="MT70" s="1004">
        <f t="shared" si="1751"/>
        <v>0</v>
      </c>
      <c r="MU70" s="1004">
        <f t="shared" si="1751"/>
        <v>0</v>
      </c>
      <c r="MV70" s="1004">
        <f t="shared" si="1751"/>
        <v>0</v>
      </c>
      <c r="MW70" s="1004">
        <f t="shared" si="1751"/>
        <v>0</v>
      </c>
      <c r="MX70" s="1004">
        <f t="shared" si="1751"/>
        <v>3.5000000000000001E-3</v>
      </c>
      <c r="MY70" s="1044">
        <f t="shared" si="1752"/>
        <v>0</v>
      </c>
      <c r="MZ70" s="1044">
        <f t="shared" si="1752"/>
        <v>0</v>
      </c>
      <c r="NA70" s="1044">
        <f t="shared" si="1752"/>
        <v>0</v>
      </c>
      <c r="NB70" s="1044">
        <f t="shared" si="1752"/>
        <v>0</v>
      </c>
      <c r="NC70" s="1044">
        <f t="shared" si="1752"/>
        <v>0</v>
      </c>
      <c r="ND70" s="1044">
        <f t="shared" si="1752"/>
        <v>0</v>
      </c>
      <c r="NE70" s="1044">
        <f t="shared" si="1752"/>
        <v>0</v>
      </c>
      <c r="NF70" s="1044">
        <f t="shared" si="1752"/>
        <v>0</v>
      </c>
      <c r="NG70" s="1044">
        <f t="shared" si="1752"/>
        <v>0</v>
      </c>
      <c r="NH70" s="1044">
        <f t="shared" si="1752"/>
        <v>9.7999999999999997E-3</v>
      </c>
      <c r="NI70" s="1044">
        <f t="shared" si="1752"/>
        <v>2.3999999999999998E-3</v>
      </c>
      <c r="NJ70" s="1044">
        <f t="shared" si="1752"/>
        <v>0</v>
      </c>
      <c r="NK70" s="1131">
        <f t="shared" si="1753"/>
        <v>1.1000000000000001E-3</v>
      </c>
      <c r="NL70" s="1131">
        <f t="shared" si="1754"/>
        <v>9.2999999999999992E-3</v>
      </c>
      <c r="NM70" s="1131">
        <f t="shared" si="1755"/>
        <v>0</v>
      </c>
      <c r="NN70" s="1131">
        <f t="shared" si="1756"/>
        <v>0</v>
      </c>
      <c r="NO70" s="1131">
        <f t="shared" si="1757"/>
        <v>0</v>
      </c>
      <c r="NP70" s="1131">
        <f t="shared" si="1758"/>
        <v>0</v>
      </c>
      <c r="NQ70" s="1131">
        <f t="shared" si="1759"/>
        <v>8.9999999999999998E-4</v>
      </c>
      <c r="NR70" s="1131">
        <f t="shared" si="1760"/>
        <v>7.1000000000000004E-3</v>
      </c>
      <c r="NS70" s="1131">
        <f t="shared" si="1761"/>
        <v>1.15E-2</v>
      </c>
      <c r="NT70" s="1131">
        <f t="shared" si="1762"/>
        <v>1.5E-3</v>
      </c>
      <c r="NU70" s="1131">
        <f t="shared" si="1763"/>
        <v>0</v>
      </c>
      <c r="NV70" s="1131">
        <f t="shared" si="1764"/>
        <v>1.04E-2</v>
      </c>
      <c r="NW70" s="1216">
        <f t="shared" si="1765"/>
        <v>2.8899999999999999E-2</v>
      </c>
      <c r="NX70" s="1216">
        <f t="shared" si="1766"/>
        <v>0</v>
      </c>
      <c r="NY70" s="1216">
        <f t="shared" si="1767"/>
        <v>8.0000000000000004E-4</v>
      </c>
      <c r="NZ70" s="1216">
        <f t="shared" si="1768"/>
        <v>8.9999999999999993E-3</v>
      </c>
      <c r="OA70" s="1216">
        <f t="shared" si="1769"/>
        <v>0</v>
      </c>
      <c r="OB70" s="1216">
        <f t="shared" si="1770"/>
        <v>0</v>
      </c>
      <c r="OC70" s="1216">
        <f t="shared" si="1771"/>
        <v>0</v>
      </c>
      <c r="OD70" s="1216">
        <f t="shared" si="1772"/>
        <v>0</v>
      </c>
      <c r="OE70" s="1216">
        <f t="shared" si="1773"/>
        <v>0</v>
      </c>
      <c r="OF70" s="1216">
        <f t="shared" si="1774"/>
        <v>0</v>
      </c>
      <c r="OG70" s="1216">
        <f t="shared" si="1775"/>
        <v>0</v>
      </c>
      <c r="OH70" s="1216">
        <f t="shared" si="1776"/>
        <v>0</v>
      </c>
      <c r="OI70" s="1286">
        <f t="shared" si="1777"/>
        <v>0</v>
      </c>
      <c r="OJ70" s="1286">
        <f t="shared" si="1778"/>
        <v>0</v>
      </c>
      <c r="OK70" s="1286">
        <f t="shared" si="1779"/>
        <v>0</v>
      </c>
      <c r="OL70" s="1286">
        <f t="shared" si="1780"/>
        <v>0</v>
      </c>
      <c r="OM70" s="1286">
        <f t="shared" si="1781"/>
        <v>0</v>
      </c>
      <c r="ON70" s="1286">
        <f t="shared" si="1782"/>
        <v>0</v>
      </c>
      <c r="OO70" s="1286">
        <f t="shared" si="1783"/>
        <v>0</v>
      </c>
      <c r="OP70" s="1286">
        <f t="shared" si="1784"/>
        <v>0</v>
      </c>
      <c r="OQ70" s="1286">
        <f t="shared" si="1785"/>
        <v>0</v>
      </c>
      <c r="OR70" s="1286">
        <f t="shared" si="1786"/>
        <v>0</v>
      </c>
      <c r="OS70" s="1286">
        <f t="shared" si="1787"/>
        <v>0</v>
      </c>
      <c r="OT70" s="1286">
        <f t="shared" si="1788"/>
        <v>0</v>
      </c>
    </row>
    <row r="71" spans="1:410" s="282" customFormat="1" ht="15" thickBot="1" x14ac:dyDescent="0.35">
      <c r="A71" s="635"/>
      <c r="B71" s="280">
        <v>9.5</v>
      </c>
      <c r="C71" s="281"/>
      <c r="D71" s="281"/>
      <c r="E71" s="1346" t="s">
        <v>353</v>
      </c>
      <c r="F71" s="1347"/>
      <c r="G71" s="134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SUM(FF71:FQ71)/$FR$4</f>
        <v>0.62908333333333333</v>
      </c>
      <c r="FT71" s="556">
        <v>0.73529999999999995</v>
      </c>
      <c r="FU71" s="276"/>
      <c r="FV71" s="279"/>
      <c r="FW71" s="276"/>
      <c r="FX71" s="279"/>
      <c r="FY71" s="276"/>
      <c r="FZ71" s="556"/>
      <c r="GA71" s="276"/>
      <c r="GB71" s="556"/>
      <c r="GC71" s="276"/>
      <c r="GD71" s="556"/>
      <c r="GE71" s="276"/>
      <c r="GF71" s="277" t="s">
        <v>29</v>
      </c>
      <c r="GG71" s="278">
        <f>SUM(FT71:GE71)/$GF$4</f>
        <v>0.73529999999999995</v>
      </c>
      <c r="GH71" s="307">
        <f>ER71-EO71</f>
        <v>1.4400000000000079E-2</v>
      </c>
      <c r="GI71" s="1109">
        <f>GH71/EO71</f>
        <v>2.2242817423540437E-2</v>
      </c>
      <c r="GJ71" s="307">
        <f>ES71-ER71</f>
        <v>-2.4900000000000033E-2</v>
      </c>
      <c r="GK71" s="1098">
        <f>GJ71/ER71</f>
        <v>-3.7624660018132416E-2</v>
      </c>
      <c r="GL71" s="1088">
        <f>ET71-ES71</f>
        <v>1.3000000000000012E-2</v>
      </c>
      <c r="GM71" s="1098">
        <f>GL71/ES71</f>
        <v>2.0411367561626648E-2</v>
      </c>
      <c r="GN71" s="307">
        <f>EU71-ET71</f>
        <v>-6.0900000000000065E-2</v>
      </c>
      <c r="GO71" s="1098">
        <f>GN71/ET71</f>
        <v>-9.3706724111401851E-2</v>
      </c>
      <c r="GP71" s="307">
        <f>EV71-EU71</f>
        <v>-9.5999999999999419E-3</v>
      </c>
      <c r="GQ71" s="1098">
        <f>GP71/EU71</f>
        <v>-1.6298811544991413E-2</v>
      </c>
      <c r="GR71" s="307">
        <f>EW71-EV71</f>
        <v>4.9000000000000155E-3</v>
      </c>
      <c r="GS71" s="1098">
        <f>GR71/EV71</f>
        <v>8.4570245081118656E-3</v>
      </c>
      <c r="GT71" s="307">
        <f>EX71-EW71</f>
        <v>0.12879999999999991</v>
      </c>
      <c r="GU71" s="1155">
        <f>GT71/EW71</f>
        <v>0.22043470819784342</v>
      </c>
      <c r="GV71" s="307">
        <f>EY71-EX71</f>
        <v>-8.0099999999999949E-2</v>
      </c>
      <c r="GW71" s="1098">
        <f>GV71/EX71</f>
        <v>-0.11232646192679842</v>
      </c>
      <c r="GX71" s="307">
        <f>EZ71-EY71</f>
        <v>-5.490000000000006E-2</v>
      </c>
      <c r="GY71" s="1155">
        <f>GX71/EY71</f>
        <v>-8.6729857819905304E-2</v>
      </c>
      <c r="GZ71" s="307">
        <f>FA71-EZ71</f>
        <v>3.5200000000000009E-2</v>
      </c>
      <c r="HA71" s="1098">
        <f>GZ71/EZ71</f>
        <v>6.0889119529493191E-2</v>
      </c>
      <c r="HB71" s="307">
        <f>FB71-FA71</f>
        <v>-3.389999999999993E-2</v>
      </c>
      <c r="HC71" s="1098">
        <f>HB71/FA71</f>
        <v>-5.5274743192564701E-2</v>
      </c>
      <c r="HD71" s="307">
        <f>FC71-FB71</f>
        <v>1.0999999999999899E-3</v>
      </c>
      <c r="HE71" s="1098">
        <f>HD71/FB71</f>
        <v>1.8985157059026403E-3</v>
      </c>
      <c r="HF71" s="1249">
        <f>FF71-FC71</f>
        <v>-4.0000000000006697E-4</v>
      </c>
      <c r="HG71" s="1251">
        <f>HF71/FC71</f>
        <v>-6.8906115417754858E-4</v>
      </c>
      <c r="HH71" s="1249">
        <f>FG71-FF71</f>
        <v>-1.5100000000000002E-2</v>
      </c>
      <c r="HI71" s="1251">
        <f>HH71/FF71</f>
        <v>-2.6029994828477857E-2</v>
      </c>
      <c r="HJ71" s="1249">
        <f>FH71-FG71</f>
        <v>1.9500000000000073E-2</v>
      </c>
      <c r="HK71" s="1251">
        <f>HJ71/FG71</f>
        <v>3.4513274336283317E-2</v>
      </c>
      <c r="HL71" s="1249">
        <f>FI71-FH71</f>
        <v>-7.7000000000000401E-3</v>
      </c>
      <c r="HM71" s="1251">
        <f>HL71/FH71</f>
        <v>-1.3173652694610847E-2</v>
      </c>
      <c r="HN71" s="1249">
        <f>FJ71-FI71</f>
        <v>-3.4999999999999476E-3</v>
      </c>
      <c r="HO71" s="1251">
        <f>HN71/FI71</f>
        <v>-6.0679611650484534E-3</v>
      </c>
      <c r="HP71" s="1249">
        <f>FK71-FJ71</f>
        <v>2.8399999999999981E-2</v>
      </c>
      <c r="HQ71" s="1251">
        <f>HP71/FJ71</f>
        <v>4.9537763823478076E-2</v>
      </c>
      <c r="HR71" s="1249">
        <f>FL71-FK71</f>
        <v>0.15839999999999999</v>
      </c>
      <c r="HS71" s="1251">
        <f>HR71/FK71</f>
        <v>0.26325411334552101</v>
      </c>
      <c r="HT71" s="1249">
        <f>FM71-FL71</f>
        <v>-7.130000000000003E-2</v>
      </c>
      <c r="HU71" s="1251">
        <f>HT71/FL71</f>
        <v>-9.3803446914879657E-2</v>
      </c>
      <c r="HV71" s="1249">
        <f>FN71-FM71</f>
        <v>-3.6699999999999955E-2</v>
      </c>
      <c r="HW71" s="1251">
        <f>HV71/FM71</f>
        <v>-5.3281068524970901E-2</v>
      </c>
      <c r="HX71" s="1249">
        <f>FO71-FN71</f>
        <v>-1.2800000000000034E-2</v>
      </c>
      <c r="HY71" s="1251">
        <f>HX71/FN71</f>
        <v>-1.9628891274344477E-2</v>
      </c>
      <c r="HZ71" s="1249">
        <f>FP71-FO71</f>
        <v>-1.7399999999999971E-2</v>
      </c>
      <c r="IA71" s="1251">
        <f>HZ71/FO71</f>
        <v>-2.7217268887846036E-2</v>
      </c>
      <c r="IB71" s="1249">
        <f>FQ71-FP71</f>
        <v>8.3500000000000019E-2</v>
      </c>
      <c r="IC71" s="1251">
        <f>IB71/FP71</f>
        <v>0.13426595915742084</v>
      </c>
      <c r="ID71" s="1249">
        <f>FT71-FQ71</f>
        <v>2.9899999999999927E-2</v>
      </c>
      <c r="IE71" s="1251">
        <f>ID71/FQ71</f>
        <v>4.2387297986957652E-2</v>
      </c>
      <c r="IF71" s="1249">
        <f>FU71-FT71</f>
        <v>-0.73529999999999995</v>
      </c>
      <c r="IG71" s="1251">
        <f>IF71/FT71</f>
        <v>-1</v>
      </c>
      <c r="IH71" s="1249">
        <f>FX71-FU71</f>
        <v>0</v>
      </c>
      <c r="II71" s="1251" t="e">
        <f>IH71/FU71</f>
        <v>#DIV/0!</v>
      </c>
      <c r="IJ71" s="1249">
        <f>FZ71-FV71</f>
        <v>0</v>
      </c>
      <c r="IK71" s="1251" t="e">
        <f>IJ71/FV71</f>
        <v>#DIV/0!</v>
      </c>
      <c r="IL71" s="1249">
        <f>FX71-FW71</f>
        <v>0</v>
      </c>
      <c r="IM71" s="1251" t="e">
        <f>IL71/FW71</f>
        <v>#DIV/0!</v>
      </c>
      <c r="IN71" s="1249">
        <f>FY71-FX71</f>
        <v>0</v>
      </c>
      <c r="IO71" s="1251" t="e">
        <f>IN71/FX71</f>
        <v>#DIV/0!</v>
      </c>
      <c r="IP71" s="1249">
        <f>FZ71-FY71</f>
        <v>0</v>
      </c>
      <c r="IQ71" s="1251" t="e">
        <f>IP71/FY71</f>
        <v>#DIV/0!</v>
      </c>
      <c r="IR71" s="1249">
        <f>GA71-FZ71</f>
        <v>0</v>
      </c>
      <c r="IS71" s="1299" t="e">
        <f>IR71/FZ71</f>
        <v>#DIV/0!</v>
      </c>
      <c r="IT71" s="1249">
        <f>GB71-GA71</f>
        <v>0</v>
      </c>
      <c r="IU71" s="1251" t="e">
        <f>IT71/GA71</f>
        <v>#DIV/0!</v>
      </c>
      <c r="IV71" s="1249">
        <f>GC71-GB71</f>
        <v>0</v>
      </c>
      <c r="IW71" s="1251" t="e">
        <f>IV71/GB71</f>
        <v>#DIV/0!</v>
      </c>
      <c r="IX71" s="1249">
        <f>GD71-GC71</f>
        <v>0</v>
      </c>
      <c r="IY71" s="1251" t="e">
        <f>IX71/GC71</f>
        <v>#DIV/0!</v>
      </c>
      <c r="IZ71" s="1249">
        <f>GE71-GD71</f>
        <v>0</v>
      </c>
      <c r="JA71" s="1304" t="e">
        <f>IZ71/GD71</f>
        <v>#DIV/0!</v>
      </c>
      <c r="JB71" s="1249">
        <f>FF71</f>
        <v>0.58009999999999995</v>
      </c>
      <c r="JC71" s="903">
        <f>FT71</f>
        <v>0.73529999999999995</v>
      </c>
      <c r="JD71" s="578">
        <f>JC71-JB71</f>
        <v>0.1552</v>
      </c>
      <c r="JE71" s="101">
        <f>IF(ISERROR(JD71/JB71),0,JD71/JB71)</f>
        <v>0.26754007929667301</v>
      </c>
      <c r="JF71" s="1177"/>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45"/>
        <v>0.51559999999999995</v>
      </c>
      <c r="JT71" s="284">
        <f t="shared" si="1745"/>
        <v>0.53559999999999997</v>
      </c>
      <c r="JU71" s="284">
        <f t="shared" si="1745"/>
        <v>0.53210000000000002</v>
      </c>
      <c r="JV71" s="284">
        <f t="shared" si="1745"/>
        <v>0.52669999999999995</v>
      </c>
      <c r="JW71" s="284">
        <f t="shared" si="1745"/>
        <v>0.52480000000000004</v>
      </c>
      <c r="JX71" s="284">
        <f t="shared" si="1745"/>
        <v>0.53029999999999999</v>
      </c>
      <c r="JY71" s="284">
        <f t="shared" si="1745"/>
        <v>0.56989999999999996</v>
      </c>
      <c r="JZ71" s="284">
        <f t="shared" si="1745"/>
        <v>0.56769999999999998</v>
      </c>
      <c r="KA71" s="284">
        <f t="shared" si="1745"/>
        <v>0.5706</v>
      </c>
      <c r="KB71" s="284">
        <f t="shared" si="1745"/>
        <v>0.58550000000000002</v>
      </c>
      <c r="KC71" s="284">
        <f t="shared" si="1745"/>
        <v>0.59940000000000004</v>
      </c>
      <c r="KD71" s="284">
        <f t="shared" si="1745"/>
        <v>0.67269999999999996</v>
      </c>
      <c r="KE71" s="284">
        <f t="shared" si="1746"/>
        <v>0.69579999999999997</v>
      </c>
      <c r="KF71" s="284">
        <f t="shared" si="1746"/>
        <v>0.69310000000000005</v>
      </c>
      <c r="KG71" s="284">
        <f t="shared" si="1746"/>
        <v>0.73350000000000004</v>
      </c>
      <c r="KH71" s="284">
        <f t="shared" si="1746"/>
        <v>0.76249999999999996</v>
      </c>
      <c r="KI71" s="284">
        <f t="shared" si="1746"/>
        <v>0.76980000000000004</v>
      </c>
      <c r="KJ71" s="284">
        <f t="shared" si="1746"/>
        <v>0.69889999999999997</v>
      </c>
      <c r="KK71" s="284">
        <f t="shared" si="1746"/>
        <v>0.70609999999999995</v>
      </c>
      <c r="KL71" s="284">
        <f t="shared" si="1746"/>
        <v>0.70520000000000005</v>
      </c>
      <c r="KM71" s="284">
        <f t="shared" si="1746"/>
        <v>0.71860000000000002</v>
      </c>
      <c r="KN71" s="284">
        <f t="shared" si="1746"/>
        <v>0.75239999999999996</v>
      </c>
      <c r="KO71" s="284">
        <f t="shared" si="1746"/>
        <v>0.7228</v>
      </c>
      <c r="KP71" s="284">
        <f t="shared" si="1746"/>
        <v>0.6925</v>
      </c>
      <c r="KQ71" s="667">
        <f t="shared" si="1747"/>
        <v>0.76370000000000005</v>
      </c>
      <c r="KR71" s="667">
        <f t="shared" si="1747"/>
        <v>0.77390000000000003</v>
      </c>
      <c r="KS71" s="667">
        <f t="shared" si="1747"/>
        <v>0.7944</v>
      </c>
      <c r="KT71" s="667">
        <f t="shared" si="1747"/>
        <v>0.76839999999999997</v>
      </c>
      <c r="KU71" s="667">
        <f t="shared" si="1747"/>
        <v>0.78749999999999998</v>
      </c>
      <c r="KV71" s="667">
        <f t="shared" si="1747"/>
        <v>0.87990000000000002</v>
      </c>
      <c r="KW71" s="667">
        <f t="shared" si="1747"/>
        <v>0.89339999999999997</v>
      </c>
      <c r="KX71" s="667">
        <f t="shared" si="1747"/>
        <v>0.9103</v>
      </c>
      <c r="KY71" s="667">
        <f t="shared" si="1747"/>
        <v>0.87490000000000001</v>
      </c>
      <c r="KZ71" s="667">
        <f t="shared" si="1747"/>
        <v>0.90239999999999998</v>
      </c>
      <c r="LA71" s="667">
        <f t="shared" si="1747"/>
        <v>0.89529999999999998</v>
      </c>
      <c r="LB71" s="667">
        <f t="shared" si="1747"/>
        <v>0.95760000000000001</v>
      </c>
      <c r="LC71" s="759">
        <f t="shared" si="1748"/>
        <v>0.84530000000000005</v>
      </c>
      <c r="LD71" s="759">
        <f t="shared" si="1748"/>
        <v>0.67</v>
      </c>
      <c r="LE71" s="759">
        <f t="shared" si="1748"/>
        <v>0.69359999999999999</v>
      </c>
      <c r="LF71" s="759">
        <f t="shared" si="1748"/>
        <v>0.67130000000000001</v>
      </c>
      <c r="LG71" s="759">
        <f t="shared" si="1748"/>
        <v>0.65149999999999997</v>
      </c>
      <c r="LH71" s="759">
        <f t="shared" si="1748"/>
        <v>0.67779999999999996</v>
      </c>
      <c r="LI71" s="759">
        <f t="shared" si="1748"/>
        <v>0.68069999999999997</v>
      </c>
      <c r="LJ71" s="759">
        <f t="shared" si="1748"/>
        <v>0.65849999999999997</v>
      </c>
      <c r="LK71" s="759">
        <f t="shared" si="1748"/>
        <v>0.6825</v>
      </c>
      <c r="LL71" s="759">
        <f t="shared" si="1748"/>
        <v>0.62779999999999991</v>
      </c>
      <c r="LM71" s="759">
        <f t="shared" si="1748"/>
        <v>0.66269999999999996</v>
      </c>
      <c r="LN71" s="759">
        <f t="shared" si="1748"/>
        <v>0.6381</v>
      </c>
      <c r="LO71" s="809">
        <f t="shared" si="1749"/>
        <v>0.71179999999999999</v>
      </c>
      <c r="LP71" s="809">
        <f t="shared" si="1749"/>
        <v>0.63439999999999996</v>
      </c>
      <c r="LQ71" s="809">
        <f t="shared" si="1749"/>
        <v>0.42920000000000003</v>
      </c>
      <c r="LR71" s="809">
        <f t="shared" si="1749"/>
        <v>0.38069999999999998</v>
      </c>
      <c r="LS71" s="809">
        <f t="shared" si="1749"/>
        <v>0.378</v>
      </c>
      <c r="LT71" s="809">
        <f t="shared" si="1749"/>
        <v>0.40160000000000001</v>
      </c>
      <c r="LU71" s="809">
        <f t="shared" si="1749"/>
        <v>0.74929999999999997</v>
      </c>
      <c r="LV71" s="809">
        <f t="shared" si="1749"/>
        <v>0.44059999999999999</v>
      </c>
      <c r="LW71" s="809">
        <f t="shared" si="1749"/>
        <v>0.47849999999999998</v>
      </c>
      <c r="LX71" s="809">
        <f t="shared" si="1749"/>
        <v>0.43780000000000002</v>
      </c>
      <c r="LY71" s="809">
        <f t="shared" si="1749"/>
        <v>0.46910000000000002</v>
      </c>
      <c r="LZ71" s="809">
        <f t="shared" si="1749"/>
        <v>0.42949999999999999</v>
      </c>
      <c r="MA71" s="984">
        <f t="shared" si="1750"/>
        <v>0.44190000000000002</v>
      </c>
      <c r="MB71" s="984">
        <f t="shared" si="1750"/>
        <v>0.45679999999999998</v>
      </c>
      <c r="MC71" s="984">
        <f t="shared" si="1750"/>
        <v>0.47539999999999999</v>
      </c>
      <c r="MD71" s="984">
        <f t="shared" si="1750"/>
        <v>0.47760000000000002</v>
      </c>
      <c r="ME71" s="984">
        <f t="shared" si="1750"/>
        <v>0.47789999999999999</v>
      </c>
      <c r="MF71" s="984">
        <f t="shared" si="1750"/>
        <v>0.51570000000000005</v>
      </c>
      <c r="MG71" s="984">
        <f t="shared" si="1750"/>
        <v>0.49370000000000003</v>
      </c>
      <c r="MH71" s="984">
        <f t="shared" si="1750"/>
        <v>0.4819</v>
      </c>
      <c r="MI71" s="984">
        <f t="shared" si="1750"/>
        <v>0.50619999999999998</v>
      </c>
      <c r="MJ71" s="984">
        <f t="shared" si="1750"/>
        <v>0.49009999999999998</v>
      </c>
      <c r="MK71" s="984">
        <f t="shared" si="1750"/>
        <v>0.48080000000000001</v>
      </c>
      <c r="ML71" s="984">
        <f t="shared" si="1750"/>
        <v>0.49840000000000001</v>
      </c>
      <c r="MM71" s="1006">
        <f t="shared" si="1751"/>
        <v>0.48849999999999999</v>
      </c>
      <c r="MN71" s="1006">
        <f t="shared" si="1751"/>
        <v>0.48630000000000001</v>
      </c>
      <c r="MO71" s="1006">
        <f t="shared" si="1751"/>
        <v>0.53700000000000003</v>
      </c>
      <c r="MP71" s="1006">
        <f t="shared" si="1751"/>
        <v>0.65480000000000005</v>
      </c>
      <c r="MQ71" s="1006">
        <f t="shared" si="1751"/>
        <v>0.70569999999999999</v>
      </c>
      <c r="MR71" s="1006">
        <f t="shared" si="1751"/>
        <v>0.76080000000000003</v>
      </c>
      <c r="MS71" s="1006">
        <f t="shared" si="1751"/>
        <v>0.89039999999999997</v>
      </c>
      <c r="MT71" s="1006">
        <f t="shared" si="1751"/>
        <v>0.8337</v>
      </c>
      <c r="MU71" s="1006">
        <f t="shared" si="1751"/>
        <v>0.80879999999999996</v>
      </c>
      <c r="MV71" s="1006">
        <f t="shared" si="1751"/>
        <v>0.78180000000000005</v>
      </c>
      <c r="MW71" s="1006">
        <f t="shared" si="1751"/>
        <v>0.61409999999999998</v>
      </c>
      <c r="MX71" s="1006">
        <f t="shared" si="1751"/>
        <v>0.89800000000000002</v>
      </c>
      <c r="MY71" s="1046">
        <f t="shared" si="1752"/>
        <v>0.85450000000000004</v>
      </c>
      <c r="MZ71" s="1046">
        <f t="shared" si="1752"/>
        <v>0.86780000000000002</v>
      </c>
      <c r="NA71" s="1046">
        <f t="shared" si="1752"/>
        <v>0.67949999999999999</v>
      </c>
      <c r="NB71" s="1046">
        <f t="shared" si="1752"/>
        <v>0.61029999999999995</v>
      </c>
      <c r="NC71" s="1046">
        <f t="shared" si="1752"/>
        <v>0.629</v>
      </c>
      <c r="ND71" s="1046">
        <f t="shared" si="1752"/>
        <v>0.57769999999999999</v>
      </c>
      <c r="NE71" s="1046">
        <f t="shared" si="1752"/>
        <v>0.63419999999999999</v>
      </c>
      <c r="NF71" s="1046">
        <f t="shared" si="1752"/>
        <v>0.67530000000000001</v>
      </c>
      <c r="NG71" s="1046">
        <f t="shared" si="1752"/>
        <v>0.99760000000000004</v>
      </c>
      <c r="NH71" s="1046">
        <f t="shared" si="1752"/>
        <v>0.7006</v>
      </c>
      <c r="NI71" s="1046">
        <f t="shared" si="1752"/>
        <v>0.67710000000000004</v>
      </c>
      <c r="NJ71" s="1046">
        <f t="shared" si="1752"/>
        <v>0.64739999999999998</v>
      </c>
      <c r="NK71" s="1133">
        <f t="shared" si="1753"/>
        <v>0.66180000000000005</v>
      </c>
      <c r="NL71" s="1133">
        <f t="shared" si="1754"/>
        <v>0.63690000000000002</v>
      </c>
      <c r="NM71" s="1133">
        <f t="shared" si="1755"/>
        <v>0.64990000000000003</v>
      </c>
      <c r="NN71" s="1133">
        <f t="shared" si="1756"/>
        <v>0.58899999999999997</v>
      </c>
      <c r="NO71" s="1133">
        <f t="shared" si="1757"/>
        <v>0.57940000000000003</v>
      </c>
      <c r="NP71" s="1133">
        <f t="shared" si="1758"/>
        <v>0.58430000000000004</v>
      </c>
      <c r="NQ71" s="1133">
        <f t="shared" si="1759"/>
        <v>0.71309999999999996</v>
      </c>
      <c r="NR71" s="1133">
        <f t="shared" si="1760"/>
        <v>0.63300000000000001</v>
      </c>
      <c r="NS71" s="1133">
        <f t="shared" si="1761"/>
        <v>0.57809999999999995</v>
      </c>
      <c r="NT71" s="1133">
        <f t="shared" si="1762"/>
        <v>0.61329999999999996</v>
      </c>
      <c r="NU71" s="1133">
        <f t="shared" si="1763"/>
        <v>0.57940000000000003</v>
      </c>
      <c r="NV71" s="1133">
        <f t="shared" si="1764"/>
        <v>0.58050000000000002</v>
      </c>
      <c r="NW71" s="1218">
        <f t="shared" si="1765"/>
        <v>0.58009999999999995</v>
      </c>
      <c r="NX71" s="1218">
        <f t="shared" si="1766"/>
        <v>0.56499999999999995</v>
      </c>
      <c r="NY71" s="1218">
        <f t="shared" si="1767"/>
        <v>0.58450000000000002</v>
      </c>
      <c r="NZ71" s="1218">
        <f t="shared" si="1768"/>
        <v>0.57679999999999998</v>
      </c>
      <c r="OA71" s="1218">
        <f t="shared" si="1769"/>
        <v>0.57330000000000003</v>
      </c>
      <c r="OB71" s="1218">
        <f t="shared" si="1770"/>
        <v>0.60170000000000001</v>
      </c>
      <c r="OC71" s="1218">
        <f t="shared" si="1771"/>
        <v>0.7601</v>
      </c>
      <c r="OD71" s="1218">
        <f t="shared" si="1772"/>
        <v>0.68879999999999997</v>
      </c>
      <c r="OE71" s="1218">
        <f t="shared" si="1773"/>
        <v>0.65210000000000001</v>
      </c>
      <c r="OF71" s="1218">
        <f t="shared" si="1774"/>
        <v>0.63929999999999998</v>
      </c>
      <c r="OG71" s="1218">
        <f t="shared" si="1775"/>
        <v>0.62190000000000001</v>
      </c>
      <c r="OH71" s="1218">
        <f t="shared" si="1776"/>
        <v>0.70540000000000003</v>
      </c>
      <c r="OI71" s="1288">
        <f t="shared" si="1777"/>
        <v>0.73529999999999995</v>
      </c>
      <c r="OJ71" s="1288">
        <f t="shared" si="1778"/>
        <v>0</v>
      </c>
      <c r="OK71" s="1288">
        <f t="shared" si="1779"/>
        <v>0</v>
      </c>
      <c r="OL71" s="1288">
        <f t="shared" si="1780"/>
        <v>0</v>
      </c>
      <c r="OM71" s="1288">
        <f t="shared" si="1781"/>
        <v>0</v>
      </c>
      <c r="ON71" s="1288">
        <f t="shared" si="1782"/>
        <v>0</v>
      </c>
      <c r="OO71" s="1288">
        <f t="shared" si="1783"/>
        <v>0</v>
      </c>
      <c r="OP71" s="1288">
        <f t="shared" si="1784"/>
        <v>0</v>
      </c>
      <c r="OQ71" s="1288">
        <f t="shared" si="1785"/>
        <v>0</v>
      </c>
      <c r="OR71" s="1288">
        <f t="shared" si="1786"/>
        <v>0</v>
      </c>
      <c r="OS71" s="1288">
        <f t="shared" si="1787"/>
        <v>0</v>
      </c>
      <c r="OT71" s="1288">
        <f t="shared" si="1788"/>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2"/>
      <c r="GJ72" s="367"/>
      <c r="GK72" s="1102"/>
      <c r="GL72" s="367"/>
      <c r="GM72" s="1102"/>
      <c r="GN72" s="367"/>
      <c r="GO72" s="1102"/>
      <c r="GP72" s="367"/>
      <c r="GQ72" s="1102"/>
      <c r="GR72" s="367"/>
      <c r="GS72" s="1102"/>
      <c r="GT72" s="367"/>
      <c r="GU72" s="1102"/>
      <c r="GV72" s="367"/>
      <c r="GW72" s="1102"/>
      <c r="GX72" s="367"/>
      <c r="GY72" s="1102"/>
      <c r="GZ72" s="367"/>
      <c r="HA72" s="1102"/>
      <c r="HB72" s="367"/>
      <c r="HC72" s="1102"/>
      <c r="HD72" s="367"/>
      <c r="HE72" s="1102"/>
      <c r="HF72" s="1224"/>
      <c r="HG72" s="32"/>
      <c r="HH72" s="1025"/>
      <c r="HI72" s="1102"/>
      <c r="HJ72" s="1025"/>
      <c r="HK72" s="1102"/>
      <c r="HL72" s="1025"/>
      <c r="HM72" s="1102"/>
      <c r="HN72" s="1102"/>
      <c r="HO72" s="1102"/>
      <c r="HP72" s="1102"/>
      <c r="HQ72" s="1102"/>
      <c r="HR72" s="1102"/>
      <c r="HS72" s="1102"/>
      <c r="HT72" s="1025"/>
      <c r="HU72" s="1102"/>
      <c r="HV72" s="1025"/>
      <c r="HW72" s="1102"/>
      <c r="HX72" s="1025"/>
      <c r="HY72" s="32"/>
      <c r="HZ72" s="1025"/>
      <c r="IA72" s="1102"/>
      <c r="IB72" s="1025"/>
      <c r="IC72" s="1102"/>
      <c r="ID72" s="1224"/>
      <c r="IE72" s="32"/>
      <c r="IF72" s="1025"/>
      <c r="IG72" s="32"/>
      <c r="IH72" s="1025"/>
      <c r="II72" s="1102"/>
      <c r="IJ72" s="1025"/>
      <c r="IK72" s="1102"/>
      <c r="IL72" s="1102"/>
      <c r="IM72" s="32"/>
      <c r="IN72" s="1102"/>
      <c r="IO72" s="32"/>
      <c r="IP72" s="1102"/>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6">
        <v>39814</v>
      </c>
      <c r="B74" s="1326"/>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6">
        <v>39832</v>
      </c>
      <c r="B75" s="1326"/>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6">
        <v>39913</v>
      </c>
      <c r="B76" s="1326"/>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6">
        <v>39958</v>
      </c>
      <c r="B77" s="1326"/>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6">
        <v>39997</v>
      </c>
      <c r="B78" s="1326"/>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6">
        <v>40063</v>
      </c>
      <c r="B79" s="1326"/>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6">
        <v>40128</v>
      </c>
      <c r="B80" s="1326"/>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6">
        <v>40143</v>
      </c>
      <c r="B81" s="1326"/>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6">
        <v>40144</v>
      </c>
      <c r="B82" s="1326"/>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6">
        <v>40171</v>
      </c>
      <c r="B83" s="1326"/>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6">
        <v>40179</v>
      </c>
      <c r="B84" s="1326"/>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6">
        <v>40196</v>
      </c>
      <c r="B85" s="1326"/>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6">
        <v>40219</v>
      </c>
      <c r="B86" s="1326"/>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6">
        <v>40329</v>
      </c>
      <c r="B87" s="1326"/>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6">
        <v>40364</v>
      </c>
      <c r="B88" s="1326"/>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6">
        <v>40427</v>
      </c>
      <c r="B89" s="1326"/>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6">
        <v>40493</v>
      </c>
      <c r="B90" s="1326"/>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6">
        <v>40507</v>
      </c>
      <c r="B91" s="1326"/>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6">
        <v>40508</v>
      </c>
      <c r="B92" s="1326"/>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6">
        <v>40536</v>
      </c>
      <c r="B93" s="1326"/>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6">
        <v>40539</v>
      </c>
      <c r="B94" s="1326"/>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27">
        <v>40543</v>
      </c>
      <c r="B95" s="1326"/>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6">
        <v>40560</v>
      </c>
      <c r="B96" s="1326"/>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6">
        <v>40655</v>
      </c>
      <c r="B97" s="1326"/>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6">
        <v>40693</v>
      </c>
      <c r="B98" s="1326"/>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6">
        <v>40728</v>
      </c>
      <c r="B99" s="1326"/>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6">
        <v>40791</v>
      </c>
      <c r="B100" s="1326"/>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6">
        <v>40858</v>
      </c>
      <c r="B101" s="1326"/>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6">
        <v>40871</v>
      </c>
      <c r="B102" s="1326"/>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6">
        <v>40872</v>
      </c>
      <c r="B103" s="1326"/>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27">
        <v>40903</v>
      </c>
      <c r="B104" s="1326"/>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6">
        <v>40904</v>
      </c>
      <c r="B105" s="1326"/>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6">
        <v>40910</v>
      </c>
      <c r="B106" s="1326"/>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6">
        <v>40924</v>
      </c>
      <c r="B107" s="1326"/>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6">
        <v>41005</v>
      </c>
      <c r="B108" s="1326"/>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6">
        <v>41057</v>
      </c>
      <c r="B109" s="1326"/>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6">
        <v>41094</v>
      </c>
      <c r="B110" s="1326"/>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6">
        <v>41155</v>
      </c>
      <c r="B111" s="1326"/>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6">
        <v>41225</v>
      </c>
      <c r="B112" s="1326"/>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6">
        <v>41235</v>
      </c>
      <c r="B113" s="1326"/>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6">
        <v>41236</v>
      </c>
      <c r="B114" s="1326"/>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6">
        <v>41267</v>
      </c>
      <c r="B115" s="1326"/>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6">
        <v>41268</v>
      </c>
      <c r="B116" s="1326"/>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6">
        <v>41269</v>
      </c>
      <c r="B117" s="1326"/>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6">
        <v>41275</v>
      </c>
      <c r="B118" s="1326"/>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6">
        <v>41295</v>
      </c>
      <c r="B119" s="1326"/>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6">
        <v>41362</v>
      </c>
      <c r="B120" s="1326"/>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27">
        <v>41421</v>
      </c>
      <c r="B121" s="1326"/>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6">
        <v>41459</v>
      </c>
      <c r="B122" s="1326"/>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6">
        <v>41519</v>
      </c>
      <c r="B123" s="1326"/>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27">
        <v>41589</v>
      </c>
      <c r="B124" s="1326"/>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6">
        <v>41606</v>
      </c>
      <c r="B125" s="1326"/>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6">
        <v>41607</v>
      </c>
      <c r="B126" s="1326"/>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6">
        <v>41632</v>
      </c>
      <c r="B127" s="1326"/>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6">
        <v>41633</v>
      </c>
      <c r="B128" s="1326"/>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6">
        <v>41634</v>
      </c>
      <c r="B129" s="1326"/>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6">
        <v>41635</v>
      </c>
      <c r="B130" s="1326"/>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6">
        <v>41640</v>
      </c>
      <c r="B131" s="1326"/>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6">
        <v>41659</v>
      </c>
      <c r="B132" s="1326"/>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6">
        <v>41747</v>
      </c>
      <c r="B133" s="1326"/>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6">
        <v>41785</v>
      </c>
      <c r="B134" s="1326"/>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6">
        <v>41824</v>
      </c>
      <c r="B135" s="1326"/>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6">
        <v>41883</v>
      </c>
      <c r="B136" s="1326"/>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6">
        <v>41954</v>
      </c>
      <c r="B137" s="1326"/>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6">
        <v>41970</v>
      </c>
      <c r="B138" s="1326"/>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6">
        <v>41971</v>
      </c>
      <c r="B139" s="1326"/>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6">
        <v>41997</v>
      </c>
      <c r="B140" s="1326"/>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6">
        <v>41998</v>
      </c>
      <c r="B141" s="1326"/>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6">
        <v>41999</v>
      </c>
      <c r="B142" s="1326"/>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6">
        <v>42005</v>
      </c>
      <c r="B143" s="1326"/>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6">
        <v>42023</v>
      </c>
      <c r="B144" s="1326"/>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6">
        <v>42097</v>
      </c>
      <c r="B145" s="1326"/>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6">
        <v>42149</v>
      </c>
      <c r="B146" s="1326"/>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6">
        <v>42188</v>
      </c>
      <c r="B147" s="1326"/>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6">
        <v>42254</v>
      </c>
      <c r="B148" s="1326"/>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6">
        <v>42319</v>
      </c>
      <c r="B149" s="1326"/>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6">
        <v>42334</v>
      </c>
      <c r="B150" s="1326"/>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6">
        <v>42335</v>
      </c>
      <c r="B151" s="1326"/>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6">
        <v>42361</v>
      </c>
      <c r="B152" s="1326"/>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6">
        <v>42362</v>
      </c>
      <c r="B153" s="1326"/>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6">
        <v>42363</v>
      </c>
      <c r="B154" s="1326"/>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6">
        <v>42370</v>
      </c>
      <c r="B155" s="1326"/>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6">
        <v>42387</v>
      </c>
      <c r="B156" s="1326"/>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6">
        <v>42454</v>
      </c>
      <c r="B157" s="1326"/>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6">
        <v>42520</v>
      </c>
      <c r="B158" s="1326"/>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6">
        <v>42555</v>
      </c>
      <c r="B159" s="1326"/>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6">
        <v>42618</v>
      </c>
      <c r="B160" s="1326"/>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6">
        <v>42685</v>
      </c>
      <c r="B161" s="1326"/>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6">
        <v>42688</v>
      </c>
      <c r="B162" s="1326"/>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6">
        <v>42699</v>
      </c>
      <c r="B163" s="1326"/>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6">
        <v>42727</v>
      </c>
      <c r="B164" s="1326"/>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6">
        <v>42730</v>
      </c>
      <c r="B165" s="1326"/>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6">
        <v>42731</v>
      </c>
      <c r="B166" s="1326"/>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6">
        <v>42737</v>
      </c>
      <c r="B167" s="1326"/>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6">
        <v>42751</v>
      </c>
      <c r="B168" s="1326"/>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6">
        <v>42839</v>
      </c>
      <c r="B169" s="1326"/>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6">
        <v>42884</v>
      </c>
      <c r="B170" s="1326"/>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6">
        <v>42920</v>
      </c>
      <c r="B171" s="1326"/>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6">
        <v>42982</v>
      </c>
      <c r="B172" s="1326"/>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6">
        <v>43049</v>
      </c>
      <c r="B173" s="1326"/>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6">
        <v>43062</v>
      </c>
      <c r="B174" s="1326"/>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6">
        <v>43063</v>
      </c>
      <c r="B175" s="1326"/>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6">
        <v>43094</v>
      </c>
      <c r="B176" s="1326"/>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6">
        <v>43095</v>
      </c>
      <c r="B177" s="1326"/>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6">
        <v>43096</v>
      </c>
      <c r="B178" s="1326"/>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6">
        <v>43101</v>
      </c>
      <c r="B179" s="1326"/>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6">
        <v>43115</v>
      </c>
      <c r="B180" s="1326"/>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6">
        <v>43189</v>
      </c>
      <c r="B181" s="1326"/>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6">
        <v>43248</v>
      </c>
      <c r="B182" s="1326"/>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6">
        <v>43285</v>
      </c>
      <c r="B183" s="1326"/>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6">
        <v>43346</v>
      </c>
      <c r="B184" s="1326"/>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6">
        <v>43416</v>
      </c>
      <c r="B185" s="1326"/>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6">
        <v>43426</v>
      </c>
      <c r="B186" s="1326"/>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6">
        <v>43427</v>
      </c>
      <c r="B187" s="1326"/>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6">
        <v>43458</v>
      </c>
      <c r="B188" s="1326"/>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6">
        <v>43459</v>
      </c>
      <c r="B189" s="1326"/>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6">
        <v>43460</v>
      </c>
      <c r="B190" s="1326"/>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6">
        <v>43466</v>
      </c>
      <c r="B191" s="1326"/>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6">
        <v>43486</v>
      </c>
      <c r="B192" s="1326"/>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6">
        <v>43574</v>
      </c>
      <c r="B193" s="1326"/>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6">
        <v>43612</v>
      </c>
      <c r="B194" s="1326"/>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6">
        <v>43650</v>
      </c>
      <c r="B195" s="1326"/>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6">
        <v>43710</v>
      </c>
      <c r="B196" s="1326"/>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6">
        <v>43780</v>
      </c>
      <c r="B197" s="1326"/>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6">
        <v>43797</v>
      </c>
      <c r="B198" s="1326"/>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6">
        <v>43798</v>
      </c>
      <c r="B199" s="1326"/>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6">
        <v>43823</v>
      </c>
      <c r="B200" s="1326"/>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6">
        <v>43824</v>
      </c>
      <c r="B201" s="1326"/>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6">
        <v>43825</v>
      </c>
      <c r="B202" s="1326"/>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6">
        <v>43831</v>
      </c>
      <c r="B203" s="1326"/>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6">
        <v>43850</v>
      </c>
      <c r="B204" s="1326"/>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6">
        <v>43931</v>
      </c>
      <c r="B205" s="1326"/>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6">
        <v>43976</v>
      </c>
      <c r="B206" s="1326"/>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6">
        <v>44015</v>
      </c>
      <c r="B207" s="1326"/>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6">
        <v>44081</v>
      </c>
      <c r="B208" s="1326"/>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6">
        <v>44146</v>
      </c>
      <c r="B209" s="1326"/>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6">
        <v>44161</v>
      </c>
      <c r="B210" s="1326"/>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6">
        <v>44162</v>
      </c>
      <c r="B211" s="1326"/>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6">
        <v>44189</v>
      </c>
      <c r="B212" s="1326"/>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6">
        <v>44190</v>
      </c>
      <c r="B213" s="1326"/>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6">
        <v>44193</v>
      </c>
      <c r="B214" s="1326"/>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6">
        <v>44197</v>
      </c>
      <c r="B215" s="1326"/>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6">
        <v>44214</v>
      </c>
      <c r="B216" s="1326"/>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6">
        <v>44229</v>
      </c>
      <c r="B217" s="1326"/>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6">
        <v>44347</v>
      </c>
      <c r="B218" s="1326"/>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6">
        <v>44382</v>
      </c>
      <c r="B219" s="1326"/>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6">
        <v>44445</v>
      </c>
      <c r="B220" s="1326"/>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6">
        <v>44511</v>
      </c>
      <c r="B221" s="1326"/>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6">
        <v>44525</v>
      </c>
      <c r="B222" s="1326"/>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6">
        <v>44526</v>
      </c>
      <c r="B223" s="1326"/>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6">
        <v>44553</v>
      </c>
      <c r="B224" s="1326"/>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6">
        <v>44554</v>
      </c>
      <c r="B225" s="1326"/>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6">
        <v>44557</v>
      </c>
      <c r="B226" s="1326"/>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6">
        <v>44561</v>
      </c>
      <c r="B227" s="1326"/>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6">
        <v>44578</v>
      </c>
      <c r="B228" s="1326"/>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6">
        <v>44666</v>
      </c>
      <c r="B229" s="1326"/>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6">
        <v>44711</v>
      </c>
      <c r="B230" s="1326"/>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6">
        <v>44746</v>
      </c>
      <c r="B231" s="1326"/>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6">
        <v>44809</v>
      </c>
      <c r="B232" s="1326"/>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6">
        <v>44876</v>
      </c>
      <c r="B233" s="1326"/>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6">
        <v>44889</v>
      </c>
      <c r="B234" s="1326"/>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6">
        <v>44890</v>
      </c>
      <c r="B235" s="1326"/>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6">
        <v>44918</v>
      </c>
      <c r="B236" s="1326"/>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6">
        <v>44919</v>
      </c>
      <c r="B237" s="1326"/>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6">
        <v>44920</v>
      </c>
      <c r="B238" s="1326"/>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6"/>
      <c r="B239" s="1326"/>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6"/>
      <c r="B240" s="1326"/>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4"/>
      <c r="B241" s="1074"/>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4"/>
      <c r="B242" s="1074"/>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4"/>
      <c r="B243" s="1074"/>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61"/>
      <c r="B244" s="1361"/>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148</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789">V48/V28</f>
        <v>47.678426818580185</v>
      </c>
      <c r="W245" s="444">
        <f t="shared" si="1789"/>
        <v>51.208712842290232</v>
      </c>
      <c r="X245" s="444">
        <f t="shared" si="1789"/>
        <v>50.734484282073069</v>
      </c>
      <c r="Y245" s="444">
        <f t="shared" si="1789"/>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790">AJ48/AJ28</f>
        <v>43.934589647411848</v>
      </c>
      <c r="AK245" s="444">
        <f t="shared" ref="AK245:AP245" si="1791">AK48/AK28</f>
        <v>39.460915542938253</v>
      </c>
      <c r="AL245" s="444">
        <f t="shared" si="1791"/>
        <v>53.048919523099855</v>
      </c>
      <c r="AM245" s="444">
        <f t="shared" si="1791"/>
        <v>34.754163060806192</v>
      </c>
      <c r="AN245" s="444">
        <f t="shared" si="1791"/>
        <v>46.466020615336561</v>
      </c>
      <c r="AO245" s="444">
        <f t="shared" si="1791"/>
        <v>51.455762975778548</v>
      </c>
      <c r="AP245" s="444">
        <f t="shared" si="1791"/>
        <v>45.154702863317127</v>
      </c>
      <c r="AQ245" s="444">
        <f t="shared" ref="AQ245:AW245" si="1792">AQ48/AQ28</f>
        <v>51.007578768095378</v>
      </c>
      <c r="AR245" s="444">
        <f t="shared" si="1792"/>
        <v>48.816616867469882</v>
      </c>
      <c r="AS245" s="444">
        <f t="shared" si="1792"/>
        <v>44.554325130499628</v>
      </c>
      <c r="AT245" s="444">
        <f t="shared" si="1792"/>
        <v>37.016265969095997</v>
      </c>
      <c r="AU245" s="444">
        <f t="shared" si="1792"/>
        <v>52.154613981762914</v>
      </c>
      <c r="AV245" s="444">
        <f t="shared" si="1792"/>
        <v>44.994030186568068</v>
      </c>
      <c r="AW245" s="444">
        <f t="shared" si="1792"/>
        <v>44.994030186568075</v>
      </c>
      <c r="AX245" s="444">
        <f t="shared" ref="AX245:BD245" si="1793">AX48/AX28</f>
        <v>41.724177667766774</v>
      </c>
      <c r="AY245" s="444">
        <f t="shared" si="1793"/>
        <v>42.979971651311125</v>
      </c>
      <c r="AZ245" s="444">
        <f t="shared" si="1793"/>
        <v>39.408668442077229</v>
      </c>
      <c r="BA245" s="444">
        <f t="shared" si="1793"/>
        <v>23.008445614805062</v>
      </c>
      <c r="BB245" s="444">
        <f t="shared" si="1793"/>
        <v>33.73032412032412</v>
      </c>
      <c r="BC245" s="444">
        <f t="shared" si="1793"/>
        <v>45.460926988265975</v>
      </c>
      <c r="BD245" s="444">
        <f t="shared" si="1793"/>
        <v>35.570375519904935</v>
      </c>
      <c r="BE245" s="444">
        <f t="shared" ref="BE245:BK245" si="1794">BE48/BE28</f>
        <v>51.571908695652169</v>
      </c>
      <c r="BF245" s="444">
        <f t="shared" si="1794"/>
        <v>48.014424988870758</v>
      </c>
      <c r="BG245" s="444">
        <f t="shared" si="1794"/>
        <v>50.09903268164576</v>
      </c>
      <c r="BH245" s="444">
        <f t="shared" si="1794"/>
        <v>42.96415193287384</v>
      </c>
      <c r="BI245" s="444">
        <f t="shared" si="1794"/>
        <v>49.239896096602074</v>
      </c>
      <c r="BJ245" s="444">
        <f t="shared" si="1794"/>
        <v>40.354295244016818</v>
      </c>
      <c r="BK245" s="444">
        <f t="shared" si="1794"/>
        <v>40.354295244016825</v>
      </c>
      <c r="BL245" s="444">
        <f t="shared" ref="BL245:BR245" si="1795">BL48/BL28</f>
        <v>39.377360160965793</v>
      </c>
      <c r="BM245" s="444">
        <f t="shared" si="1795"/>
        <v>43.424386542591272</v>
      </c>
      <c r="BN245" s="444">
        <f t="shared" si="1795"/>
        <v>39.795787653006919</v>
      </c>
      <c r="BO245" s="444">
        <f t="shared" si="1795"/>
        <v>23.120209741856179</v>
      </c>
      <c r="BP245" s="444">
        <f t="shared" si="1795"/>
        <v>42.030766814969901</v>
      </c>
      <c r="BQ245" s="444">
        <f t="shared" si="1795"/>
        <v>40.098041574061966</v>
      </c>
      <c r="BR245" s="444">
        <f t="shared" si="1795"/>
        <v>35.183855585831068</v>
      </c>
      <c r="BS245" s="444">
        <f>BS48/BS28</f>
        <v>46.886963034217395</v>
      </c>
      <c r="BT245" s="444">
        <f>BT48/BT28</f>
        <v>41.117954462437602</v>
      </c>
      <c r="BU245" s="444">
        <f t="shared" ref="BU245:BW245" si="1796">BU48/BU28</f>
        <v>35.515317188422912</v>
      </c>
      <c r="BV245" s="444">
        <f t="shared" si="1796"/>
        <v>43.952296678966789</v>
      </c>
      <c r="BW245" s="444">
        <f t="shared" si="1796"/>
        <v>40.305526495960564</v>
      </c>
      <c r="BX245" s="444">
        <f>BX48/BX28</f>
        <v>38.169253686768833</v>
      </c>
      <c r="BY245" s="444">
        <f>BY48/BY28</f>
        <v>38.169253686768833</v>
      </c>
      <c r="BZ245" s="444">
        <f t="shared" ref="BZ245:CF245" si="1797">BZ48/BZ28</f>
        <v>39.617228197486071</v>
      </c>
      <c r="CA245" s="444">
        <f t="shared" si="1797"/>
        <v>44.64712922810061</v>
      </c>
      <c r="CB245" s="444">
        <f t="shared" si="1797"/>
        <v>43.884188651436986</v>
      </c>
      <c r="CC245" s="444">
        <f t="shared" si="1797"/>
        <v>45.077566786009363</v>
      </c>
      <c r="CD245" s="444">
        <f t="shared" si="1797"/>
        <v>46.209625875689376</v>
      </c>
      <c r="CE245" s="444">
        <f t="shared" si="1797"/>
        <v>49.598425476034144</v>
      </c>
      <c r="CF245" s="444">
        <f t="shared" si="1797"/>
        <v>47.497612070216157</v>
      </c>
      <c r="CG245" s="444">
        <f>CG48/CG28</f>
        <v>50.116685157624133</v>
      </c>
      <c r="CH245" s="444">
        <f>CH48/CH28</f>
        <v>36.71271654599088</v>
      </c>
      <c r="CI245" s="444">
        <f t="shared" ref="CI245:CK245" si="1798">CI48/CI28</f>
        <v>45.132158763823661</v>
      </c>
      <c r="CJ245" s="444">
        <f t="shared" si="1798"/>
        <v>53.123495435684646</v>
      </c>
      <c r="CK245" s="444">
        <f t="shared" si="1798"/>
        <v>53.434263990267638</v>
      </c>
      <c r="CL245" s="444">
        <f>CL48/CL28</f>
        <v>46.079832638475274</v>
      </c>
      <c r="CM245" s="444">
        <f>CM48/CM28</f>
        <v>46.079832638475274</v>
      </c>
      <c r="CN245" s="444">
        <f t="shared" ref="CN245:CT245" si="1799">CN48/CN28</f>
        <v>47.051524843796486</v>
      </c>
      <c r="CO245" s="444">
        <f t="shared" si="1799"/>
        <v>45.805508681302918</v>
      </c>
      <c r="CP245" s="444">
        <f t="shared" si="1799"/>
        <v>41.681346718146713</v>
      </c>
      <c r="CQ245" s="444">
        <f t="shared" si="1799"/>
        <v>47.573246573445935</v>
      </c>
      <c r="CR245" s="444">
        <f t="shared" si="1799"/>
        <v>52.52150411861615</v>
      </c>
      <c r="CS245" s="444">
        <f t="shared" si="1799"/>
        <v>51.922098097112858</v>
      </c>
      <c r="CT245" s="444">
        <f t="shared" si="1799"/>
        <v>42.305789473684214</v>
      </c>
      <c r="CU245" s="444">
        <f>CU48/CU28</f>
        <v>56.002215398442175</v>
      </c>
      <c r="CV245" s="444">
        <f>CV48/CV28</f>
        <v>54.861168525208107</v>
      </c>
      <c r="CW245" s="444">
        <f t="shared" ref="CW245:CY245" si="1800">CW48/CW28</f>
        <v>63.389547417840369</v>
      </c>
      <c r="CX245" s="444">
        <f t="shared" si="1800"/>
        <v>62.096465781409606</v>
      </c>
      <c r="CY245" s="444">
        <f t="shared" si="1800"/>
        <v>63.231818669527897</v>
      </c>
      <c r="CZ245" s="444">
        <f>CZ48/CZ28</f>
        <v>51.844372714763118</v>
      </c>
      <c r="DA245" s="444">
        <f>DA48/DA28</f>
        <v>51.844372714763118</v>
      </c>
      <c r="DB245" s="444">
        <f t="shared" ref="DB245:DH245" si="1801">DB48/DB28</f>
        <v>66.047822975517889</v>
      </c>
      <c r="DC245" s="444">
        <f t="shared" si="1801"/>
        <v>58.66440276406712</v>
      </c>
      <c r="DD245" s="444">
        <f t="shared" si="1801"/>
        <v>68.435974729241877</v>
      </c>
      <c r="DE245" s="444">
        <f t="shared" si="1801"/>
        <v>61.571003179088663</v>
      </c>
      <c r="DF245" s="444">
        <f t="shared" si="1801"/>
        <v>69.761088353413655</v>
      </c>
      <c r="DG245" s="444">
        <f t="shared" si="1801"/>
        <v>70.11463712136613</v>
      </c>
      <c r="DH245" s="444">
        <f t="shared" si="1801"/>
        <v>56.294353045798132</v>
      </c>
      <c r="DI245" s="444">
        <f>DI48/DI28</f>
        <v>59.475509633312619</v>
      </c>
      <c r="DJ245" s="444">
        <f>DJ48/DJ28</f>
        <v>64.331499421391968</v>
      </c>
      <c r="DK245" s="444">
        <f t="shared" ref="DK245:DM245" si="1802">DK48/DK28</f>
        <v>56.632705321944805</v>
      </c>
      <c r="DL245" s="444">
        <f t="shared" si="1802"/>
        <v>73.327574468085103</v>
      </c>
      <c r="DM245" s="444">
        <f t="shared" si="1802"/>
        <v>55.458947769148772</v>
      </c>
      <c r="DN245" s="444">
        <f>DN48/DN28</f>
        <v>62.785836017738745</v>
      </c>
      <c r="DO245" s="444">
        <f>DO48/DO28</f>
        <v>62.785836017738745</v>
      </c>
      <c r="DP245" s="444">
        <f t="shared" ref="DP245:DV245" si="1803">DP48/DP28</f>
        <v>62.91718118526066</v>
      </c>
      <c r="DQ245" s="444">
        <f t="shared" si="1803"/>
        <v>63.938585758921228</v>
      </c>
      <c r="DR245" s="444">
        <f t="shared" si="1803"/>
        <v>80.847772190642772</v>
      </c>
      <c r="DS245" s="444">
        <f t="shared" si="1803"/>
        <v>55.847518842327403</v>
      </c>
      <c r="DT245" s="444">
        <f t="shared" si="1803"/>
        <v>67.693338464498751</v>
      </c>
      <c r="DU245" s="444">
        <f t="shared" si="1803"/>
        <v>74.074334945586457</v>
      </c>
      <c r="DV245" s="444">
        <f t="shared" si="1803"/>
        <v>52.053376696041411</v>
      </c>
      <c r="DW245" s="444">
        <f>DW48/DW28</f>
        <v>62.620955803639703</v>
      </c>
      <c r="DX245" s="444">
        <f>DX48/DX28</f>
        <v>56.741003985285104</v>
      </c>
      <c r="DY245" s="444">
        <f t="shared" ref="DY245:EA245" si="1804">DY48/DY28</f>
        <v>69.899021002149823</v>
      </c>
      <c r="DZ245" s="444">
        <f t="shared" si="1804"/>
        <v>64.84690414730683</v>
      </c>
      <c r="EA245" s="444">
        <f t="shared" si="1804"/>
        <v>65.084473870056499</v>
      </c>
      <c r="EB245" s="444">
        <f>EB48/EB28</f>
        <v>63.864426137243036</v>
      </c>
      <c r="EC245" s="444">
        <f>EC48/EC28</f>
        <v>63.864426137243036</v>
      </c>
      <c r="ED245" s="444">
        <f t="shared" ref="ED245:EJ245" si="1805">ED48/ED28</f>
        <v>59.421005718129834</v>
      </c>
      <c r="EE245" s="444">
        <f t="shared" si="1805"/>
        <v>63.715811634349031</v>
      </c>
      <c r="EF245" s="444">
        <f t="shared" si="1805"/>
        <v>79.041549731737504</v>
      </c>
      <c r="EG245" s="444">
        <f t="shared" si="1805"/>
        <v>62.726051924798568</v>
      </c>
      <c r="EH245" s="444">
        <f t="shared" si="1805"/>
        <v>68.952234811486619</v>
      </c>
      <c r="EI245" s="444">
        <f t="shared" si="1805"/>
        <v>75.425434103685191</v>
      </c>
      <c r="EJ245" s="444">
        <f t="shared" si="1805"/>
        <v>52.022031963470326</v>
      </c>
      <c r="EK245" s="444">
        <f>EK48/EK28</f>
        <v>60.439391680333976</v>
      </c>
      <c r="EL245" s="444">
        <f>EL48/EL28</f>
        <v>63.334470388124323</v>
      </c>
      <c r="EM245" s="444">
        <f t="shared" ref="EM245:EO245" si="1806">EM48/EM28</f>
        <v>68.035897199705232</v>
      </c>
      <c r="EN245" s="444">
        <f t="shared" si="1806"/>
        <v>83.584993909866014</v>
      </c>
      <c r="EO245" s="444">
        <f t="shared" si="1806"/>
        <v>61.822520325203257</v>
      </c>
      <c r="EP245" s="444">
        <f>EP48/EP28</f>
        <v>65.616501896685563</v>
      </c>
      <c r="EQ245" s="444">
        <f>EQ48/EQ28</f>
        <v>65.616501896685563</v>
      </c>
      <c r="ER245" s="444">
        <f t="shared" ref="ER245:EX245" si="1807">ER48/ER28</f>
        <v>57.8995977188656</v>
      </c>
      <c r="ES245" s="444">
        <f t="shared" si="1807"/>
        <v>61.383940107671606</v>
      </c>
      <c r="ET245" s="444">
        <f t="shared" si="1807"/>
        <v>61.67776670675142</v>
      </c>
      <c r="EU245" s="444">
        <f t="shared" si="1807"/>
        <v>56.986469056372549</v>
      </c>
      <c r="EV245" s="444">
        <f t="shared" si="1807"/>
        <v>67.447964866380119</v>
      </c>
      <c r="EW245" s="444">
        <f t="shared" si="1807"/>
        <v>64.368869337979092</v>
      </c>
      <c r="EX245" s="444">
        <f t="shared" si="1807"/>
        <v>63.068314866876136</v>
      </c>
      <c r="EY245" s="444">
        <f>EY48/EY28</f>
        <v>54.28366608131838</v>
      </c>
      <c r="EZ245" s="444">
        <f>EZ48/EZ28</f>
        <v>46.058656966983769</v>
      </c>
      <c r="FA245" s="444">
        <f t="shared" ref="FA245:FC245" si="1808">FA48/FA28</f>
        <v>57.189810671256453</v>
      </c>
      <c r="FB245" s="444">
        <f t="shared" si="1808"/>
        <v>61.847026893251943</v>
      </c>
      <c r="FC245" s="444">
        <f t="shared" si="1808"/>
        <v>59.686558929645216</v>
      </c>
      <c r="FD245" s="444">
        <f>FD48/FD28</f>
        <v>58.599104590593008</v>
      </c>
      <c r="FE245" s="444">
        <f>FE48/FE28</f>
        <v>58.599104590593008</v>
      </c>
      <c r="FF245" s="444">
        <f t="shared" ref="FF245:FL245" si="1809">FF48/FF28</f>
        <v>60.135053763440865</v>
      </c>
      <c r="FG245" s="444">
        <f t="shared" si="1809"/>
        <v>60.398913564467165</v>
      </c>
      <c r="FH245" s="444">
        <f t="shared" si="1809"/>
        <v>69.495428777757724</v>
      </c>
      <c r="FI245" s="444">
        <f t="shared" si="1809"/>
        <v>64.767232235701911</v>
      </c>
      <c r="FJ245" s="444">
        <f t="shared" si="1809"/>
        <v>68.334219188329911</v>
      </c>
      <c r="FK245" s="444">
        <f t="shared" si="1809"/>
        <v>88.077887543928156</v>
      </c>
      <c r="FL245" s="444">
        <f t="shared" si="1809"/>
        <v>74.06991871267418</v>
      </c>
      <c r="FM245" s="444">
        <f>FM48/FM28</f>
        <v>56.467582728006455</v>
      </c>
      <c r="FN245" s="444">
        <f>FN48/FN28</f>
        <v>52.649688116857476</v>
      </c>
      <c r="FO245" s="444">
        <f t="shared" ref="FO245:FQ245" si="1810">FO48/FO28</f>
        <v>55.379976709138241</v>
      </c>
      <c r="FP245" s="444">
        <f t="shared" si="1810"/>
        <v>59.590930436050755</v>
      </c>
      <c r="FQ245" s="444">
        <f t="shared" si="1810"/>
        <v>56.90202374670185</v>
      </c>
      <c r="FR245" s="444">
        <f>FR48/FR28</f>
        <v>62.780272428004871</v>
      </c>
      <c r="FS245" s="444">
        <f>FS48/FS28</f>
        <v>62.780272428004871</v>
      </c>
      <c r="FT245" s="444">
        <f t="shared" ref="FT245:FZ245" si="1811">FT48/FT28</f>
        <v>61.038552691089997</v>
      </c>
      <c r="FU245" s="444" t="e">
        <f t="shared" si="1811"/>
        <v>#DIV/0!</v>
      </c>
      <c r="FV245" s="444" t="e">
        <f t="shared" si="1811"/>
        <v>#DIV/0!</v>
      </c>
      <c r="FW245" s="444" t="e">
        <f t="shared" si="1811"/>
        <v>#DIV/0!</v>
      </c>
      <c r="FX245" s="444" t="e">
        <f t="shared" si="1811"/>
        <v>#DIV/0!</v>
      </c>
      <c r="FY245" s="444" t="e">
        <f t="shared" si="1811"/>
        <v>#DIV/0!</v>
      </c>
      <c r="FZ245" s="444" t="e">
        <f t="shared" si="1811"/>
        <v>#DIV/0!</v>
      </c>
      <c r="GA245" s="444" t="e">
        <f>GA48/GA28</f>
        <v>#DIV/0!</v>
      </c>
      <c r="GB245" s="444" t="e">
        <f>GB48/GB28</f>
        <v>#DIV/0!</v>
      </c>
      <c r="GC245" s="444" t="e">
        <f t="shared" ref="GC245:GE245" si="1812">GC48/GC28</f>
        <v>#DIV/0!</v>
      </c>
      <c r="GD245" s="444" t="e">
        <f t="shared" si="1812"/>
        <v>#DIV/0!</v>
      </c>
      <c r="GE245" s="444" t="e">
        <f t="shared" si="1812"/>
        <v>#DIV/0!</v>
      </c>
      <c r="GF245" s="444">
        <f>GF48/GF28</f>
        <v>61.038552691089997</v>
      </c>
      <c r="GG245" s="444">
        <f>GG48/GG28</f>
        <v>61.038552691089997</v>
      </c>
      <c r="GH245" s="445"/>
      <c r="GI245" s="1103"/>
      <c r="GJ245" s="445"/>
      <c r="GK245" s="1103"/>
      <c r="GL245" s="445"/>
      <c r="GM245" s="1103"/>
      <c r="GN245" s="445"/>
      <c r="GO245" s="1103"/>
      <c r="GP245" s="445"/>
      <c r="GQ245" s="1103"/>
      <c r="GR245" s="445"/>
      <c r="GS245" s="1103"/>
      <c r="GT245" s="445"/>
      <c r="GU245" s="1103"/>
      <c r="GV245" s="445"/>
      <c r="GW245" s="1103"/>
      <c r="GX245" s="445"/>
      <c r="GY245" s="1103"/>
      <c r="GZ245" s="445"/>
      <c r="HA245" s="1103"/>
      <c r="HB245" s="445"/>
      <c r="HC245" s="1103"/>
      <c r="HD245" s="445"/>
      <c r="HE245" s="1103"/>
      <c r="HF245" s="1227"/>
      <c r="HG245" s="1255"/>
      <c r="HH245" s="1195"/>
      <c r="HI245" s="1103"/>
      <c r="HJ245" s="1195"/>
      <c r="HK245" s="1103"/>
      <c r="HL245" s="1195"/>
      <c r="HM245" s="1103"/>
      <c r="HN245" s="1103"/>
      <c r="HO245" s="1103"/>
      <c r="HP245" s="1103"/>
      <c r="HQ245" s="1103"/>
      <c r="HR245" s="1103"/>
      <c r="HS245" s="1103"/>
      <c r="HT245" s="1195"/>
      <c r="HU245" s="1103"/>
      <c r="HV245" s="1195"/>
      <c r="HW245" s="1103"/>
      <c r="HX245" s="1195"/>
      <c r="HY245" s="1255"/>
      <c r="HZ245" s="1195"/>
      <c r="IA245" s="1103"/>
      <c r="IB245" s="1195"/>
      <c r="IC245" s="1103"/>
      <c r="ID245" s="1227"/>
      <c r="IE245" s="1255"/>
      <c r="IF245" s="1195"/>
      <c r="IG245" s="1255"/>
      <c r="IH245" s="1195"/>
      <c r="II245" s="1103"/>
      <c r="IJ245" s="1195"/>
      <c r="IK245" s="1103"/>
      <c r="IL245" s="1103"/>
      <c r="IM245" s="1255"/>
      <c r="IN245" s="1103"/>
      <c r="IO245" s="1255"/>
      <c r="IP245" s="1103"/>
      <c r="IQ245" s="1255"/>
      <c r="IR245" s="1195"/>
      <c r="IS245" s="1255"/>
      <c r="IT245" s="1195"/>
      <c r="IU245" s="1255"/>
      <c r="IV245" s="1195"/>
      <c r="IW245" s="1255"/>
      <c r="IX245" s="1195"/>
      <c r="IY245" s="1255"/>
      <c r="IZ245" s="1195"/>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2">
        <f>EY67-EZ67</f>
        <v>4.3999999999999595E-3</v>
      </c>
      <c r="FM247" s="1162"/>
      <c r="GA247" s="1162"/>
    </row>
  </sheetData>
  <sheetProtection sheet="1" objects="1" scenarios="1"/>
  <mergeCells count="259">
    <mergeCell ref="IV10:IW10"/>
    <mergeCell ref="IX10:IY10"/>
    <mergeCell ref="IZ10:JA10"/>
    <mergeCell ref="ID10:IE10"/>
    <mergeCell ref="IF10:IG10"/>
    <mergeCell ref="IH10:II10"/>
    <mergeCell ref="IJ10:IK10"/>
    <mergeCell ref="IL10:IM10"/>
    <mergeCell ref="IN10:IO10"/>
    <mergeCell ref="IP10:IQ10"/>
    <mergeCell ref="IR10:IS10"/>
    <mergeCell ref="IT10:IU10"/>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B9:G9"/>
    <mergeCell ref="E45:G45"/>
    <mergeCell ref="E35:G35"/>
    <mergeCell ref="E34:G34"/>
    <mergeCell ref="E20:G20"/>
    <mergeCell ref="E23:G23"/>
    <mergeCell ref="E24:G24"/>
    <mergeCell ref="E25:G25"/>
    <mergeCell ref="E26:G26"/>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K29" sqref="K29"/>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344</v>
      </c>
      <c r="B1" s="816"/>
      <c r="C1" s="817">
        <v>80932</v>
      </c>
      <c r="D1" s="818">
        <v>80963</v>
      </c>
      <c r="E1" s="821">
        <v>80993</v>
      </c>
      <c r="F1" s="818">
        <v>81024</v>
      </c>
      <c r="G1" s="1219">
        <v>81054</v>
      </c>
      <c r="H1" s="1219">
        <v>81085</v>
      </c>
      <c r="I1" s="818">
        <v>81116</v>
      </c>
      <c r="J1" s="1219">
        <v>81144</v>
      </c>
      <c r="K1" s="1219">
        <v>81175</v>
      </c>
      <c r="L1" s="818">
        <v>81205</v>
      </c>
      <c r="M1" s="1219">
        <v>81236</v>
      </c>
      <c r="N1" s="1219">
        <v>81266</v>
      </c>
      <c r="O1" s="822" t="s">
        <v>170</v>
      </c>
      <c r="P1" s="823" t="s">
        <v>137</v>
      </c>
      <c r="Q1" s="528" t="s">
        <v>281</v>
      </c>
      <c r="R1" s="605" t="s">
        <v>283</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0"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8">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9">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7" t="s">
        <v>327</v>
      </c>
      <c r="B6" s="1141"/>
      <c r="C6" s="1142">
        <v>44043</v>
      </c>
      <c r="D6" s="1143">
        <v>44074</v>
      </c>
      <c r="E6" s="1144">
        <v>44104</v>
      </c>
      <c r="F6" s="1143">
        <v>44135</v>
      </c>
      <c r="G6" s="1145">
        <v>44165</v>
      </c>
      <c r="H6" s="1145">
        <v>44196</v>
      </c>
      <c r="I6" s="1143">
        <v>44227</v>
      </c>
      <c r="J6" s="1145">
        <v>44255</v>
      </c>
      <c r="K6" s="1145">
        <v>44286</v>
      </c>
      <c r="L6" s="1143">
        <v>44316</v>
      </c>
      <c r="M6" s="1145">
        <v>44347</v>
      </c>
      <c r="N6" s="1145">
        <v>44377</v>
      </c>
      <c r="O6" s="1146" t="s">
        <v>170</v>
      </c>
      <c r="P6" s="1147" t="s">
        <v>137</v>
      </c>
      <c r="Q6" s="528" t="s">
        <v>281</v>
      </c>
      <c r="R6" s="605" t="s">
        <v>283</v>
      </c>
    </row>
    <row r="7" spans="1:18" s="446" customFormat="1" ht="20.25" customHeight="1" x14ac:dyDescent="0.3">
      <c r="A7" s="1138"/>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8"/>
      <c r="B8" s="1150"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9"/>
      <c r="B9" s="488" t="s">
        <v>135</v>
      </c>
      <c r="C9" s="1148">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9">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0"/>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284</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281</v>
      </c>
      <c r="R11" s="605" t="s">
        <v>283</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270</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281</v>
      </c>
      <c r="R16" s="605" t="s">
        <v>283</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260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281</v>
      </c>
      <c r="R21" s="605" t="s">
        <v>282</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251</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281</v>
      </c>
      <c r="R26" s="605" t="s">
        <v>282</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235</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281</v>
      </c>
      <c r="R31" s="605" t="s">
        <v>282</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202</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281</v>
      </c>
      <c r="R36" s="605" t="s">
        <v>282</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281</v>
      </c>
      <c r="R41" s="605" t="s">
        <v>282</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281</v>
      </c>
      <c r="R46" s="563" t="s">
        <v>282</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281</v>
      </c>
      <c r="R51" s="563" t="s">
        <v>282</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281</v>
      </c>
      <c r="R56" s="531" t="s">
        <v>282</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281</v>
      </c>
      <c r="R61" s="529" t="s">
        <v>282</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2" sqref="AV2"/>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6" t="s">
        <v>153</v>
      </c>
      <c r="H2" s="1364"/>
      <c r="I2" s="607"/>
      <c r="J2" s="1366" t="s">
        <v>165</v>
      </c>
      <c r="K2" s="1365"/>
      <c r="L2" s="610"/>
      <c r="M2" s="1367" t="s">
        <v>187</v>
      </c>
      <c r="N2" s="1364"/>
      <c r="O2" s="607"/>
      <c r="P2" s="1364" t="s">
        <v>224</v>
      </c>
      <c r="Q2" s="1365"/>
      <c r="S2" s="607"/>
      <c r="T2" s="1364" t="s">
        <v>236</v>
      </c>
      <c r="U2" s="1365"/>
      <c r="V2" s="607"/>
      <c r="W2" s="1366" t="s">
        <v>265</v>
      </c>
      <c r="X2" s="1365"/>
      <c r="Z2" s="607"/>
      <c r="AA2" s="1364" t="s">
        <v>266</v>
      </c>
      <c r="AB2" s="1365"/>
      <c r="AD2" s="607"/>
      <c r="AE2" s="1364" t="s">
        <v>271</v>
      </c>
      <c r="AF2" s="1365"/>
      <c r="AH2" s="607"/>
      <c r="AI2" s="1364" t="s">
        <v>291</v>
      </c>
      <c r="AJ2" s="1365"/>
      <c r="AL2" s="607"/>
      <c r="AM2" s="1364" t="s">
        <v>326</v>
      </c>
      <c r="AN2" s="1365"/>
      <c r="AP2" s="607"/>
      <c r="AQ2" s="1364" t="s">
        <v>356</v>
      </c>
      <c r="AR2" s="1365"/>
      <c r="AS2" s="607"/>
      <c r="AT2" s="1364" t="s">
        <v>358</v>
      </c>
      <c r="AU2" s="1365"/>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202</v>
      </c>
      <c r="P3" s="615" t="s">
        <v>127</v>
      </c>
      <c r="Q3" s="689" t="s">
        <v>128</v>
      </c>
      <c r="S3" s="612" t="s">
        <v>235</v>
      </c>
      <c r="T3" s="615" t="s">
        <v>127</v>
      </c>
      <c r="U3" s="689" t="s">
        <v>128</v>
      </c>
      <c r="V3" s="612" t="s">
        <v>251</v>
      </c>
      <c r="W3" s="615" t="s">
        <v>127</v>
      </c>
      <c r="X3" s="689" t="s">
        <v>128</v>
      </c>
      <c r="Z3" s="612" t="s">
        <v>260</v>
      </c>
      <c r="AA3" s="615" t="s">
        <v>127</v>
      </c>
      <c r="AB3" s="689" t="s">
        <v>128</v>
      </c>
      <c r="AD3" s="612" t="s">
        <v>364</v>
      </c>
      <c r="AE3" s="615" t="s">
        <v>127</v>
      </c>
      <c r="AF3" s="689" t="s">
        <v>128</v>
      </c>
      <c r="AH3" s="612" t="s">
        <v>284</v>
      </c>
      <c r="AI3" s="615" t="s">
        <v>127</v>
      </c>
      <c r="AJ3" s="689" t="s">
        <v>128</v>
      </c>
      <c r="AL3" s="612" t="s">
        <v>327</v>
      </c>
      <c r="AM3" s="615" t="s">
        <v>127</v>
      </c>
      <c r="AN3" s="689" t="s">
        <v>128</v>
      </c>
      <c r="AP3" s="612" t="s">
        <v>344</v>
      </c>
      <c r="AQ3" s="615" t="s">
        <v>127</v>
      </c>
      <c r="AR3" s="689" t="s">
        <v>128</v>
      </c>
      <c r="AS3" s="612" t="s">
        <v>357</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38</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1785</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22</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359</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200</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112740</v>
      </c>
      <c r="AT10" s="831">
        <f t="shared" si="19"/>
        <v>112740</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2529</v>
      </c>
      <c r="AT12" s="831">
        <f t="shared" si="19"/>
        <v>2529</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0.86650485436893199</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6390</v>
      </c>
      <c r="AT21" s="831">
        <f t="shared" si="19"/>
        <v>6390</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2060</v>
      </c>
      <c r="AT22" s="831">
        <f t="shared" si="19"/>
        <v>2060</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3945</v>
      </c>
      <c r="AT23" s="831">
        <f t="shared" si="19"/>
        <v>3945</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232</v>
      </c>
      <c r="AT24" s="831">
        <f t="shared" si="19"/>
        <v>232</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152</v>
      </c>
      <c r="AT25" s="831">
        <f t="shared" si="19"/>
        <v>152</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1</v>
      </c>
      <c r="AT26" s="831">
        <f t="shared" si="19"/>
        <v>1</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6633</v>
      </c>
      <c r="AT27" s="831">
        <f t="shared" si="19"/>
        <v>6633</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55517</v>
      </c>
      <c r="AT35" s="831">
        <f t="shared" si="19"/>
        <v>55517</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57223</v>
      </c>
      <c r="AT36" s="831">
        <f t="shared" ref="AT36:AT67" si="38">AS36-AO36</f>
        <v>57223</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112740</v>
      </c>
      <c r="AT37" s="831">
        <f t="shared" si="38"/>
        <v>112740</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3.3705871917686714E-4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952891.71999999986</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8.4521174383537332</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1.0058676085162605E-2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404868.72</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63.359737089201872</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0.42488428800703615</v>
      </c>
      <c r="AT48" s="387">
        <f t="shared" si="38"/>
        <v>0.42488428800703615</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13</v>
      </c>
      <c r="AT50" s="831">
        <f t="shared" si="38"/>
        <v>13</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1</v>
      </c>
      <c r="AT51" s="831">
        <f t="shared" si="38"/>
        <v>1</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5">
        <v>0</v>
      </c>
      <c r="AK52" s="566"/>
      <c r="AL52" s="424">
        <f>'Summary Data'!FD54</f>
        <v>0</v>
      </c>
      <c r="AM52" s="831">
        <f t="shared" si="22"/>
        <v>0</v>
      </c>
      <c r="AN52" s="1135">
        <v>0</v>
      </c>
      <c r="AO52" s="566"/>
      <c r="AP52" s="424">
        <f>'Summary Data'!FR54</f>
        <v>0</v>
      </c>
      <c r="AQ52" s="831">
        <f t="shared" si="37"/>
        <v>0</v>
      </c>
      <c r="AR52" s="1135">
        <v>0</v>
      </c>
      <c r="AS52" s="424">
        <f>'Summary Data'!GF54</f>
        <v>0</v>
      </c>
      <c r="AT52" s="831">
        <f t="shared" si="38"/>
        <v>0</v>
      </c>
      <c r="AU52" s="1135">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1</v>
      </c>
      <c r="AT53" s="831">
        <f t="shared" si="38"/>
        <v>1</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5">
        <v>0</v>
      </c>
      <c r="AK54" s="566"/>
      <c r="AL54" s="424">
        <f>'Summary Data'!FD56</f>
        <v>0</v>
      </c>
      <c r="AM54" s="831">
        <f t="shared" si="22"/>
        <v>0</v>
      </c>
      <c r="AN54" s="1135">
        <v>0</v>
      </c>
      <c r="AO54" s="566"/>
      <c r="AP54" s="424">
        <f>'Summary Data'!FR56</f>
        <v>0</v>
      </c>
      <c r="AQ54" s="831">
        <f t="shared" si="37"/>
        <v>0</v>
      </c>
      <c r="AR54" s="1135">
        <v>0</v>
      </c>
      <c r="AS54" s="424">
        <f>'Summary Data'!GF56</f>
        <v>0</v>
      </c>
      <c r="AT54" s="831">
        <f t="shared" si="38"/>
        <v>0</v>
      </c>
      <c r="AU54" s="1135">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2</v>
      </c>
      <c r="AT56" s="831">
        <f t="shared" si="38"/>
        <v>2</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4</v>
      </c>
      <c r="AT57" s="831">
        <f t="shared" si="38"/>
        <v>4</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1</v>
      </c>
      <c r="AT58" s="831">
        <f t="shared" si="38"/>
        <v>1</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3</v>
      </c>
      <c r="AT59" s="831">
        <f t="shared" si="38"/>
        <v>3</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1</v>
      </c>
      <c r="AT60" s="831">
        <f t="shared" si="38"/>
        <v>1</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205</v>
      </c>
      <c r="AT63" s="835">
        <f t="shared" si="38"/>
        <v>205</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277</v>
      </c>
      <c r="B3" s="1012" t="s">
        <v>278</v>
      </c>
      <c r="C3" s="286" t="s">
        <v>279</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2022-08-09T11:29:10Z</cp:lastPrinted>
  <dcterms:created xsi:type="dcterms:W3CDTF">2009-03-26T16:04:32Z</dcterms:created>
  <dcterms:modified xsi:type="dcterms:W3CDTF">2023-02-15T19:39:32Z</dcterms:modified>
</cp:coreProperties>
</file>